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utschewelle-my.sharepoint.com/personal/kira_schacht_dw_com/Documents/2407 climate finance/extern/"/>
    </mc:Choice>
  </mc:AlternateContent>
  <xr:revisionPtr revIDLastSave="710" documentId="8_{12C857C8-BFE6-3D40-81D8-BA976170E876}" xr6:coauthVersionLast="47" xr6:coauthVersionMax="47" xr10:uidLastSave="{66639795-9DA8-D446-A8F7-96BFAA654121}"/>
  <bookViews>
    <workbookView xWindow="100" yWindow="-19160" windowWidth="34440" windowHeight="17240" xr2:uid="{06CBE492-3818-7349-81D9-CFFD3CEA29EF}"/>
  </bookViews>
  <sheets>
    <sheet name="overview" sheetId="1" r:id="rId1"/>
    <sheet name="1 investments comparison" sheetId="2" r:id="rId2"/>
    <sheet name="2 needs vs funding" sheetId="3" r:id="rId3"/>
    <sheet name="3 recipients" sheetId="4" r:id="rId4"/>
    <sheet name="4 oecd pledge over time" sheetId="6" r:id="rId5"/>
    <sheet name="5 funding per income group" sheetId="7" r:id="rId6"/>
    <sheet name="6 thematic split OECD" sheetId="8" r:id="rId7"/>
    <sheet name="7 8 loans vs grants" sheetId="9" r:id="rId8"/>
  </sheets>
  <definedNames>
    <definedName name="_xlnm._FilterDatabase" localSheetId="5" hidden="1">'5 funding per income group'!$A$30:$I$254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7" l="1"/>
  <c r="D15" i="7"/>
  <c r="C15" i="7"/>
  <c r="B15" i="7"/>
  <c r="G9" i="9"/>
  <c r="G10" i="9"/>
  <c r="G11" i="9"/>
  <c r="G8" i="9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B11" i="4" l="1"/>
  <c r="C11" i="4"/>
  <c r="C13" i="7" l="1"/>
  <c r="C17" i="7" s="1"/>
  <c r="D13" i="7"/>
  <c r="D17" i="7" s="1"/>
  <c r="E13" i="7"/>
  <c r="E17" i="7" s="1"/>
  <c r="F13" i="7"/>
  <c r="G13" i="7"/>
  <c r="B13" i="7"/>
  <c r="B17" i="7" s="1"/>
</calcChain>
</file>

<file path=xl/sharedStrings.xml><?xml version="1.0" encoding="utf-8"?>
<sst xmlns="http://schemas.openxmlformats.org/spreadsheetml/2006/main" count="1358" uniqueCount="594">
  <si>
    <t>source</t>
  </si>
  <si>
    <t>link</t>
  </si>
  <si>
    <t>CPI</t>
  </si>
  <si>
    <t>https://www.climatepolicyinitiative.org/publication/global-landscape-of-climate-finance-2023/</t>
  </si>
  <si>
    <t>OECD report page 6: Figure 1)</t>
  </si>
  <si>
    <t>OECD report page 18: Figure 14)</t>
  </si>
  <si>
    <t>funding by income group</t>
  </si>
  <si>
    <t>thematic split OECD</t>
  </si>
  <si>
    <t>OECD report page 20: Figure 16)</t>
  </si>
  <si>
    <t>OECD report page 17: Figure 12 and 13)</t>
  </si>
  <si>
    <t>topic</t>
  </si>
  <si>
    <t>military spending 2022</t>
  </si>
  <si>
    <t>fossil fuel subsidies 2022</t>
  </si>
  <si>
    <t>COVID-19 emercengy fiscal measures 2020</t>
  </si>
  <si>
    <t>amount (USD tn)</t>
  </si>
  <si>
    <t>Bilateral public climate finance (1)</t>
  </si>
  <si>
    <t>Multilateral public climate finance attributed to developed countries (2)</t>
  </si>
  <si>
    <t>Multilateral development banks</t>
  </si>
  <si>
    <t>Multilateral climate funds</t>
  </si>
  <si>
    <t>Climate-related officially supported export credits (3)</t>
  </si>
  <si>
    <t>Mobilised private climate finance (4)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</si>
  <si>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</si>
  <si>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</si>
  <si>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</si>
  <si>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</si>
  <si>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</si>
  <si>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</si>
  <si>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</si>
  <si>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</si>
  <si>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</si>
  <si>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</si>
  <si>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https://www,oecd,org/en/publications/2024/05/climate-finance-provided-and-mobilised-by-developed-countries-in-2013-2022_8031029a/full-report/component-2,html#tablegrp-d1e189-47ec524116</t>
  </si>
  <si>
    <t>Label</t>
  </si>
  <si>
    <t>Export credits</t>
  </si>
  <si>
    <t>x</t>
  </si>
  <si>
    <t>Publicly mobilized private funding</t>
  </si>
  <si>
    <t>https://www.oecd.org/en/publications/climate-finance-provided-and-mobilised-by-developed-countries-in-2013-2022_19150727-en/full-report/component-2.html#section-d1e1325-47ec524116</t>
  </si>
  <si>
    <t>category</t>
  </si>
  <si>
    <t>label</t>
  </si>
  <si>
    <t>Lower middle income</t>
  </si>
  <si>
    <t>Upper middle income</t>
  </si>
  <si>
    <t>High income</t>
  </si>
  <si>
    <t>Low income</t>
  </si>
  <si>
    <t>LICs</t>
  </si>
  <si>
    <t>UMICs</t>
  </si>
  <si>
    <t>LMICs</t>
  </si>
  <si>
    <t>HICs</t>
  </si>
  <si>
    <t>loans</t>
  </si>
  <si>
    <t>grants</t>
  </si>
  <si>
    <t>equity</t>
  </si>
  <si>
    <t>others</t>
  </si>
  <si>
    <t>concessional</t>
  </si>
  <si>
    <t>non-concessional</t>
  </si>
  <si>
    <t>unknown</t>
  </si>
  <si>
    <t>Bilateral providers</t>
  </si>
  <si>
    <t>bilateral</t>
  </si>
  <si>
    <t>climate funds</t>
  </si>
  <si>
    <t>development banks</t>
  </si>
  <si>
    <t>mitigation</t>
  </si>
  <si>
    <t>both</t>
  </si>
  <si>
    <t>adaptation</t>
  </si>
  <si>
    <t>SIDs</t>
  </si>
  <si>
    <t>Small Island Developing States</t>
  </si>
  <si>
    <t>LDCs</t>
  </si>
  <si>
    <t>Least Developed Countries</t>
  </si>
  <si>
    <t>All developing countries</t>
  </si>
  <si>
    <t>year</t>
  </si>
  <si>
    <t>Unallocated</t>
  </si>
  <si>
    <t>Total</t>
  </si>
  <si>
    <t>total per capita</t>
  </si>
  <si>
    <t>income group</t>
  </si>
  <si>
    <t>Wallis and Futuna</t>
  </si>
  <si>
    <t>Cook Islands</t>
  </si>
  <si>
    <t>Montserrat</t>
  </si>
  <si>
    <t>Niue</t>
  </si>
  <si>
    <t>Saint Helena</t>
  </si>
  <si>
    <t>Tokelau</t>
  </si>
  <si>
    <t>Unknown</t>
  </si>
  <si>
    <t>recipient</t>
  </si>
  <si>
    <t>domestic</t>
  </si>
  <si>
    <t>international</t>
  </si>
  <si>
    <t>Emerging market economies</t>
  </si>
  <si>
    <t>Least developed countries</t>
  </si>
  <si>
    <t>https://www.climatepolicyinitiative.org/publication/global-landscape-of-climate-finance-2024/</t>
  </si>
  <si>
    <t>climate finance flows 2022</t>
  </si>
  <si>
    <t>Table A.9: International &amp; Domestic climate finance flows by Developed/EMDEs/LDCs destination (USD
bn)</t>
  </si>
  <si>
    <t>Category</t>
  </si>
  <si>
    <t>Developed countries</t>
  </si>
  <si>
    <t>TOTAL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</si>
  <si>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</si>
  <si>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</si>
  <si>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</si>
  <si>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</si>
  <si>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</si>
  <si>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</si>
  <si>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</si>
  <si>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</si>
  <si>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</si>
  <si>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</si>
  <si>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</si>
  <si>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</si>
  <si>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</si>
  <si>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</si>
  <si>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</si>
  <si>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</si>
  <si>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</si>
  <si>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</si>
  <si>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</si>
  <si>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</si>
  <si>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</si>
  <si>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</si>
  <si>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</si>
  <si>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</si>
  <si>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</si>
  <si>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</si>
  <si>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</si>
  <si>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</si>
  <si>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</si>
  <si>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</si>
  <si>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</si>
  <si>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</si>
  <si>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</si>
  <si>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</si>
  <si>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</si>
  <si>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</si>
  <si>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</si>
  <si>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</si>
  <si>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</si>
  <si>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</si>
  <si>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</si>
  <si>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</si>
  <si>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</si>
  <si>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</si>
  <si>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</si>
  <si>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</si>
  <si>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</si>
  <si>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</si>
  <si>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</si>
  <si>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</si>
  <si>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</si>
  <si>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</si>
  <si>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</si>
  <si>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</si>
  <si>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</si>
  <si>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</si>
  <si>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</si>
  <si>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</si>
  <si>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</si>
  <si>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</si>
  <si>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</si>
  <si>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</si>
  <si>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</si>
  <si>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</si>
  <si>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</si>
  <si>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</si>
  <si>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</si>
  <si>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</si>
  <si>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</si>
  <si>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</si>
  <si>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</si>
  <si>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</si>
  <si>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</si>
  <si>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</si>
  <si>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</si>
  <si>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</si>
  <si>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</si>
  <si>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</si>
  <si>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</si>
  <si>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</si>
  <si>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</si>
  <si>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</si>
  <si>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</si>
  <si>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</si>
  <si>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</si>
  <si>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</si>
  <si>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</si>
  <si>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</si>
  <si>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</si>
  <si>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</si>
  <si>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</si>
  <si>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</si>
  <si>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</si>
  <si>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</si>
  <si>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</si>
  <si>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</si>
  <si>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</si>
  <si>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</si>
  <si>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</si>
  <si>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</si>
  <si>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</si>
  <si>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</si>
  <si>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</si>
  <si>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</si>
  <si>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</si>
  <si>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</si>
  <si>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</si>
  <si>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</si>
  <si>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</si>
  <si>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</si>
  <si>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</si>
  <si>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</si>
  <si>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</si>
  <si>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</si>
  <si>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</si>
  <si>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</si>
  <si>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</si>
  <si>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</si>
  <si>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</si>
  <si>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</si>
  <si>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</si>
  <si>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</si>
  <si>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</si>
  <si>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</si>
  <si>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</si>
  <si>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</si>
  <si>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</si>
  <si>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</si>
  <si>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</si>
  <si>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</si>
  <si>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</si>
  <si>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</si>
  <si>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</si>
  <si>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</si>
  <si>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</si>
  <si>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</si>
  <si>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</si>
  <si>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</si>
  <si>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</si>
  <si>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</si>
  <si>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</si>
  <si>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</si>
  <si>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</si>
  <si>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</si>
  <si>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</si>
  <si>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</si>
  <si>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</si>
  <si>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</si>
  <si>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</si>
  <si>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</si>
  <si>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</si>
  <si>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</si>
  <si>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</si>
  <si>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</si>
  <si>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</si>
  <si>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</si>
  <si>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</si>
  <si>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</si>
  <si>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</si>
  <si>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</si>
  <si>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</si>
  <si>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</si>
  <si>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</si>
  <si>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</si>
  <si>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</si>
  <si>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</si>
  <si>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</si>
  <si>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</si>
  <si>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</si>
  <si>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</si>
  <si>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</si>
  <si>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</si>
  <si>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</si>
  <si>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</si>
  <si>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</si>
  <si>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</si>
  <si>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</si>
  <si>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</si>
  <si>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Yemen</t>
  </si>
  <si>
    <t>Zambia</t>
  </si>
  <si>
    <t>Zimbabwe</t>
  </si>
  <si>
    <t>Source:</t>
  </si>
  <si>
    <t>investments comparison</t>
  </si>
  <si>
    <t>recipients</t>
  </si>
  <si>
    <t>Country-to-country funding</t>
  </si>
  <si>
    <t>Development banks &amp; climate finds</t>
  </si>
  <si>
    <t>oecd pledge over time</t>
  </si>
  <si>
    <t>Last Updated: 07/01/2024</t>
  </si>
  <si>
    <t>Country Name</t>
  </si>
  <si>
    <t>Country Code</t>
  </si>
  <si>
    <t>2023 [YR2023] - Population, total [SP.POP.TOTL]</t>
  </si>
  <si>
    <t>Income Group</t>
  </si>
  <si>
    <t>country_name_OECD</t>
  </si>
  <si>
    <t>OECD_recipient</t>
  </si>
  <si>
    <t>DAC 2018</t>
  </si>
  <si>
    <t>UNFCCC</t>
  </si>
  <si>
    <t>developed</t>
  </si>
  <si>
    <t>AFG</t>
  </si>
  <si>
    <t>ALB</t>
  </si>
  <si>
    <t>DZA</t>
  </si>
  <si>
    <t>American Samoa</t>
  </si>
  <si>
    <t>ASM</t>
  </si>
  <si>
    <t>AND</t>
  </si>
  <si>
    <t>AGO</t>
  </si>
  <si>
    <t>ATG</t>
  </si>
  <si>
    <t>ARG</t>
  </si>
  <si>
    <t>ARM</t>
  </si>
  <si>
    <t>Aruba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</si>
  <si>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</si>
  <si>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</si>
  <si>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</si>
  <si>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</si>
  <si>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</si>
  <si>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</si>
  <si>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</si>
  <si>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</si>
  <si>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</si>
  <si>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</si>
  <si>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</si>
  <si>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</si>
  <si>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</si>
  <si>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Bermuda</t>
  </si>
  <si>
    <t>BMU</t>
  </si>
  <si>
    <t>BTN</t>
  </si>
  <si>
    <t>BOL</t>
  </si>
  <si>
    <t>BIH</t>
  </si>
  <si>
    <t>BWA</t>
  </si>
  <si>
    <t>BRA</t>
  </si>
  <si>
    <t>British Virgin Islands</t>
  </si>
  <si>
    <t>VGB</t>
  </si>
  <si>
    <t>Brunei Darussalam</t>
  </si>
  <si>
    <t>BRN</t>
  </si>
  <si>
    <t>BGR</t>
  </si>
  <si>
    <t>BFA</t>
  </si>
  <si>
    <t>BDI</t>
  </si>
  <si>
    <t>CPV</t>
  </si>
  <si>
    <t>KHM</t>
  </si>
  <si>
    <t>CMR</t>
  </si>
  <si>
    <t>CAN</t>
  </si>
  <si>
    <t>Cayman Islands</t>
  </si>
  <si>
    <t>CYM</t>
  </si>
  <si>
    <t>CAF</t>
  </si>
  <si>
    <t>TCD</t>
  </si>
  <si>
    <t>Channel Islands</t>
  </si>
  <si>
    <t>CHI</t>
  </si>
  <si>
    <t>CHL</t>
  </si>
  <si>
    <t>CHN</t>
  </si>
  <si>
    <t>China (People’s Republic of)</t>
  </si>
  <si>
    <t>COL</t>
  </si>
  <si>
    <t>COM</t>
  </si>
  <si>
    <t>Congo, Dem. Rep.</t>
  </si>
  <si>
    <t>COD</t>
  </si>
  <si>
    <t>Democratic Republic of the Congo</t>
  </si>
  <si>
    <t>Congo, Rep.</t>
  </si>
  <si>
    <t>COG</t>
  </si>
  <si>
    <t>CRI</t>
  </si>
  <si>
    <t>Cote d'Ivoire</t>
  </si>
  <si>
    <t>CIV</t>
  </si>
  <si>
    <t>Côte d’Ivoire</t>
  </si>
  <si>
    <t>HRV</t>
  </si>
  <si>
    <t>CUB</t>
  </si>
  <si>
    <t>Curacao</t>
  </si>
  <si>
    <t>CUW</t>
  </si>
  <si>
    <t>CYP</t>
  </si>
  <si>
    <t>Czechia</t>
  </si>
  <si>
    <t>CZE</t>
  </si>
  <si>
    <t>DNK</t>
  </si>
  <si>
    <t>DJI</t>
  </si>
  <si>
    <t>DMA</t>
  </si>
  <si>
    <t>DOM</t>
  </si>
  <si>
    <t>ECU</t>
  </si>
  <si>
    <t>Egypt, Arab Rep.</t>
  </si>
  <si>
    <t>EGY</t>
  </si>
  <si>
    <t>SLV</t>
  </si>
  <si>
    <t>GNQ</t>
  </si>
  <si>
    <t>ERI</t>
  </si>
  <si>
    <t>EST</t>
  </si>
  <si>
    <t>SWZ</t>
  </si>
  <si>
    <t>ETH</t>
  </si>
  <si>
    <t>European Union</t>
  </si>
  <si>
    <t>EUU</t>
  </si>
  <si>
    <t>Faroe Islands</t>
  </si>
  <si>
    <t>FRO</t>
  </si>
  <si>
    <t>FJI</t>
  </si>
  <si>
    <t>FIN</t>
  </si>
  <si>
    <t>FRA</t>
  </si>
  <si>
    <t>French Polynesia</t>
  </si>
  <si>
    <t>PYF</t>
  </si>
  <si>
    <t>GAB</t>
  </si>
  <si>
    <t>Gambia, The</t>
  </si>
  <si>
    <t>GMB</t>
  </si>
  <si>
    <t>Gambia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</si>
  <si>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</si>
  <si>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</si>
  <si>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</si>
  <si>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</si>
  <si>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</si>
  <si>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</si>
  <si>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</si>
  <si>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</si>
  <si>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</si>
  <si>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Guam</t>
  </si>
  <si>
    <t>GUM</t>
  </si>
  <si>
    <t>GTM</t>
  </si>
  <si>
    <t>GIN</t>
  </si>
  <si>
    <t>GNB</t>
  </si>
  <si>
    <t>GUY</t>
  </si>
  <si>
    <t>HTI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</si>
  <si>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</si>
  <si>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</si>
  <si>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</si>
  <si>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</si>
  <si>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</si>
  <si>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</si>
  <si>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</si>
  <si>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</si>
  <si>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</si>
  <si>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</si>
  <si>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</si>
  <si>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</si>
  <si>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</si>
  <si>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</si>
  <si>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</si>
  <si>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</si>
  <si>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</si>
  <si>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</si>
  <si>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</si>
  <si>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</si>
  <si>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</si>
  <si>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Rep.</t>
  </si>
  <si>
    <t>PRK</t>
  </si>
  <si>
    <t>Democratic People’s Republic of Korea</t>
  </si>
  <si>
    <t>Korea, Rep.</t>
  </si>
  <si>
    <t>KOR</t>
  </si>
  <si>
    <t>Republic of Korea</t>
  </si>
  <si>
    <t>XKX</t>
  </si>
  <si>
    <t>KWT</t>
  </si>
  <si>
    <t>Kyrgyz Republic</t>
  </si>
  <si>
    <t>KGZ</t>
  </si>
  <si>
    <t>Lao PDR</t>
  </si>
  <si>
    <t>LAO</t>
  </si>
  <si>
    <t>Lao People’s Democratic Republic</t>
  </si>
  <si>
    <t>LVA</t>
  </si>
  <si>
    <t>LBN</t>
  </si>
  <si>
    <t>LSO</t>
  </si>
  <si>
    <t>LBR</t>
  </si>
  <si>
    <t>LBY</t>
  </si>
  <si>
    <t>LIE</t>
  </si>
  <si>
    <t>LTU</t>
  </si>
  <si>
    <t>LUX</t>
  </si>
  <si>
    <t>Macao SAR, China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</si>
  <si>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</si>
  <si>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</si>
  <si>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</si>
  <si>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</si>
  <si>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</si>
  <si>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</si>
  <si>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</si>
  <si>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</si>
  <si>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</si>
  <si>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</si>
  <si>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</si>
  <si>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Micronesia, Fed. Sts.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</si>
  <si>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</si>
  <si>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</si>
  <si>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</si>
  <si>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</si>
  <si>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</si>
  <si>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</si>
  <si>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</si>
  <si>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</si>
  <si>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</si>
  <si>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</si>
  <si>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</si>
  <si>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</si>
  <si>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New Caledonia</t>
  </si>
  <si>
    <t>NCL</t>
  </si>
  <si>
    <t>NZL</t>
  </si>
  <si>
    <t>NIC</t>
  </si>
  <si>
    <t>NER</t>
  </si>
  <si>
    <t>NGA</t>
  </si>
  <si>
    <t>MKD</t>
  </si>
  <si>
    <t>Northern Mariana Islands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</si>
  <si>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</si>
  <si>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</si>
  <si>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</si>
  <si>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</si>
  <si>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</si>
  <si>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</si>
  <si>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</si>
  <si>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</si>
  <si>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</si>
  <si>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</si>
  <si>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</si>
  <si>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</si>
  <si>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Puerto Rico</t>
  </si>
  <si>
    <t>PRI</t>
  </si>
  <si>
    <t>QAT</t>
  </si>
  <si>
    <t>ROU</t>
  </si>
  <si>
    <t>Russian Federation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</si>
  <si>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</si>
  <si>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</si>
  <si>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</si>
  <si>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</si>
  <si>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</si>
  <si>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</si>
  <si>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</si>
  <si>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</si>
  <si>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</si>
  <si>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</si>
  <si>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</si>
  <si>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</si>
  <si>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</si>
  <si>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Slovak Republic</t>
  </si>
  <si>
    <t>SVK</t>
  </si>
  <si>
    <t>SVN</t>
  </si>
  <si>
    <t>SLB</t>
  </si>
  <si>
    <t>SOM</t>
  </si>
  <si>
    <t>ZAF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</si>
  <si>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</si>
  <si>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</si>
  <si>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</si>
  <si>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</si>
  <si>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</si>
  <si>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</si>
  <si>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</si>
  <si>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</si>
  <si>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</si>
  <si>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</si>
  <si>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</si>
  <si>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SDN</t>
  </si>
  <si>
    <t>SUR</t>
  </si>
  <si>
    <t>SWE</t>
  </si>
  <si>
    <t>CHE</t>
  </si>
  <si>
    <t>Syrian Arab Republic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</si>
  <si>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</si>
  <si>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</si>
  <si>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</si>
  <si>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</si>
  <si>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</si>
  <si>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</si>
  <si>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</si>
  <si>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</si>
  <si>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</si>
  <si>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Turkiye</t>
  </si>
  <si>
    <t>TUR</t>
  </si>
  <si>
    <t>Türkiye</t>
  </si>
  <si>
    <t>TKM</t>
  </si>
  <si>
    <t>Turks and Caicos Islands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</si>
  <si>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</si>
  <si>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</si>
  <si>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</si>
  <si>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</si>
  <si>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</si>
  <si>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</si>
  <si>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</si>
  <si>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</si>
  <si>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</si>
  <si>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</si>
  <si>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</si>
  <si>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</si>
  <si>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</si>
  <si>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</si>
  <si>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</si>
  <si>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</si>
  <si>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</si>
  <si>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</si>
  <si>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West Bank and Gaza Strip</t>
  </si>
  <si>
    <t>Yemen, Rep.</t>
  </si>
  <si>
    <t>YEM</t>
  </si>
  <si>
    <t>ZMB</t>
  </si>
  <si>
    <t>ZWE</t>
  </si>
  <si>
    <t>https://databank.worldbank.org/source/population-estimates-and-projections</t>
  </si>
  <si>
    <t>World bank</t>
  </si>
  <si>
    <t>OECD</t>
  </si>
  <si>
    <t>https://www.oecd.org/en/publications/climate-finance-provided-and-mobilised-by-developed-countries-in-2013-2022_19150727-en/full-report/component-2.html#section-d1e1457-47ec524116</t>
  </si>
  <si>
    <t>loans vs grants OECD</t>
  </si>
  <si>
    <t>Figure 10</t>
  </si>
  <si>
    <t>https://www.oecd.org/en/publications/2024/05/climate-finance-provided-and-mobilised-by-developed-countries-in-2013-2022_8031029a/full-report/component-2.html#figure-d1e1353-47ec524116</t>
  </si>
  <si>
    <t>https://www.oecd.org/en/publications/2024/05/climate-finance-provided-and-mobilised-by-developed-countries-in-2013-2022_8031029a/full-report/component-2.html#figure-d1e1424-47ec524116</t>
  </si>
  <si>
    <t>loan type OECD</t>
  </si>
  <si>
    <t>lower_needs</t>
  </si>
  <si>
    <t>mean_needs</t>
  </si>
  <si>
    <t>upper_needs</t>
  </si>
  <si>
    <t>Global tracked climate finance flows and average estimated annual needs through 2050</t>
  </si>
  <si>
    <t>https://github.com/dw-data/climate-finance-2024</t>
  </si>
  <si>
    <t>Is climate finance reaching the most vulnerable?</t>
  </si>
  <si>
    <t>sheet nr</t>
  </si>
  <si>
    <t>content</t>
  </si>
  <si>
    <t>needs vs funding</t>
  </si>
  <si>
    <t>https://www.oecd.org/en/publications/climate-finance-provided-and-mobilised-by-developed-countries-in-2013-2022_19150727-en.html</t>
  </si>
  <si>
    <t>Sources:</t>
  </si>
  <si>
    <t>Comparisons</t>
  </si>
  <si>
    <t>Updated flow estimate for 2022</t>
  </si>
  <si>
    <t>Updated flow estimate for 2018-2023</t>
  </si>
  <si>
    <t>climate finance flows</t>
  </si>
  <si>
    <t>in USD trillion</t>
  </si>
  <si>
    <t>Absolute amount of climate finance provided per developing country income group</t>
  </si>
  <si>
    <t>total 2016-2022</t>
  </si>
  <si>
    <t>total population of group</t>
  </si>
  <si>
    <t>Population calculation:</t>
  </si>
  <si>
    <t>Population estimates and projections</t>
  </si>
  <si>
    <t>https://www.oecd.org/en/publications/climate-finance-provided-and-mobilised-by-developed-countries-in-2013-2022_19150727-en/full-report/component-3.html#section-d1e1921-47ec524116</t>
  </si>
  <si>
    <t>List of "developing" and "developed" countries in the sense of this report</t>
  </si>
  <si>
    <t>Figure 12/13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</si>
</sst>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D13438"/>
      <name val="Aptos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7" fillId="0" borderId="12" applyNumberFormat="0" applyFill="0" applyAlignment="0" applyProtection="0"/>
  </cellStyleXfs>
  <cellXfs count="52">
    <xf numFmtId="0" fontId="0" fillId="0" borderId="0" xfId="0"/>
    <xf numFmtId="0" fontId="1" fillId="0" borderId="0" xfId="1"/>
    <xf numFmtId="49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49" fontId="6" fillId="0" borderId="0" xfId="0" applyNumberFormat="1" applyFont="1"/>
    <xf numFmtId="0" fontId="6" fillId="0" borderId="0" xfId="0" applyFont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5" fillId="0" borderId="6" xfId="0" applyFont="1" applyBorder="1"/>
    <xf numFmtId="2" fontId="5" fillId="0" borderId="7" xfId="0" applyNumberFormat="1" applyFont="1" applyBorder="1"/>
    <xf numFmtId="2" fontId="5" fillId="0" borderId="8" xfId="0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12" xfId="3"/>
    <xf numFmtId="0" fontId="5" fillId="0" borderId="0" xfId="0" applyFont="1"/>
    <xf numFmtId="2" fontId="0" fillId="0" borderId="0" xfId="0" applyNumberFormat="1" applyFill="1"/>
    <xf numFmtId="2" fontId="5" fillId="0" borderId="2" xfId="0" applyNumberFormat="1" applyFont="1" applyBorder="1"/>
    <xf numFmtId="2" fontId="5" fillId="0" borderId="3" xfId="0" applyNumberFormat="1" applyFont="1" applyBorder="1"/>
    <xf numFmtId="2" fontId="0" fillId="0" borderId="0" xfId="2" applyNumberFormat="1" applyFon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0" xfId="2" applyNumberFormat="1" applyFont="1" applyFill="1" applyBorder="1"/>
    <xf numFmtId="2" fontId="0" fillId="0" borderId="7" xfId="0" applyNumberFormat="1" applyBorder="1"/>
    <xf numFmtId="2" fontId="0" fillId="0" borderId="7" xfId="2" applyNumberFormat="1" applyFont="1" applyFill="1" applyBorder="1"/>
    <xf numFmtId="2" fontId="0" fillId="0" borderId="8" xfId="0" applyNumberFormat="1" applyBorder="1"/>
    <xf numFmtId="0" fontId="5" fillId="0" borderId="7" xfId="0" applyFont="1" applyBorder="1"/>
    <xf numFmtId="0" fontId="5" fillId="0" borderId="8" xfId="0" applyFont="1" applyBorder="1"/>
    <xf numFmtId="49" fontId="5" fillId="0" borderId="0" xfId="0" applyNumberFormat="1" applyFont="1"/>
    <xf numFmtId="49" fontId="5" fillId="0" borderId="1" xfId="0" applyNumberFormat="1" applyFont="1" applyBorder="1"/>
    <xf numFmtId="49" fontId="5" fillId="0" borderId="2" xfId="0" applyNumberFormat="1" applyFont="1" applyBorder="1"/>
    <xf numFmtId="49" fontId="5" fillId="0" borderId="3" xfId="0" applyNumberFormat="1" applyFont="1" applyBorder="1"/>
    <xf numFmtId="0" fontId="0" fillId="0" borderId="0" xfId="0" applyNumberFormat="1"/>
    <xf numFmtId="0" fontId="5" fillId="0" borderId="0" xfId="0" applyFont="1" applyAlignment="1">
      <alignment horizontal="left"/>
    </xf>
    <xf numFmtId="1" fontId="5" fillId="0" borderId="0" xfId="0" applyNumberFormat="1" applyFont="1"/>
  </cellXfs>
  <cellStyles count="4">
    <cellStyle name="Komma" xfId="2" builtinId="3"/>
    <cellStyle name="Link" xfId="1" builtinId="8"/>
    <cellStyle name="Standard" xfId="0" builtinId="0"/>
    <cellStyle name="Überschrift 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747059</xdr:colOff>
      <xdr:row>4</xdr:row>
      <xdr:rowOff>66530</xdr:rowOff>
    </xdr:from>
    <xdr:to>
      <xdr:col>8</xdr:col>
      <xdr:colOff>599889</xdr:colOff>
      <xdr:row>18</xdr:row>
      <xdr:rowOff>8844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9F0271-DA0E-4D81-D2EA-87879A1B4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73354"/>
          <a:ext cx="4828242" cy="2766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273538</xdr:colOff>
      <xdr:row>0</xdr:row>
      <xdr:rowOff>0</xdr:rowOff>
    </xdr:from>
    <xdr:to>
      <xdr:col>13</xdr:col>
      <xdr:colOff>70338</xdr:colOff>
      <xdr:row>14</xdr:row>
      <xdr:rowOff>202895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C208060-CB84-5120-B8CB-4DE6C7228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2923" y="0"/>
          <a:ext cx="4779108" cy="3075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273538</xdr:colOff>
      <xdr:row>14</xdr:row>
      <xdr:rowOff>127000</xdr:rowOff>
    </xdr:from>
    <xdr:to>
      <xdr:col>13</xdr:col>
      <xdr:colOff>292439</xdr:colOff>
      <xdr:row>34</xdr:row>
      <xdr:rowOff>202394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4F14AA4-EE23-BEBA-DAC7-1B93E2A83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2923" y="2999154"/>
          <a:ext cx="5001209" cy="41784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473528</xdr:colOff>
      <xdr:row>10</xdr:row>
      <xdr:rowOff>18143</xdr:rowOff>
    </xdr:from>
    <xdr:to>
      <xdr:col>5</xdr:col>
      <xdr:colOff>112031</xdr:colOff>
      <xdr:row>25</xdr:row>
      <xdr:rowOff>70757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A05112D-C19A-2AC4-7B61-D0EA402EB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528" y="2013857"/>
          <a:ext cx="7331074" cy="3046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82661</xdr:colOff>
      <xdr:row>2</xdr:row>
      <xdr:rowOff>30480</xdr:rowOff>
    </xdr:from>
    <xdr:to>
      <xdr:col>15</xdr:col>
      <xdr:colOff>482463</xdr:colOff>
      <xdr:row>24</xdr:row>
      <xdr:rowOff>10160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E0176A3-405C-A277-3A46-CF58A62B2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0581" y="436880"/>
          <a:ext cx="7877562" cy="445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99786</xdr:colOff>
      <xdr:row>2</xdr:row>
      <xdr:rowOff>16328</xdr:rowOff>
    </xdr:from>
    <xdr:to>
      <xdr:col>14</xdr:col>
      <xdr:colOff>442686</xdr:colOff>
      <xdr:row>32</xdr:row>
      <xdr:rowOff>47649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3324B12-A2CD-C361-63B9-9436E2C55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7286" y="415471"/>
          <a:ext cx="7772400" cy="6018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14</xdr:row>
      <xdr:rowOff>168869</xdr:rowOff>
    </xdr:from>
    <xdr:to>
      <xdr:col>14</xdr:col>
      <xdr:colOff>155074</xdr:colOff>
      <xdr:row>19</xdr:row>
      <xdr:rowOff>180608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4DD794-C255-34C3-F857-843293E30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3013669"/>
          <a:ext cx="4879474" cy="102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127000</xdr:colOff>
      <xdr:row>20</xdr:row>
      <xdr:rowOff>63531</xdr:rowOff>
    </xdr:from>
    <xdr:to>
      <xdr:col>12</xdr:col>
      <xdr:colOff>533400</xdr:colOff>
      <xdr:row>26</xdr:row>
      <xdr:rowOff>112140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F164B64-73D8-70F3-C7DA-171621E03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4127531"/>
          <a:ext cx="3708400" cy="1267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673101</xdr:colOff>
      <xdr:row>2</xdr:row>
      <xdr:rowOff>193116</xdr:rowOff>
    </xdr:from>
    <xdr:to>
      <xdr:col>14</xdr:col>
      <xdr:colOff>508001</xdr:colOff>
      <xdr:row>12</xdr:row>
      <xdr:rowOff>165100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0F40B2B-840B-7BB9-8B9E-A8BBA26F6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1" y="599516"/>
          <a:ext cx="5613400" cy="2003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imatepolicyinitiative.org/publication/global-landscape-of-climate-finance-2023/" TargetMode="External"/><Relationship Id="rId2" Type="http://schemas.openxmlformats.org/officeDocument/2006/relationships/hyperlink" Target="https://www.climatepolicyinitiative.org/publication/global-landscape-of-climate-finance-2023/" TargetMode="External"/><Relationship Id="rId1" Type="http://schemas.openxmlformats.org/officeDocument/2006/relationships/hyperlink" Target="https://www.climatepolicyinitiative.org/publication/global-landscape-of-climate-finance-2023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limatepolicyinitiative.org/publication/global-landscape-of-climate-finance-2024/" TargetMode="External"/><Relationship Id="rId1" Type="http://schemas.openxmlformats.org/officeDocument/2006/relationships/hyperlink" Target="https://www.climatepolicyinitiative.org/publication/global-landscape-of-climate-finance-202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climatepolicyinitiative.org/publication/global-landscape-of-climate-finance-2023/" TargetMode="External"/><Relationship Id="rId1" Type="http://schemas.openxmlformats.org/officeDocument/2006/relationships/hyperlink" Target="https://www.climatepolicyinitiative.org/publication/global-landscape-of-climate-finance-2024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matepolicyinitiative.org/publication/global-landscape-of-climate-finance-2023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oecd.org/en/publications/2024/05/climate-finance-provided-and-mobilised-by-developed-countries-in-2013-2022_8031029a/full-report/component-2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ecd.org/en/publications/climate-finance-provided-and-mobilised-by-developed-countries-in-2013-2022_19150727-en/full-report/component-3.html" TargetMode="External"/><Relationship Id="rId2" Type="http://schemas.openxmlformats.org/officeDocument/2006/relationships/hyperlink" Target="https://www.oecd.org/en/publications/climate-finance-provided-and-mobilised-by-developed-countries-in-2013-2022_19150727-en/full-report/component-2.html" TargetMode="External"/><Relationship Id="rId1" Type="http://schemas.openxmlformats.org/officeDocument/2006/relationships/hyperlink" Target="https://databank.worldbank.org/source/population-estimates-and-projections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oecd.org/en/publications/climate-finance-provided-and-mobilised-by-developed-countries-in-2013-2022_19150727-en/full-report/component-2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oecd.org/en/publications/2024/05/climate-finance-provided-and-mobilised-by-developed-countries-in-2013-2022_8031029a/full-report/component-2.html" TargetMode="External"/><Relationship Id="rId1" Type="http://schemas.openxmlformats.org/officeDocument/2006/relationships/hyperlink" Target="https://www.oecd.org/en/publications/2024/05/climate-finance-provided-and-mobilised-by-developed-countries-in-2013-2022_8031029a/full-report/component-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DE83-7406-F14C-AD8A-704CD052F0F8}">
  <dimension ref="A2:D14"/>
  <sheetViews>
    <sheetView tabSelected="1" zoomScale="170" zoomScaleNormal="170" workbookViewId="0">
      <selection activeCell="A15" sqref="A15"/>
    </sheetView>
  </sheetViews>
  <sheetFormatPr baseColWidth="10" defaultRowHeight="16" x14ac:dyDescent="0.2"/>
  <cols>
    <col min="2" max="2" width="26.6640625" bestFit="1" customWidth="1"/>
    <col min="3" max="3" width="25.1640625" bestFit="1" customWidth="1"/>
  </cols>
  <sheetData>
    <row r="2" spans="1:4" ht="21" thickBot="1" x14ac:dyDescent="0.3">
      <c r="A2" s="31" t="s">
        <v>575</v>
      </c>
    </row>
    <row r="3" spans="1:4" ht="17" thickTop="1" x14ac:dyDescent="0.2">
      <c r="A3" s="1" t="s">
        <v>574</v>
      </c>
    </row>
    <row r="6" spans="1:4" x14ac:dyDescent="0.2">
      <c r="A6" s="32" t="s">
        <v>576</v>
      </c>
      <c r="B6" s="32" t="s">
        <v>577</v>
      </c>
      <c r="C6" s="32" t="s">
        <v>0</v>
      </c>
      <c r="D6" s="32" t="s">
        <v>1</v>
      </c>
    </row>
    <row r="7" spans="1:4" x14ac:dyDescent="0.2">
      <c r="A7">
        <v>1</v>
      </c>
      <c r="B7" t="s">
        <v>271</v>
      </c>
      <c r="C7" t="s">
        <v>2</v>
      </c>
      <c r="D7" s="1" t="s">
        <v>3</v>
      </c>
    </row>
    <row r="8" spans="1:4" x14ac:dyDescent="0.2">
      <c r="A8">
        <v>2</v>
      </c>
      <c r="B8" t="s">
        <v>578</v>
      </c>
      <c r="C8" t="s">
        <v>2</v>
      </c>
      <c r="D8" s="1" t="s">
        <v>3</v>
      </c>
    </row>
    <row r="9" spans="1:4" x14ac:dyDescent="0.2">
      <c r="A9">
        <v>3</v>
      </c>
      <c r="B9" t="s">
        <v>272</v>
      </c>
      <c r="C9" t="s">
        <v>2</v>
      </c>
      <c r="D9" s="1" t="s">
        <v>3</v>
      </c>
    </row>
    <row r="10" spans="1:4" x14ac:dyDescent="0.2">
      <c r="A10">
        <v>4</v>
      </c>
      <c r="B10" t="s">
        <v>275</v>
      </c>
      <c r="C10" t="s">
        <v>4</v>
      </c>
      <c r="D10" s="1" t="s">
        <v>579</v>
      </c>
    </row>
    <row r="11" spans="1:4" x14ac:dyDescent="0.2">
      <c r="A11">
        <v>5</v>
      </c>
      <c r="B11" t="s">
        <v>6</v>
      </c>
      <c r="C11" t="s">
        <v>5</v>
      </c>
      <c r="D11" s="1" t="s">
        <v>579</v>
      </c>
    </row>
    <row r="12" spans="1:4" x14ac:dyDescent="0.2">
      <c r="A12">
        <v>6</v>
      </c>
      <c r="B12" t="s">
        <v>7</v>
      </c>
      <c r="C12" t="s">
        <v>8</v>
      </c>
      <c r="D12" s="1" t="s">
        <v>579</v>
      </c>
    </row>
    <row r="13" spans="1:4" x14ac:dyDescent="0.2">
      <c r="A13">
        <v>7</v>
      </c>
      <c r="B13" t="s">
        <v>565</v>
      </c>
      <c r="C13" t="s">
        <v>8</v>
      </c>
      <c r="D13" s="1" t="s">
        <v>579</v>
      </c>
    </row>
    <row r="14" spans="1:4" x14ac:dyDescent="0.2">
      <c r="A14">
        <v>8</v>
      </c>
      <c r="B14" t="s">
        <v>569</v>
      </c>
      <c r="C14" t="s">
        <v>9</v>
      </c>
      <c r="D14" s="1" t="s">
        <v>579</v>
      </c>
    </row>
  </sheetData>
  <phoneticPr fontId="2" type="noConversion"/>
  <hyperlinks>
    <hyperlink ref="D7" r:id="rId1" xr:uid="{122E6D84-6028-9E44-98AF-50DBBFB14727}"/>
    <hyperlink ref="D9" r:id="rId2" xr:uid="{A77393C4-274A-DA47-BE18-9FC756F4E161}"/>
    <hyperlink ref="D8" r:id="rId3" xr:uid="{9DB2E991-8A1A-0543-B7BE-890A91B9D6F3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0A0-05CF-C349-9407-E42779669B5C}">
  <dimension ref="A1:B9"/>
  <sheetViews>
    <sheetView zoomScale="170" zoomScaleNormal="170" workbookViewId="0">
      <selection activeCell="B2" sqref="B2"/>
    </sheetView>
  </sheetViews>
  <sheetFormatPr baseColWidth="10" defaultRowHeight="16" x14ac:dyDescent="0.2"/>
  <cols>
    <col min="1" max="1" width="24.33203125" customWidth="1"/>
  </cols>
  <sheetData>
    <row r="1" spans="1:2" x14ac:dyDescent="0.2">
      <c r="A1" s="32" t="s">
        <v>580</v>
      </c>
    </row>
    <row r="2" spans="1:2" x14ac:dyDescent="0.2">
      <c r="A2" s="1" t="s">
        <v>3</v>
      </c>
      <c r="B2" t="s">
        <v>581</v>
      </c>
    </row>
    <row r="3" spans="1:2" x14ac:dyDescent="0.2">
      <c r="A3" s="1" t="s">
        <v>83</v>
      </c>
      <c r="B3" t="s">
        <v>582</v>
      </c>
    </row>
    <row r="5" spans="1:2" x14ac:dyDescent="0.2">
      <c r="A5" s="15" t="s">
        <v>10</v>
      </c>
      <c r="B5" s="17" t="s">
        <v>14</v>
      </c>
    </row>
    <row r="6" spans="1:2" x14ac:dyDescent="0.2">
      <c r="A6" s="10" t="s">
        <v>84</v>
      </c>
      <c r="B6" s="11">
        <v>1.4590000000000001</v>
      </c>
    </row>
    <row r="7" spans="1:2" x14ac:dyDescent="0.2">
      <c r="A7" s="10" t="s">
        <v>11</v>
      </c>
      <c r="B7" s="11">
        <v>2.2000000000000002</v>
      </c>
    </row>
    <row r="8" spans="1:2" x14ac:dyDescent="0.2">
      <c r="A8" s="10" t="s">
        <v>12</v>
      </c>
      <c r="B8" s="11">
        <v>7</v>
      </c>
    </row>
    <row r="9" spans="1:2" x14ac:dyDescent="0.2">
      <c r="A9" s="12" t="s">
        <v>13</v>
      </c>
      <c r="B9" s="14">
        <v>11.7</v>
      </c>
    </row>
  </sheetData>
  <hyperlinks>
    <hyperlink ref="A2" r:id="rId1" xr:uid="{14C483A1-2E87-B94E-81AA-64FAB1016810}"/>
    <hyperlink ref="A3" r:id="rId2" xr:uid="{9B2C0D1A-F86E-BB48-9B9F-C9B2DE479CD0}"/>
  </hyperlinks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4FF9-8ED7-FC49-90BD-0B46047BF830}">
  <dimension ref="A2:E41"/>
  <sheetViews>
    <sheetView zoomScale="130" zoomScaleNormal="130" workbookViewId="0">
      <selection activeCell="D5" sqref="D5"/>
    </sheetView>
  </sheetViews>
  <sheetFormatPr baseColWidth="10" defaultRowHeight="16" x14ac:dyDescent="0.2"/>
  <cols>
    <col min="1" max="1" width="9.1640625" customWidth="1"/>
    <col min="2" max="2" width="17.1640625" style="5" customWidth="1"/>
    <col min="3" max="4" width="15.33203125" style="5" bestFit="1" customWidth="1"/>
    <col min="5" max="5" width="14.33203125" style="5" bestFit="1" customWidth="1"/>
  </cols>
  <sheetData>
    <row r="2" spans="1:5" x14ac:dyDescent="0.2">
      <c r="A2" s="32" t="s">
        <v>580</v>
      </c>
    </row>
    <row r="3" spans="1:5" x14ac:dyDescent="0.2">
      <c r="A3" s="1" t="s">
        <v>3</v>
      </c>
      <c r="B3" s="5" t="s">
        <v>573</v>
      </c>
    </row>
    <row r="4" spans="1:5" x14ac:dyDescent="0.2">
      <c r="A4" s="1" t="s">
        <v>83</v>
      </c>
      <c r="B4" s="5" t="s">
        <v>583</v>
      </c>
    </row>
    <row r="5" spans="1:5" x14ac:dyDescent="0.2">
      <c r="A5" t="s">
        <v>585</v>
      </c>
    </row>
    <row r="7" spans="1:5" x14ac:dyDescent="0.2">
      <c r="A7" s="15" t="s">
        <v>66</v>
      </c>
      <c r="B7" s="34" t="s">
        <v>584</v>
      </c>
      <c r="C7" s="34" t="s">
        <v>571</v>
      </c>
      <c r="D7" s="34" t="s">
        <v>572</v>
      </c>
      <c r="E7" s="35" t="s">
        <v>570</v>
      </c>
    </row>
    <row r="8" spans="1:5" x14ac:dyDescent="0.2">
      <c r="A8" s="10">
        <v>2018</v>
      </c>
      <c r="B8" s="36">
        <v>0.67400000000000004</v>
      </c>
      <c r="C8" s="37"/>
      <c r="D8" s="37"/>
      <c r="E8" s="38"/>
    </row>
    <row r="9" spans="1:5" x14ac:dyDescent="0.2">
      <c r="A9" s="10">
        <v>2019</v>
      </c>
      <c r="B9" s="36">
        <v>0.755</v>
      </c>
      <c r="C9" s="37"/>
      <c r="D9" s="37"/>
      <c r="E9" s="38"/>
    </row>
    <row r="10" spans="1:5" x14ac:dyDescent="0.2">
      <c r="A10" s="10">
        <v>2020</v>
      </c>
      <c r="B10" s="36">
        <v>0.80300000000000005</v>
      </c>
      <c r="C10" s="37"/>
      <c r="D10" s="37"/>
      <c r="E10" s="38"/>
    </row>
    <row r="11" spans="1:5" x14ac:dyDescent="0.2">
      <c r="A11" s="10">
        <v>2021</v>
      </c>
      <c r="B11" s="36">
        <v>1.1519999999999999</v>
      </c>
      <c r="C11" s="37"/>
      <c r="D11" s="37"/>
      <c r="E11" s="38"/>
    </row>
    <row r="12" spans="1:5" x14ac:dyDescent="0.2">
      <c r="A12" s="10">
        <v>2022</v>
      </c>
      <c r="B12" s="36">
        <v>1.4590000000000001</v>
      </c>
      <c r="C12" s="37"/>
      <c r="D12" s="37"/>
      <c r="E12" s="38"/>
    </row>
    <row r="13" spans="1:5" x14ac:dyDescent="0.2">
      <c r="A13" s="10">
        <v>2023</v>
      </c>
      <c r="B13" s="36">
        <v>1.55</v>
      </c>
      <c r="C13" s="36">
        <v>8.0590754602399279</v>
      </c>
      <c r="D13" s="36">
        <v>11.262200554154854</v>
      </c>
      <c r="E13" s="38">
        <v>4.7338638653194307</v>
      </c>
    </row>
    <row r="14" spans="1:5" x14ac:dyDescent="0.2">
      <c r="A14" s="10">
        <v>2024</v>
      </c>
      <c r="B14" s="36"/>
      <c r="C14" s="36">
        <v>8.1368740713510377</v>
      </c>
      <c r="D14" s="36">
        <v>11.275200554154853</v>
      </c>
      <c r="E14" s="38">
        <v>4.9272388653194303</v>
      </c>
    </row>
    <row r="15" spans="1:5" x14ac:dyDescent="0.2">
      <c r="A15" s="10">
        <v>2025</v>
      </c>
      <c r="B15" s="36"/>
      <c r="C15" s="36">
        <v>8.2146726824621492</v>
      </c>
      <c r="D15" s="36">
        <v>11.288200554154853</v>
      </c>
      <c r="E15" s="38">
        <v>5.1206138653194309</v>
      </c>
    </row>
    <row r="16" spans="1:5" x14ac:dyDescent="0.2">
      <c r="A16" s="10">
        <v>2026</v>
      </c>
      <c r="B16" s="36"/>
      <c r="C16" s="36">
        <v>8.6567768491288177</v>
      </c>
      <c r="D16" s="36">
        <v>11.959441933465197</v>
      </c>
      <c r="E16" s="38">
        <v>5.3977388653194298</v>
      </c>
    </row>
    <row r="17" spans="1:5" x14ac:dyDescent="0.2">
      <c r="A17" s="10">
        <v>2027</v>
      </c>
      <c r="B17" s="36"/>
      <c r="C17" s="39">
        <v>8.7365893491288169</v>
      </c>
      <c r="D17" s="39">
        <v>11.972441933465197</v>
      </c>
      <c r="E17" s="38">
        <v>5.5378601888468291</v>
      </c>
    </row>
    <row r="18" spans="1:5" x14ac:dyDescent="0.2">
      <c r="A18" s="10">
        <v>2028</v>
      </c>
      <c r="B18" s="36"/>
      <c r="C18" s="39">
        <v>8.8164018491288161</v>
      </c>
      <c r="D18" s="39">
        <v>11.985441933465196</v>
      </c>
      <c r="E18" s="38">
        <v>5.6680476888618294</v>
      </c>
    </row>
    <row r="19" spans="1:5" x14ac:dyDescent="0.2">
      <c r="A19" s="10">
        <v>2029</v>
      </c>
      <c r="B19" s="36"/>
      <c r="C19" s="39">
        <v>8.896214349128817</v>
      </c>
      <c r="D19" s="39">
        <v>11.998441933465196</v>
      </c>
      <c r="E19" s="38">
        <v>5.7889226888618293</v>
      </c>
    </row>
    <row r="20" spans="1:5" x14ac:dyDescent="0.2">
      <c r="A20" s="10">
        <v>2030</v>
      </c>
      <c r="B20" s="36"/>
      <c r="C20" s="39">
        <v>8.9760268491288162</v>
      </c>
      <c r="D20" s="39">
        <v>12.012441933465198</v>
      </c>
      <c r="E20" s="38">
        <v>5.9047976888618292</v>
      </c>
    </row>
    <row r="21" spans="1:5" x14ac:dyDescent="0.2">
      <c r="A21" s="10">
        <v>2031</v>
      </c>
      <c r="B21" s="36"/>
      <c r="C21" s="39">
        <v>10.657185797147502</v>
      </c>
      <c r="D21" s="39">
        <v>11.988547886421802</v>
      </c>
      <c r="E21" s="38">
        <v>9.1120304827367189</v>
      </c>
    </row>
    <row r="22" spans="1:5" x14ac:dyDescent="0.2">
      <c r="A22" s="10">
        <v>2032</v>
      </c>
      <c r="B22" s="36"/>
      <c r="C22" s="39">
        <v>10.657185797147502</v>
      </c>
      <c r="D22" s="39">
        <v>11.988547886421802</v>
      </c>
      <c r="E22" s="38">
        <v>9.1120304827367189</v>
      </c>
    </row>
    <row r="23" spans="1:5" x14ac:dyDescent="0.2">
      <c r="A23" s="10">
        <v>2033</v>
      </c>
      <c r="B23" s="36"/>
      <c r="C23" s="39">
        <v>10.332646973612501</v>
      </c>
      <c r="D23" s="39">
        <v>11.686837886421802</v>
      </c>
      <c r="E23" s="38">
        <v>8.9263004827367194</v>
      </c>
    </row>
    <row r="24" spans="1:5" x14ac:dyDescent="0.2">
      <c r="A24" s="10">
        <v>2034</v>
      </c>
      <c r="B24" s="36"/>
      <c r="C24" s="39">
        <v>10.332646973612501</v>
      </c>
      <c r="D24" s="39">
        <v>11.686837886421802</v>
      </c>
      <c r="E24" s="38">
        <v>8.9263004827367194</v>
      </c>
    </row>
    <row r="25" spans="1:5" x14ac:dyDescent="0.2">
      <c r="A25" s="10">
        <v>2035</v>
      </c>
      <c r="B25" s="36"/>
      <c r="C25" s="39">
        <v>10.332646973612501</v>
      </c>
      <c r="D25" s="39">
        <v>11.686837886421802</v>
      </c>
      <c r="E25" s="38">
        <v>8.9263004827367194</v>
      </c>
    </row>
    <row r="26" spans="1:5" x14ac:dyDescent="0.2">
      <c r="A26" s="10">
        <v>2036</v>
      </c>
      <c r="B26" s="36"/>
      <c r="C26" s="39">
        <v>10.693146973612501</v>
      </c>
      <c r="D26" s="39">
        <v>12.047837886421803</v>
      </c>
      <c r="E26" s="38">
        <v>9.2863004827367188</v>
      </c>
    </row>
    <row r="27" spans="1:5" x14ac:dyDescent="0.2">
      <c r="A27" s="10">
        <v>2037</v>
      </c>
      <c r="B27" s="36"/>
      <c r="C27" s="39">
        <v>10.693146973612501</v>
      </c>
      <c r="D27" s="39">
        <v>12.047837886421803</v>
      </c>
      <c r="E27" s="38">
        <v>9.2863004827367188</v>
      </c>
    </row>
    <row r="28" spans="1:5" x14ac:dyDescent="0.2">
      <c r="A28" s="10">
        <v>2038</v>
      </c>
      <c r="B28" s="36"/>
      <c r="C28" s="39">
        <v>10.693146973612501</v>
      </c>
      <c r="D28" s="39">
        <v>12.047837886421803</v>
      </c>
      <c r="E28" s="38">
        <v>9.2863004827367188</v>
      </c>
    </row>
    <row r="29" spans="1:5" x14ac:dyDescent="0.2">
      <c r="A29" s="10">
        <v>2039</v>
      </c>
      <c r="B29" s="37"/>
      <c r="C29" s="39">
        <v>10.693146973612501</v>
      </c>
      <c r="D29" s="39">
        <v>12.047837886421803</v>
      </c>
      <c r="E29" s="38">
        <v>9.2863004827367188</v>
      </c>
    </row>
    <row r="30" spans="1:5" x14ac:dyDescent="0.2">
      <c r="A30" s="10">
        <v>2040</v>
      </c>
      <c r="B30" s="37"/>
      <c r="C30" s="39">
        <v>10.693146973612501</v>
      </c>
      <c r="D30" s="39">
        <v>12.047837886421803</v>
      </c>
      <c r="E30" s="38">
        <v>9.2863004827367188</v>
      </c>
    </row>
    <row r="31" spans="1:5" x14ac:dyDescent="0.2">
      <c r="A31" s="10">
        <v>2041</v>
      </c>
      <c r="B31" s="37"/>
      <c r="C31" s="39">
        <v>10.784460208913503</v>
      </c>
      <c r="D31" s="39">
        <v>12.240947419887007</v>
      </c>
      <c r="E31" s="38">
        <v>9.4566681297885182</v>
      </c>
    </row>
    <row r="32" spans="1:5" x14ac:dyDescent="0.2">
      <c r="A32" s="10">
        <v>2042</v>
      </c>
      <c r="B32" s="37"/>
      <c r="C32" s="39">
        <v>10.784460208913503</v>
      </c>
      <c r="D32" s="39">
        <v>12.240947419887007</v>
      </c>
      <c r="E32" s="38">
        <v>9.4566681297885182</v>
      </c>
    </row>
    <row r="33" spans="1:5" x14ac:dyDescent="0.2">
      <c r="A33" s="10">
        <v>2043</v>
      </c>
      <c r="B33" s="37"/>
      <c r="C33" s="39">
        <v>10.784460208913503</v>
      </c>
      <c r="D33" s="39">
        <v>12.240947419887007</v>
      </c>
      <c r="E33" s="38">
        <v>9.4566681297885182</v>
      </c>
    </row>
    <row r="34" spans="1:5" x14ac:dyDescent="0.2">
      <c r="A34" s="10">
        <v>2044</v>
      </c>
      <c r="B34" s="37"/>
      <c r="C34" s="39">
        <v>10.784460208913503</v>
      </c>
      <c r="D34" s="39">
        <v>12.240947419887007</v>
      </c>
      <c r="E34" s="38">
        <v>9.4566681297885182</v>
      </c>
    </row>
    <row r="35" spans="1:5" x14ac:dyDescent="0.2">
      <c r="A35" s="10">
        <v>2045</v>
      </c>
      <c r="B35" s="37"/>
      <c r="C35" s="39">
        <v>10.784460208913503</v>
      </c>
      <c r="D35" s="39">
        <v>12.240947419887007</v>
      </c>
      <c r="E35" s="38">
        <v>9.4566681297885182</v>
      </c>
    </row>
    <row r="36" spans="1:5" x14ac:dyDescent="0.2">
      <c r="A36" s="10">
        <v>2046</v>
      </c>
      <c r="B36" s="37"/>
      <c r="C36" s="39">
        <v>10.769460208913502</v>
      </c>
      <c r="D36" s="39">
        <v>12.226947419887008</v>
      </c>
      <c r="E36" s="38">
        <v>9.4406681297885182</v>
      </c>
    </row>
    <row r="37" spans="1:5" x14ac:dyDescent="0.2">
      <c r="A37" s="10">
        <v>2047</v>
      </c>
      <c r="B37" s="37"/>
      <c r="C37" s="39">
        <v>10.769460208913502</v>
      </c>
      <c r="D37" s="39">
        <v>12.226947419887008</v>
      </c>
      <c r="E37" s="38">
        <v>9.4406681297885182</v>
      </c>
    </row>
    <row r="38" spans="1:5" x14ac:dyDescent="0.2">
      <c r="A38" s="10">
        <v>2048</v>
      </c>
      <c r="B38" s="37"/>
      <c r="C38" s="39">
        <v>10.769460208913502</v>
      </c>
      <c r="D38" s="39">
        <v>12.226947419887008</v>
      </c>
      <c r="E38" s="38">
        <v>9.4406681297885182</v>
      </c>
    </row>
    <row r="39" spans="1:5" x14ac:dyDescent="0.2">
      <c r="A39" s="10">
        <v>2049</v>
      </c>
      <c r="B39" s="37"/>
      <c r="C39" s="39">
        <v>10.769460208913502</v>
      </c>
      <c r="D39" s="39">
        <v>12.226947419887008</v>
      </c>
      <c r="E39" s="38">
        <v>9.4406681297885182</v>
      </c>
    </row>
    <row r="40" spans="1:5" x14ac:dyDescent="0.2">
      <c r="A40" s="12">
        <v>2050</v>
      </c>
      <c r="B40" s="40"/>
      <c r="C40" s="41">
        <v>10.769460208913502</v>
      </c>
      <c r="D40" s="41">
        <v>12.226947419887008</v>
      </c>
      <c r="E40" s="42">
        <v>9.4406681297885182</v>
      </c>
    </row>
    <row r="41" spans="1:5" x14ac:dyDescent="0.2">
      <c r="C41" s="33"/>
      <c r="D41" s="33"/>
    </row>
  </sheetData>
  <hyperlinks>
    <hyperlink ref="A4" r:id="rId1" xr:uid="{A8C24B25-8E40-744D-AAE0-885534BABD1A}"/>
    <hyperlink ref="A3" r:id="rId2" xr:uid="{B57F1C3D-7C15-2644-9FE6-C9681F8B9381}"/>
  </hyperlinks>
  <pageMargins left="0.7" right="0.7" top="0.78740157499999996" bottom="0.78740157499999996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3347-E3E4-0844-9DDC-0B62C4D6068D}">
  <dimension ref="A1:C11"/>
  <sheetViews>
    <sheetView zoomScale="160" zoomScaleNormal="160" workbookViewId="0">
      <selection activeCell="E13" sqref="E13"/>
    </sheetView>
  </sheetViews>
  <sheetFormatPr baseColWidth="10" defaultRowHeight="16" x14ac:dyDescent="0.2"/>
  <cols>
    <col min="1" max="1" width="25.1640625" customWidth="1"/>
    <col min="2" max="2" width="10.6640625" customWidth="1"/>
    <col min="3" max="3" width="12.1640625" customWidth="1"/>
    <col min="6" max="6" width="24" bestFit="1" customWidth="1"/>
  </cols>
  <sheetData>
    <row r="1" spans="1:3" x14ac:dyDescent="0.2">
      <c r="A1" s="32" t="s">
        <v>270</v>
      </c>
    </row>
    <row r="2" spans="1:3" x14ac:dyDescent="0.2">
      <c r="A2" s="1" t="s">
        <v>3</v>
      </c>
    </row>
    <row r="3" spans="1:3" x14ac:dyDescent="0.2">
      <c r="A3" t="s">
        <v>85</v>
      </c>
    </row>
    <row r="6" spans="1:3" x14ac:dyDescent="0.2">
      <c r="A6" s="15" t="s">
        <v>78</v>
      </c>
      <c r="B6" s="16" t="s">
        <v>79</v>
      </c>
      <c r="C6" s="17" t="s">
        <v>80</v>
      </c>
    </row>
    <row r="7" spans="1:3" x14ac:dyDescent="0.2">
      <c r="A7" s="10" t="s">
        <v>87</v>
      </c>
      <c r="B7">
        <v>505</v>
      </c>
      <c r="C7" s="11">
        <v>76</v>
      </c>
    </row>
    <row r="8" spans="1:3" x14ac:dyDescent="0.2">
      <c r="A8" s="10" t="s">
        <v>81</v>
      </c>
      <c r="B8">
        <v>680</v>
      </c>
      <c r="C8" s="11">
        <v>100</v>
      </c>
    </row>
    <row r="9" spans="1:3" x14ac:dyDescent="0.2">
      <c r="A9" s="10" t="s">
        <v>82</v>
      </c>
      <c r="B9">
        <v>2</v>
      </c>
      <c r="C9" s="11">
        <v>29.5</v>
      </c>
    </row>
    <row r="10" spans="1:3" x14ac:dyDescent="0.2">
      <c r="A10" s="10" t="s">
        <v>77</v>
      </c>
      <c r="B10">
        <v>15</v>
      </c>
      <c r="C10" s="11">
        <v>8</v>
      </c>
    </row>
    <row r="11" spans="1:3" x14ac:dyDescent="0.2">
      <c r="A11" s="25" t="s">
        <v>88</v>
      </c>
      <c r="B11" s="43">
        <f>SUM(B7:B10)</f>
        <v>1202</v>
      </c>
      <c r="C11" s="44">
        <f>SUM(C7:C10)</f>
        <v>213.5</v>
      </c>
    </row>
  </sheetData>
  <hyperlinks>
    <hyperlink ref="A2" r:id="rId1" xr:uid="{3758933D-334A-4347-8AE4-9631DC28C474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0D59-AA21-1A45-8280-F107CB214FEB}">
  <dimension ref="A1:L18"/>
  <sheetViews>
    <sheetView zoomScale="140" zoomScaleNormal="140" workbookViewId="0">
      <selection activeCell="A2" sqref="A2"/>
    </sheetView>
  </sheetViews>
  <sheetFormatPr baseColWidth="10" defaultRowHeight="16" x14ac:dyDescent="0.2"/>
  <cols>
    <col min="1" max="1" width="43" customWidth="1"/>
    <col min="2" max="2" width="25.5" bestFit="1" customWidth="1"/>
  </cols>
  <sheetData>
    <row r="1" spans="1:12" x14ac:dyDescent="0.2">
      <c r="A1" s="32" t="s">
        <v>270</v>
      </c>
    </row>
    <row r="2" spans="1:12" x14ac:dyDescent="0.2">
      <c r="A2" s="1" t="s">
        <v>31</v>
      </c>
      <c r="B2" s="1"/>
    </row>
    <row r="4" spans="1:12" x14ac:dyDescent="0.2">
      <c r="A4" s="45" t="s">
        <v>86</v>
      </c>
      <c r="B4" s="46" t="s">
        <v>32</v>
      </c>
      <c r="C4" s="47" t="s">
        <v>21</v>
      </c>
      <c r="D4" s="47" t="s">
        <v>22</v>
      </c>
      <c r="E4" s="47" t="s">
        <v>23</v>
      </c>
      <c r="F4" s="47" t="s">
        <v>24</v>
      </c>
      <c r="G4" s="47" t="s">
        <v>25</v>
      </c>
      <c r="H4" s="47" t="s">
        <v>26</v>
      </c>
      <c r="I4" s="47" t="s">
        <v>27</v>
      </c>
      <c r="J4" s="47" t="s">
        <v>28</v>
      </c>
      <c r="K4" s="47" t="s">
        <v>29</v>
      </c>
      <c r="L4" s="48" t="s">
        <v>30</v>
      </c>
    </row>
    <row r="5" spans="1:12" x14ac:dyDescent="0.2">
      <c r="A5" s="2" t="s">
        <v>15</v>
      </c>
      <c r="B5" s="20" t="s">
        <v>273</v>
      </c>
      <c r="C5" s="2">
        <v>22.5</v>
      </c>
      <c r="D5" s="2">
        <v>23.1</v>
      </c>
      <c r="E5" s="2">
        <v>25.9</v>
      </c>
      <c r="F5" s="2">
        <v>28</v>
      </c>
      <c r="G5" s="2">
        <v>27</v>
      </c>
      <c r="H5" s="2">
        <v>32</v>
      </c>
      <c r="I5" s="2">
        <v>28.7</v>
      </c>
      <c r="J5" s="2">
        <v>31.4</v>
      </c>
      <c r="K5" s="2">
        <v>34.5</v>
      </c>
      <c r="L5" s="21">
        <v>41</v>
      </c>
    </row>
    <row r="6" spans="1:12" x14ac:dyDescent="0.2">
      <c r="A6" s="2" t="s">
        <v>16</v>
      </c>
      <c r="B6" s="20" t="s">
        <v>274</v>
      </c>
      <c r="C6" s="2">
        <v>15.5</v>
      </c>
      <c r="D6" s="2">
        <v>20.399999999999999</v>
      </c>
      <c r="E6" s="2">
        <v>16.2</v>
      </c>
      <c r="F6" s="2">
        <v>18.899999999999999</v>
      </c>
      <c r="G6" s="2">
        <v>27.1</v>
      </c>
      <c r="H6" s="2">
        <v>30.5</v>
      </c>
      <c r="I6" s="2">
        <v>34.700000000000003</v>
      </c>
      <c r="J6" s="2">
        <v>36.9</v>
      </c>
      <c r="K6" s="2">
        <v>38.700000000000003</v>
      </c>
      <c r="L6" s="21">
        <v>50.6</v>
      </c>
    </row>
    <row r="7" spans="1:12" x14ac:dyDescent="0.2">
      <c r="A7" s="2" t="s">
        <v>19</v>
      </c>
      <c r="B7" s="20" t="s">
        <v>33</v>
      </c>
      <c r="C7" s="2">
        <v>1.6</v>
      </c>
      <c r="D7" s="2">
        <v>1.6</v>
      </c>
      <c r="E7" s="2">
        <v>2.5</v>
      </c>
      <c r="F7" s="2">
        <v>1.5</v>
      </c>
      <c r="G7" s="2">
        <v>3</v>
      </c>
      <c r="H7" s="2">
        <v>2.7</v>
      </c>
      <c r="I7" s="2">
        <v>2.6</v>
      </c>
      <c r="J7" s="2">
        <v>1.9</v>
      </c>
      <c r="K7" s="2">
        <v>2.1</v>
      </c>
      <c r="L7" s="21">
        <v>2.4</v>
      </c>
    </row>
    <row r="8" spans="1:12" x14ac:dyDescent="0.2">
      <c r="A8" s="2" t="s">
        <v>20</v>
      </c>
      <c r="B8" s="22" t="s">
        <v>35</v>
      </c>
      <c r="C8" s="23">
        <v>12.8</v>
      </c>
      <c r="D8" s="23">
        <v>16.7</v>
      </c>
      <c r="E8" s="23"/>
      <c r="F8" s="23">
        <v>10.1</v>
      </c>
      <c r="G8" s="23">
        <v>14.5</v>
      </c>
      <c r="H8" s="23">
        <v>14.7</v>
      </c>
      <c r="I8" s="23">
        <v>14.4</v>
      </c>
      <c r="J8" s="23">
        <v>13.1</v>
      </c>
      <c r="K8" s="23">
        <v>14.4</v>
      </c>
      <c r="L8" s="24">
        <v>21.9</v>
      </c>
    </row>
    <row r="10" spans="1:12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</sheetData>
  <hyperlinks>
    <hyperlink ref="A2" r:id="rId1" location="tablegrp-d1e189-47ec524116" display="https://www.oecd.org/en/publications/2024/05/climate-finance-provided-and-mobilised-by-developed-countries-in-2013-2022_8031029a/full-report/component-2.html#tablegrp-d1e189-47ec524116" xr:uid="{C11FBE5A-F440-B143-98A9-532DC80CFB95}"/>
  </hyperlinks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6596-3F06-5347-8969-0ED85A220AF1}">
  <dimension ref="A1:I255"/>
  <sheetViews>
    <sheetView zoomScale="125" workbookViewId="0">
      <selection activeCell="D8" sqref="D8"/>
    </sheetView>
  </sheetViews>
  <sheetFormatPr baseColWidth="10" defaultRowHeight="16" x14ac:dyDescent="0.2"/>
  <cols>
    <col min="1" max="1" width="21.5" customWidth="1"/>
    <col min="2" max="2" width="14.33203125" bestFit="1" customWidth="1"/>
    <col min="3" max="4" width="18.5" bestFit="1" customWidth="1"/>
    <col min="5" max="5" width="16.83203125" customWidth="1"/>
    <col min="6" max="6" width="13.1640625" bestFit="1" customWidth="1"/>
    <col min="13" max="13" width="21.33203125" bestFit="1" customWidth="1"/>
    <col min="14" max="14" width="12" customWidth="1"/>
  </cols>
  <sheetData>
    <row r="1" spans="1:7" x14ac:dyDescent="0.2">
      <c r="A1" s="32" t="s">
        <v>270</v>
      </c>
    </row>
    <row r="2" spans="1:7" x14ac:dyDescent="0.2">
      <c r="A2" s="1" t="s">
        <v>36</v>
      </c>
      <c r="B2" t="s">
        <v>586</v>
      </c>
    </row>
    <row r="4" spans="1:7" x14ac:dyDescent="0.2">
      <c r="B4" t="s">
        <v>42</v>
      </c>
      <c r="C4" t="s">
        <v>39</v>
      </c>
      <c r="D4" t="s">
        <v>40</v>
      </c>
      <c r="E4" t="s">
        <v>41</v>
      </c>
    </row>
    <row r="5" spans="1:7" x14ac:dyDescent="0.2">
      <c r="A5" t="s">
        <v>66</v>
      </c>
      <c r="B5" t="s">
        <v>43</v>
      </c>
      <c r="C5" t="s">
        <v>45</v>
      </c>
      <c r="D5" t="s">
        <v>44</v>
      </c>
      <c r="E5" t="s">
        <v>46</v>
      </c>
      <c r="F5" t="s">
        <v>67</v>
      </c>
      <c r="G5" t="s">
        <v>68</v>
      </c>
    </row>
    <row r="6" spans="1:7" x14ac:dyDescent="0.2">
      <c r="A6">
        <v>2016</v>
      </c>
      <c r="B6">
        <v>2.1</v>
      </c>
      <c r="C6">
        <v>23.2</v>
      </c>
      <c r="D6">
        <v>16.399999999999999</v>
      </c>
      <c r="E6">
        <v>3.6</v>
      </c>
      <c r="F6">
        <v>13.2</v>
      </c>
      <c r="G6">
        <v>58.5</v>
      </c>
    </row>
    <row r="7" spans="1:7" x14ac:dyDescent="0.2">
      <c r="A7">
        <v>2017</v>
      </c>
      <c r="B7">
        <v>5</v>
      </c>
      <c r="C7">
        <v>29.7</v>
      </c>
      <c r="D7">
        <v>21.2</v>
      </c>
      <c r="E7">
        <v>1.1000000000000001</v>
      </c>
      <c r="F7">
        <v>14.7</v>
      </c>
      <c r="G7">
        <v>71.599999999999994</v>
      </c>
    </row>
    <row r="8" spans="1:7" x14ac:dyDescent="0.2">
      <c r="A8">
        <v>2018</v>
      </c>
      <c r="B8">
        <v>4.9000000000000004</v>
      </c>
      <c r="C8">
        <v>35.1</v>
      </c>
      <c r="D8">
        <v>25.9</v>
      </c>
      <c r="E8">
        <v>0.6</v>
      </c>
      <c r="F8">
        <v>13.4</v>
      </c>
      <c r="G8">
        <v>79.900000000000006</v>
      </c>
    </row>
    <row r="9" spans="1:7" x14ac:dyDescent="0.2">
      <c r="A9">
        <v>2019</v>
      </c>
      <c r="B9">
        <v>8.5</v>
      </c>
      <c r="C9">
        <v>31.6</v>
      </c>
      <c r="D9">
        <v>23.6</v>
      </c>
      <c r="E9">
        <v>3.6</v>
      </c>
      <c r="F9">
        <v>13.1</v>
      </c>
      <c r="G9">
        <v>80.400000000000006</v>
      </c>
    </row>
    <row r="10" spans="1:7" x14ac:dyDescent="0.2">
      <c r="A10">
        <v>2020</v>
      </c>
      <c r="B10">
        <v>8.6999999999999993</v>
      </c>
      <c r="C10">
        <v>35.200000000000003</v>
      </c>
      <c r="D10">
        <v>22.2</v>
      </c>
      <c r="E10">
        <v>3.5</v>
      </c>
      <c r="F10">
        <v>13.7</v>
      </c>
      <c r="G10">
        <v>83.3</v>
      </c>
    </row>
    <row r="11" spans="1:7" x14ac:dyDescent="0.2">
      <c r="A11">
        <v>2021</v>
      </c>
      <c r="B11">
        <v>8.6</v>
      </c>
      <c r="C11">
        <v>34.200000000000003</v>
      </c>
      <c r="D11">
        <v>27.8</v>
      </c>
      <c r="E11">
        <v>2.5</v>
      </c>
      <c r="F11">
        <v>16.5</v>
      </c>
      <c r="G11">
        <v>89.6</v>
      </c>
    </row>
    <row r="12" spans="1:7" x14ac:dyDescent="0.2">
      <c r="A12">
        <v>2022</v>
      </c>
      <c r="B12">
        <v>11.1</v>
      </c>
      <c r="C12">
        <v>46.5</v>
      </c>
      <c r="D12">
        <v>34.5</v>
      </c>
      <c r="E12">
        <v>3.4</v>
      </c>
      <c r="F12">
        <v>20.399999999999999</v>
      </c>
      <c r="G12">
        <v>115.9</v>
      </c>
    </row>
    <row r="13" spans="1:7" x14ac:dyDescent="0.2">
      <c r="A13" t="s">
        <v>587</v>
      </c>
      <c r="B13">
        <f>SUM(B6:B12)</f>
        <v>48.9</v>
      </c>
      <c r="C13">
        <f t="shared" ref="C13:G13" si="0">SUM(C6:C12)</f>
        <v>235.5</v>
      </c>
      <c r="D13">
        <f t="shared" si="0"/>
        <v>171.6</v>
      </c>
      <c r="E13">
        <f t="shared" si="0"/>
        <v>18.3</v>
      </c>
      <c r="F13">
        <f t="shared" si="0"/>
        <v>105</v>
      </c>
      <c r="G13">
        <f t="shared" si="0"/>
        <v>579.19999999999993</v>
      </c>
    </row>
    <row r="15" spans="1:7" x14ac:dyDescent="0.2">
      <c r="A15" t="s">
        <v>588</v>
      </c>
      <c r="B15">
        <f>SUMIFS($C$31:$C$254,$F$31:$F$254,TRUE,$D$31:$D$254,B$16)</f>
        <v>722984063</v>
      </c>
      <c r="C15">
        <f t="shared" ref="C15:E15" si="1">SUMIFS($C$31:$C$254,$F$31:$F$254,TRUE,$D$31:$D$254,C$16)</f>
        <v>3059564861</v>
      </c>
      <c r="D15">
        <f t="shared" si="1"/>
        <v>2810588102</v>
      </c>
      <c r="E15">
        <f t="shared" si="1"/>
        <v>158430347</v>
      </c>
      <c r="F15" s="49"/>
    </row>
    <row r="16" spans="1:7" x14ac:dyDescent="0.2">
      <c r="A16" s="15" t="s">
        <v>70</v>
      </c>
      <c r="B16" s="16" t="s">
        <v>42</v>
      </c>
      <c r="C16" s="16" t="s">
        <v>39</v>
      </c>
      <c r="D16" s="16" t="s">
        <v>40</v>
      </c>
      <c r="E16" s="17" t="s">
        <v>41</v>
      </c>
    </row>
    <row r="17" spans="1:9" x14ac:dyDescent="0.2">
      <c r="A17" s="25" t="s">
        <v>69</v>
      </c>
      <c r="B17" s="26">
        <f>B13*10^9/B15</f>
        <v>67.636345671425957</v>
      </c>
      <c r="C17" s="26">
        <f>C13*10^9/C15</f>
        <v>76.9717298697921</v>
      </c>
      <c r="D17" s="26">
        <f>D13*10^9/D15</f>
        <v>61.054837554421553</v>
      </c>
      <c r="E17" s="27">
        <f>E13*10^9/E15</f>
        <v>115.50817344356382</v>
      </c>
    </row>
    <row r="19" spans="1:9" x14ac:dyDescent="0.2">
      <c r="A19" s="4"/>
      <c r="E19" s="6"/>
    </row>
    <row r="20" spans="1:9" x14ac:dyDescent="0.2">
      <c r="A20" s="4"/>
      <c r="E20" s="6"/>
    </row>
    <row r="21" spans="1:9" x14ac:dyDescent="0.2">
      <c r="A21" s="50" t="s">
        <v>589</v>
      </c>
    </row>
    <row r="22" spans="1:9" x14ac:dyDescent="0.2">
      <c r="A22" s="32"/>
    </row>
    <row r="23" spans="1:9" x14ac:dyDescent="0.2">
      <c r="A23" s="32" t="s">
        <v>270</v>
      </c>
    </row>
    <row r="24" spans="1:9" x14ac:dyDescent="0.2">
      <c r="A24" s="1" t="s">
        <v>561</v>
      </c>
      <c r="B24" t="s">
        <v>590</v>
      </c>
    </row>
    <row r="25" spans="1:9" x14ac:dyDescent="0.2">
      <c r="B25" t="s">
        <v>276</v>
      </c>
      <c r="C25" s="6"/>
    </row>
    <row r="26" spans="1:9" x14ac:dyDescent="0.2">
      <c r="A26" s="1" t="s">
        <v>591</v>
      </c>
      <c r="B26" t="s">
        <v>592</v>
      </c>
      <c r="C26" s="6"/>
    </row>
    <row r="27" spans="1:9" x14ac:dyDescent="0.2">
      <c r="A27" s="1"/>
      <c r="C27" s="6"/>
    </row>
    <row r="28" spans="1:9" x14ac:dyDescent="0.2">
      <c r="C28" s="6"/>
    </row>
    <row r="29" spans="1:9" x14ac:dyDescent="0.2">
      <c r="A29" s="28" t="s">
        <v>562</v>
      </c>
      <c r="B29" s="29"/>
      <c r="C29" s="29"/>
      <c r="D29" s="30"/>
      <c r="E29" s="28" t="s">
        <v>563</v>
      </c>
      <c r="F29" s="29"/>
      <c r="G29" s="29"/>
      <c r="H29" s="29"/>
      <c r="I29" s="30"/>
    </row>
    <row r="30" spans="1:9" x14ac:dyDescent="0.2">
      <c r="A30" s="32" t="s">
        <v>277</v>
      </c>
      <c r="B30" s="45" t="s">
        <v>278</v>
      </c>
      <c r="C30" s="51" t="s">
        <v>279</v>
      </c>
      <c r="D30" s="32" t="s">
        <v>280</v>
      </c>
      <c r="E30" s="32" t="s">
        <v>281</v>
      </c>
      <c r="F30" s="32" t="s">
        <v>282</v>
      </c>
      <c r="G30" s="32" t="s">
        <v>283</v>
      </c>
      <c r="H30" s="32" t="s">
        <v>284</v>
      </c>
      <c r="I30" s="32" t="s">
        <v>285</v>
      </c>
    </row>
    <row r="31" spans="1:9" x14ac:dyDescent="0.2">
      <c r="A31" t="s">
        <v>89</v>
      </c>
      <c r="B31" s="2" t="s">
        <v>286</v>
      </c>
      <c r="C31" s="6">
        <v>42239854</v>
      </c>
      <c r="D31" t="s">
        <v>42</v>
      </c>
      <c r="E31" t="s">
        <v>89</v>
      </c>
      <c r="F31" t="b">
        <f t="shared" ref="F31:F87" si="2">IF(ISBLANK(E31),"",OR(G31="x",H31="x"))</f>
        <v>1</v>
      </c>
      <c r="G31" t="s">
        <v>34</v>
      </c>
      <c r="H31" t="s">
        <v>34</v>
      </c>
    </row>
    <row r="32" spans="1:9" x14ac:dyDescent="0.2">
      <c r="A32" t="s">
        <v>90</v>
      </c>
      <c r="B32" s="2" t="s">
        <v>287</v>
      </c>
      <c r="C32" s="6">
        <v>2745972</v>
      </c>
      <c r="D32" t="s">
        <v>40</v>
      </c>
      <c r="E32" t="s">
        <v>90</v>
      </c>
      <c r="F32" t="b">
        <f t="shared" si="2"/>
        <v>1</v>
      </c>
      <c r="G32" t="s">
        <v>34</v>
      </c>
      <c r="H32" t="s">
        <v>34</v>
      </c>
    </row>
    <row r="33" spans="1:9" x14ac:dyDescent="0.2">
      <c r="A33" t="s">
        <v>91</v>
      </c>
      <c r="B33" s="2" t="s">
        <v>288</v>
      </c>
      <c r="C33" s="6">
        <v>45606480</v>
      </c>
      <c r="D33" t="s">
        <v>40</v>
      </c>
      <c r="E33" t="s">
        <v>91</v>
      </c>
      <c r="F33" t="b">
        <f t="shared" si="2"/>
        <v>1</v>
      </c>
      <c r="G33" t="s">
        <v>34</v>
      </c>
      <c r="H33" t="s">
        <v>34</v>
      </c>
    </row>
    <row r="34" spans="1:9" x14ac:dyDescent="0.2">
      <c r="A34" t="s">
        <v>289</v>
      </c>
      <c r="B34" s="2" t="s">
        <v>290</v>
      </c>
      <c r="C34" s="6">
        <v>43914</v>
      </c>
      <c r="D34" t="s">
        <v>41</v>
      </c>
      <c r="F34" t="str">
        <f t="shared" si="2"/>
        <v/>
      </c>
    </row>
    <row r="35" spans="1:9" x14ac:dyDescent="0.2">
      <c r="A35" t="s">
        <v>92</v>
      </c>
      <c r="B35" s="2" t="s">
        <v>291</v>
      </c>
      <c r="C35" s="6">
        <v>80088</v>
      </c>
      <c r="D35" t="s">
        <v>41</v>
      </c>
      <c r="E35" t="s">
        <v>92</v>
      </c>
      <c r="F35" t="b">
        <f t="shared" si="2"/>
        <v>1</v>
      </c>
      <c r="H35" t="s">
        <v>34</v>
      </c>
    </row>
    <row r="36" spans="1:9" x14ac:dyDescent="0.2">
      <c r="A36" t="s">
        <v>93</v>
      </c>
      <c r="B36" s="2" t="s">
        <v>292</v>
      </c>
      <c r="C36" s="6">
        <v>36684202</v>
      </c>
      <c r="D36" t="s">
        <v>39</v>
      </c>
      <c r="E36" t="s">
        <v>93</v>
      </c>
      <c r="F36" t="b">
        <f t="shared" si="2"/>
        <v>1</v>
      </c>
      <c r="G36" t="s">
        <v>34</v>
      </c>
      <c r="H36" t="s">
        <v>34</v>
      </c>
    </row>
    <row r="37" spans="1:9" x14ac:dyDescent="0.2">
      <c r="A37" t="s">
        <v>94</v>
      </c>
      <c r="B37" s="2" t="s">
        <v>293</v>
      </c>
      <c r="C37" s="6">
        <v>94298</v>
      </c>
      <c r="D37" t="s">
        <v>41</v>
      </c>
      <c r="E37" t="s">
        <v>94</v>
      </c>
      <c r="F37" t="b">
        <f t="shared" si="2"/>
        <v>1</v>
      </c>
      <c r="G37" t="s">
        <v>34</v>
      </c>
      <c r="H37" t="s">
        <v>34</v>
      </c>
    </row>
    <row r="38" spans="1:9" x14ac:dyDescent="0.2">
      <c r="A38" t="s">
        <v>95</v>
      </c>
      <c r="B38" s="2" t="s">
        <v>294</v>
      </c>
      <c r="C38" s="6">
        <v>46654581</v>
      </c>
      <c r="D38" t="s">
        <v>40</v>
      </c>
      <c r="E38" t="s">
        <v>95</v>
      </c>
      <c r="F38" t="b">
        <f t="shared" si="2"/>
        <v>1</v>
      </c>
      <c r="G38" t="s">
        <v>34</v>
      </c>
      <c r="H38" t="s">
        <v>34</v>
      </c>
    </row>
    <row r="39" spans="1:9" x14ac:dyDescent="0.2">
      <c r="A39" t="s">
        <v>96</v>
      </c>
      <c r="B39" s="2" t="s">
        <v>295</v>
      </c>
      <c r="C39" s="6">
        <v>2777970</v>
      </c>
      <c r="D39" t="s">
        <v>40</v>
      </c>
      <c r="E39" t="s">
        <v>96</v>
      </c>
      <c r="F39" t="b">
        <f t="shared" si="2"/>
        <v>1</v>
      </c>
      <c r="G39" t="s">
        <v>34</v>
      </c>
      <c r="H39" t="s">
        <v>34</v>
      </c>
    </row>
    <row r="40" spans="1:9" x14ac:dyDescent="0.2">
      <c r="A40" t="s">
        <v>296</v>
      </c>
      <c r="B40" s="2" t="s">
        <v>297</v>
      </c>
      <c r="C40" s="6">
        <v>106277</v>
      </c>
      <c r="D40" t="s">
        <v>41</v>
      </c>
      <c r="F40" t="str">
        <f t="shared" si="2"/>
        <v/>
      </c>
    </row>
    <row r="41" spans="1:9" x14ac:dyDescent="0.2">
      <c r="A41" t="s">
        <v>97</v>
      </c>
      <c r="B41" s="2" t="s">
        <v>298</v>
      </c>
      <c r="C41" s="6">
        <v>26638544</v>
      </c>
      <c r="D41" t="s">
        <v>41</v>
      </c>
      <c r="E41" t="s">
        <v>97</v>
      </c>
      <c r="F41" t="b">
        <f t="shared" si="2"/>
        <v>0</v>
      </c>
      <c r="I41" t="s">
        <v>34</v>
      </c>
    </row>
    <row r="42" spans="1:9" x14ac:dyDescent="0.2">
      <c r="A42" t="s">
        <v>98</v>
      </c>
      <c r="B42" s="2" t="s">
        <v>299</v>
      </c>
      <c r="C42" s="6">
        <v>9132383</v>
      </c>
      <c r="D42" t="s">
        <v>41</v>
      </c>
      <c r="E42" t="s">
        <v>98</v>
      </c>
      <c r="F42" t="b">
        <f t="shared" si="2"/>
        <v>0</v>
      </c>
      <c r="I42" t="s">
        <v>34</v>
      </c>
    </row>
    <row r="43" spans="1:9" x14ac:dyDescent="0.2">
      <c r="A43" t="s">
        <v>99</v>
      </c>
      <c r="B43" s="2" t="s">
        <v>300</v>
      </c>
      <c r="C43" s="6">
        <v>10112555</v>
      </c>
      <c r="D43" t="s">
        <v>40</v>
      </c>
      <c r="E43" t="s">
        <v>99</v>
      </c>
      <c r="F43" t="b">
        <f t="shared" si="2"/>
        <v>1</v>
      </c>
      <c r="G43" t="s">
        <v>34</v>
      </c>
      <c r="H43" t="s">
        <v>34</v>
      </c>
    </row>
    <row r="44" spans="1:9" x14ac:dyDescent="0.2">
      <c r="A44" t="s">
        <v>301</v>
      </c>
      <c r="B44" s="2" t="s">
        <v>302</v>
      </c>
      <c r="C44" s="6">
        <v>412623</v>
      </c>
      <c r="D44" t="s">
        <v>41</v>
      </c>
      <c r="E44" t="s">
        <v>100</v>
      </c>
      <c r="F44" t="b">
        <f t="shared" si="2"/>
        <v>1</v>
      </c>
      <c r="H44" t="s">
        <v>34</v>
      </c>
    </row>
    <row r="45" spans="1:9" x14ac:dyDescent="0.2">
      <c r="A45" t="s">
        <v>101</v>
      </c>
      <c r="B45" s="2" t="s">
        <v>303</v>
      </c>
      <c r="C45" s="6">
        <v>1485509</v>
      </c>
      <c r="D45" t="s">
        <v>41</v>
      </c>
      <c r="E45" t="s">
        <v>101</v>
      </c>
      <c r="F45" t="b">
        <f t="shared" si="2"/>
        <v>1</v>
      </c>
      <c r="H45" t="s">
        <v>34</v>
      </c>
    </row>
    <row r="46" spans="1:9" x14ac:dyDescent="0.2">
      <c r="A46" t="s">
        <v>102</v>
      </c>
      <c r="B46" s="2" t="s">
        <v>304</v>
      </c>
      <c r="C46" s="6">
        <v>172954319</v>
      </c>
      <c r="D46" t="s">
        <v>39</v>
      </c>
      <c r="E46" t="s">
        <v>102</v>
      </c>
      <c r="F46" t="b">
        <f t="shared" si="2"/>
        <v>1</v>
      </c>
      <c r="G46" t="s">
        <v>34</v>
      </c>
      <c r="H46" t="s">
        <v>34</v>
      </c>
    </row>
    <row r="47" spans="1:9" x14ac:dyDescent="0.2">
      <c r="A47" t="s">
        <v>103</v>
      </c>
      <c r="B47" s="2" t="s">
        <v>305</v>
      </c>
      <c r="C47" s="6">
        <v>281995</v>
      </c>
      <c r="D47" t="s">
        <v>41</v>
      </c>
      <c r="E47" t="s">
        <v>103</v>
      </c>
      <c r="F47" t="b">
        <f t="shared" si="2"/>
        <v>1</v>
      </c>
      <c r="H47" t="s">
        <v>34</v>
      </c>
    </row>
    <row r="48" spans="1:9" x14ac:dyDescent="0.2">
      <c r="A48" t="s">
        <v>104</v>
      </c>
      <c r="B48" s="2" t="s">
        <v>306</v>
      </c>
      <c r="C48" s="6">
        <v>9178298</v>
      </c>
      <c r="D48" t="s">
        <v>40</v>
      </c>
      <c r="E48" t="s">
        <v>104</v>
      </c>
      <c r="F48" t="b">
        <f t="shared" si="2"/>
        <v>1</v>
      </c>
      <c r="G48" t="s">
        <v>34</v>
      </c>
    </row>
    <row r="49" spans="1:9" x14ac:dyDescent="0.2">
      <c r="A49" t="s">
        <v>105</v>
      </c>
      <c r="B49" s="2" t="s">
        <v>307</v>
      </c>
      <c r="C49" s="6">
        <v>11822592</v>
      </c>
      <c r="D49" t="s">
        <v>41</v>
      </c>
      <c r="E49" t="s">
        <v>105</v>
      </c>
      <c r="F49" t="b">
        <f t="shared" si="2"/>
        <v>0</v>
      </c>
      <c r="I49" t="s">
        <v>34</v>
      </c>
    </row>
    <row r="50" spans="1:9" x14ac:dyDescent="0.2">
      <c r="A50" t="s">
        <v>106</v>
      </c>
      <c r="B50" s="2" t="s">
        <v>308</v>
      </c>
      <c r="C50" s="6">
        <v>410825</v>
      </c>
      <c r="D50" t="s">
        <v>40</v>
      </c>
      <c r="E50" t="s">
        <v>106</v>
      </c>
      <c r="F50" t="b">
        <f t="shared" si="2"/>
        <v>1</v>
      </c>
      <c r="G50" t="s">
        <v>34</v>
      </c>
      <c r="H50" t="s">
        <v>34</v>
      </c>
    </row>
    <row r="51" spans="1:9" x14ac:dyDescent="0.2">
      <c r="A51" t="s">
        <v>107</v>
      </c>
      <c r="B51" s="2" t="s">
        <v>309</v>
      </c>
      <c r="C51" s="6">
        <v>13712828</v>
      </c>
      <c r="D51" t="s">
        <v>39</v>
      </c>
      <c r="E51" t="s">
        <v>107</v>
      </c>
      <c r="F51" t="b">
        <f t="shared" si="2"/>
        <v>1</v>
      </c>
      <c r="G51" t="s">
        <v>34</v>
      </c>
      <c r="H51" t="s">
        <v>34</v>
      </c>
    </row>
    <row r="52" spans="1:9" x14ac:dyDescent="0.2">
      <c r="A52" t="s">
        <v>310</v>
      </c>
      <c r="B52" s="2" t="s">
        <v>311</v>
      </c>
      <c r="C52" s="6">
        <v>63489</v>
      </c>
      <c r="D52" t="s">
        <v>41</v>
      </c>
      <c r="F52" t="str">
        <f t="shared" si="2"/>
        <v/>
      </c>
    </row>
    <row r="53" spans="1:9" x14ac:dyDescent="0.2">
      <c r="A53" t="s">
        <v>108</v>
      </c>
      <c r="B53" s="2" t="s">
        <v>312</v>
      </c>
      <c r="C53" s="6">
        <v>787424</v>
      </c>
      <c r="D53" t="s">
        <v>39</v>
      </c>
      <c r="E53" t="s">
        <v>108</v>
      </c>
      <c r="F53" t="b">
        <f t="shared" si="2"/>
        <v>1</v>
      </c>
      <c r="G53" t="s">
        <v>34</v>
      </c>
      <c r="H53" t="s">
        <v>34</v>
      </c>
    </row>
    <row r="54" spans="1:9" x14ac:dyDescent="0.2">
      <c r="A54" t="s">
        <v>109</v>
      </c>
      <c r="B54" s="2" t="s">
        <v>313</v>
      </c>
      <c r="C54" s="6">
        <v>12388571</v>
      </c>
      <c r="D54" t="s">
        <v>39</v>
      </c>
      <c r="E54" t="s">
        <v>109</v>
      </c>
      <c r="F54" t="b">
        <f t="shared" si="2"/>
        <v>1</v>
      </c>
      <c r="G54" t="s">
        <v>34</v>
      </c>
      <c r="H54" t="s">
        <v>34</v>
      </c>
    </row>
    <row r="55" spans="1:9" x14ac:dyDescent="0.2">
      <c r="A55" t="s">
        <v>110</v>
      </c>
      <c r="B55" s="2" t="s">
        <v>314</v>
      </c>
      <c r="C55" s="6">
        <v>3210847</v>
      </c>
      <c r="D55" t="s">
        <v>40</v>
      </c>
      <c r="E55" t="s">
        <v>110</v>
      </c>
      <c r="F55" t="b">
        <f t="shared" si="2"/>
        <v>1</v>
      </c>
      <c r="G55" t="s">
        <v>34</v>
      </c>
      <c r="H55" t="s">
        <v>34</v>
      </c>
    </row>
    <row r="56" spans="1:9" x14ac:dyDescent="0.2">
      <c r="A56" t="s">
        <v>111</v>
      </c>
      <c r="B56" s="2" t="s">
        <v>315</v>
      </c>
      <c r="C56" s="6">
        <v>2675352</v>
      </c>
      <c r="D56" t="s">
        <v>40</v>
      </c>
      <c r="E56" t="s">
        <v>111</v>
      </c>
      <c r="F56" t="b">
        <f t="shared" si="2"/>
        <v>1</v>
      </c>
      <c r="G56" t="s">
        <v>34</v>
      </c>
      <c r="H56" t="s">
        <v>34</v>
      </c>
    </row>
    <row r="57" spans="1:9" x14ac:dyDescent="0.2">
      <c r="A57" t="s">
        <v>112</v>
      </c>
      <c r="B57" s="2" t="s">
        <v>316</v>
      </c>
      <c r="C57" s="6">
        <v>216422446</v>
      </c>
      <c r="D57" t="s">
        <v>40</v>
      </c>
      <c r="E57" t="s">
        <v>112</v>
      </c>
      <c r="F57" t="b">
        <f t="shared" si="2"/>
        <v>1</v>
      </c>
      <c r="G57" t="s">
        <v>34</v>
      </c>
      <c r="H57" t="s">
        <v>34</v>
      </c>
    </row>
    <row r="58" spans="1:9" x14ac:dyDescent="0.2">
      <c r="A58" t="s">
        <v>317</v>
      </c>
      <c r="B58" s="2" t="s">
        <v>318</v>
      </c>
      <c r="C58" s="6">
        <v>31538</v>
      </c>
      <c r="D58" t="s">
        <v>41</v>
      </c>
      <c r="F58" t="str">
        <f t="shared" si="2"/>
        <v/>
      </c>
    </row>
    <row r="59" spans="1:9" x14ac:dyDescent="0.2">
      <c r="A59" t="s">
        <v>319</v>
      </c>
      <c r="B59" s="2" t="s">
        <v>320</v>
      </c>
      <c r="C59" s="6">
        <v>452524</v>
      </c>
      <c r="D59" t="s">
        <v>41</v>
      </c>
      <c r="E59" t="s">
        <v>319</v>
      </c>
      <c r="F59" t="b">
        <f t="shared" si="2"/>
        <v>1</v>
      </c>
      <c r="H59" t="s">
        <v>34</v>
      </c>
    </row>
    <row r="60" spans="1:9" x14ac:dyDescent="0.2">
      <c r="A60" t="s">
        <v>113</v>
      </c>
      <c r="B60" s="2" t="s">
        <v>321</v>
      </c>
      <c r="C60" s="6">
        <v>6430370</v>
      </c>
      <c r="D60" t="s">
        <v>41</v>
      </c>
      <c r="E60" t="s">
        <v>113</v>
      </c>
      <c r="F60" t="b">
        <f t="shared" si="2"/>
        <v>0</v>
      </c>
      <c r="I60" t="s">
        <v>34</v>
      </c>
    </row>
    <row r="61" spans="1:9" x14ac:dyDescent="0.2">
      <c r="A61" t="s">
        <v>114</v>
      </c>
      <c r="B61" s="2" t="s">
        <v>322</v>
      </c>
      <c r="C61" s="6">
        <v>23251485</v>
      </c>
      <c r="D61" t="s">
        <v>42</v>
      </c>
      <c r="E61" t="s">
        <v>114</v>
      </c>
      <c r="F61" t="b">
        <f t="shared" si="2"/>
        <v>1</v>
      </c>
      <c r="G61" t="s">
        <v>34</v>
      </c>
      <c r="H61" t="s">
        <v>34</v>
      </c>
    </row>
    <row r="62" spans="1:9" x14ac:dyDescent="0.2">
      <c r="A62" t="s">
        <v>115</v>
      </c>
      <c r="B62" s="2" t="s">
        <v>323</v>
      </c>
      <c r="C62" s="6">
        <v>13238559</v>
      </c>
      <c r="D62" t="s">
        <v>42</v>
      </c>
      <c r="E62" t="s">
        <v>115</v>
      </c>
      <c r="F62" t="b">
        <f t="shared" si="2"/>
        <v>1</v>
      </c>
      <c r="G62" t="s">
        <v>34</v>
      </c>
      <c r="H62" t="s">
        <v>34</v>
      </c>
    </row>
    <row r="63" spans="1:9" x14ac:dyDescent="0.2">
      <c r="A63" t="s">
        <v>116</v>
      </c>
      <c r="B63" s="2" t="s">
        <v>324</v>
      </c>
      <c r="C63" s="6">
        <v>598682</v>
      </c>
      <c r="D63" t="s">
        <v>39</v>
      </c>
      <c r="E63" t="s">
        <v>116</v>
      </c>
      <c r="F63" t="b">
        <f t="shared" si="2"/>
        <v>1</v>
      </c>
      <c r="G63" t="s">
        <v>34</v>
      </c>
      <c r="H63" t="s">
        <v>34</v>
      </c>
    </row>
    <row r="64" spans="1:9" x14ac:dyDescent="0.2">
      <c r="A64" t="s">
        <v>117</v>
      </c>
      <c r="B64" s="2" t="s">
        <v>325</v>
      </c>
      <c r="C64" s="6">
        <v>16944826</v>
      </c>
      <c r="D64" t="s">
        <v>39</v>
      </c>
      <c r="E64" t="s">
        <v>117</v>
      </c>
      <c r="F64" t="b">
        <f t="shared" si="2"/>
        <v>1</v>
      </c>
      <c r="G64" t="s">
        <v>34</v>
      </c>
      <c r="H64" t="s">
        <v>34</v>
      </c>
    </row>
    <row r="65" spans="1:9" x14ac:dyDescent="0.2">
      <c r="A65" t="s">
        <v>118</v>
      </c>
      <c r="B65" s="2" t="s">
        <v>326</v>
      </c>
      <c r="C65" s="6">
        <v>28647293</v>
      </c>
      <c r="D65" t="s">
        <v>39</v>
      </c>
      <c r="E65" t="s">
        <v>118</v>
      </c>
      <c r="F65" t="b">
        <f t="shared" si="2"/>
        <v>1</v>
      </c>
      <c r="G65" t="s">
        <v>34</v>
      </c>
      <c r="H65" t="s">
        <v>34</v>
      </c>
    </row>
    <row r="66" spans="1:9" x14ac:dyDescent="0.2">
      <c r="A66" t="s">
        <v>119</v>
      </c>
      <c r="B66" s="2" t="s">
        <v>327</v>
      </c>
      <c r="C66" s="6">
        <v>40097761</v>
      </c>
      <c r="D66" t="s">
        <v>41</v>
      </c>
      <c r="E66" t="s">
        <v>119</v>
      </c>
      <c r="F66" t="b">
        <f t="shared" si="2"/>
        <v>0</v>
      </c>
      <c r="I66" t="s">
        <v>34</v>
      </c>
    </row>
    <row r="67" spans="1:9" x14ac:dyDescent="0.2">
      <c r="A67" t="s">
        <v>328</v>
      </c>
      <c r="B67" s="2" t="s">
        <v>329</v>
      </c>
      <c r="C67" s="6">
        <v>69310</v>
      </c>
      <c r="D67" t="s">
        <v>41</v>
      </c>
      <c r="F67" t="str">
        <f t="shared" si="2"/>
        <v/>
      </c>
    </row>
    <row r="68" spans="1:9" x14ac:dyDescent="0.2">
      <c r="A68" t="s">
        <v>120</v>
      </c>
      <c r="B68" s="2" t="s">
        <v>330</v>
      </c>
      <c r="C68" s="6">
        <v>5742315</v>
      </c>
      <c r="D68" t="s">
        <v>42</v>
      </c>
      <c r="E68" t="s">
        <v>120</v>
      </c>
      <c r="F68" t="b">
        <f t="shared" si="2"/>
        <v>1</v>
      </c>
      <c r="G68" t="s">
        <v>34</v>
      </c>
      <c r="H68" t="s">
        <v>34</v>
      </c>
    </row>
    <row r="69" spans="1:9" x14ac:dyDescent="0.2">
      <c r="A69" t="s">
        <v>121</v>
      </c>
      <c r="B69" s="2" t="s">
        <v>331</v>
      </c>
      <c r="C69" s="6">
        <v>18278568</v>
      </c>
      <c r="D69" t="s">
        <v>42</v>
      </c>
      <c r="E69" t="s">
        <v>121</v>
      </c>
      <c r="F69" t="b">
        <f t="shared" si="2"/>
        <v>1</v>
      </c>
      <c r="G69" t="s">
        <v>34</v>
      </c>
      <c r="H69" t="s">
        <v>34</v>
      </c>
    </row>
    <row r="70" spans="1:9" x14ac:dyDescent="0.2">
      <c r="A70" t="s">
        <v>332</v>
      </c>
      <c r="B70" s="2" t="s">
        <v>333</v>
      </c>
      <c r="C70" s="6">
        <v>175346</v>
      </c>
      <c r="D70" t="s">
        <v>41</v>
      </c>
      <c r="F70" t="str">
        <f t="shared" si="2"/>
        <v/>
      </c>
    </row>
    <row r="71" spans="1:9" x14ac:dyDescent="0.2">
      <c r="A71" t="s">
        <v>122</v>
      </c>
      <c r="B71" s="2" t="s">
        <v>334</v>
      </c>
      <c r="C71" s="6">
        <v>19629590</v>
      </c>
      <c r="D71" t="s">
        <v>41</v>
      </c>
      <c r="E71" t="s">
        <v>122</v>
      </c>
      <c r="F71" t="b">
        <f t="shared" si="2"/>
        <v>1</v>
      </c>
      <c r="H71" t="s">
        <v>34</v>
      </c>
    </row>
    <row r="72" spans="1:9" x14ac:dyDescent="0.2">
      <c r="A72" t="s">
        <v>123</v>
      </c>
      <c r="B72" s="2" t="s">
        <v>335</v>
      </c>
      <c r="C72" s="6">
        <v>1410710000</v>
      </c>
      <c r="D72" t="s">
        <v>40</v>
      </c>
      <c r="E72" t="s">
        <v>336</v>
      </c>
      <c r="F72" t="b">
        <f t="shared" si="2"/>
        <v>1</v>
      </c>
      <c r="G72" t="s">
        <v>34</v>
      </c>
      <c r="H72" t="s">
        <v>34</v>
      </c>
    </row>
    <row r="73" spans="1:9" x14ac:dyDescent="0.2">
      <c r="A73" t="s">
        <v>124</v>
      </c>
      <c r="B73" s="2" t="s">
        <v>337</v>
      </c>
      <c r="C73" s="6">
        <v>52085168</v>
      </c>
      <c r="D73" t="s">
        <v>40</v>
      </c>
      <c r="E73" t="s">
        <v>124</v>
      </c>
      <c r="F73" t="b">
        <f t="shared" si="2"/>
        <v>1</v>
      </c>
      <c r="G73" t="s">
        <v>34</v>
      </c>
      <c r="H73" t="s">
        <v>34</v>
      </c>
    </row>
    <row r="74" spans="1:9" x14ac:dyDescent="0.2">
      <c r="A74" t="s">
        <v>125</v>
      </c>
      <c r="B74" s="2" t="s">
        <v>338</v>
      </c>
      <c r="C74" s="6">
        <v>852075</v>
      </c>
      <c r="D74" t="s">
        <v>39</v>
      </c>
      <c r="E74" t="s">
        <v>125</v>
      </c>
      <c r="F74" t="b">
        <f t="shared" si="2"/>
        <v>1</v>
      </c>
      <c r="G74" t="s">
        <v>34</v>
      </c>
      <c r="H74" t="s">
        <v>34</v>
      </c>
    </row>
    <row r="75" spans="1:9" x14ac:dyDescent="0.2">
      <c r="A75" t="s">
        <v>339</v>
      </c>
      <c r="B75" s="2" t="s">
        <v>340</v>
      </c>
      <c r="C75" s="6">
        <v>102262808</v>
      </c>
      <c r="D75" t="s">
        <v>42</v>
      </c>
      <c r="E75" t="s">
        <v>341</v>
      </c>
      <c r="F75" t="b">
        <f t="shared" si="2"/>
        <v>1</v>
      </c>
      <c r="G75" t="s">
        <v>34</v>
      </c>
      <c r="H75" t="s">
        <v>34</v>
      </c>
    </row>
    <row r="76" spans="1:9" x14ac:dyDescent="0.2">
      <c r="A76" t="s">
        <v>342</v>
      </c>
      <c r="B76" s="2" t="s">
        <v>343</v>
      </c>
      <c r="C76" s="6">
        <v>6106869</v>
      </c>
      <c r="D76" t="s">
        <v>39</v>
      </c>
      <c r="E76" t="s">
        <v>126</v>
      </c>
      <c r="F76" t="b">
        <f t="shared" si="2"/>
        <v>1</v>
      </c>
      <c r="G76" t="s">
        <v>34</v>
      </c>
      <c r="H76" t="s">
        <v>34</v>
      </c>
    </row>
    <row r="77" spans="1:9" x14ac:dyDescent="0.2">
      <c r="A77" t="s">
        <v>127</v>
      </c>
      <c r="B77" s="2" t="s">
        <v>344</v>
      </c>
      <c r="C77" s="6">
        <v>5212173</v>
      </c>
      <c r="D77" t="s">
        <v>40</v>
      </c>
      <c r="E77" t="s">
        <v>127</v>
      </c>
      <c r="F77" t="b">
        <f t="shared" si="2"/>
        <v>1</v>
      </c>
      <c r="G77" t="s">
        <v>34</v>
      </c>
      <c r="H77" t="s">
        <v>34</v>
      </c>
    </row>
    <row r="78" spans="1:9" x14ac:dyDescent="0.2">
      <c r="A78" t="s">
        <v>345</v>
      </c>
      <c r="B78" s="2" t="s">
        <v>346</v>
      </c>
      <c r="C78" s="6">
        <v>28873034</v>
      </c>
      <c r="D78" t="s">
        <v>39</v>
      </c>
      <c r="E78" t="s">
        <v>347</v>
      </c>
      <c r="F78" t="b">
        <f t="shared" si="2"/>
        <v>1</v>
      </c>
      <c r="G78" t="s">
        <v>34</v>
      </c>
      <c r="H78" t="s">
        <v>34</v>
      </c>
    </row>
    <row r="79" spans="1:9" x14ac:dyDescent="0.2">
      <c r="A79" t="s">
        <v>128</v>
      </c>
      <c r="B79" s="2" t="s">
        <v>348</v>
      </c>
      <c r="C79" s="6">
        <v>3853200</v>
      </c>
      <c r="D79" t="s">
        <v>41</v>
      </c>
      <c r="E79" t="s">
        <v>128</v>
      </c>
      <c r="F79" t="b">
        <f t="shared" si="2"/>
        <v>0</v>
      </c>
      <c r="I79" t="s">
        <v>34</v>
      </c>
    </row>
    <row r="80" spans="1:9" x14ac:dyDescent="0.2">
      <c r="A80" t="s">
        <v>129</v>
      </c>
      <c r="B80" s="2" t="s">
        <v>349</v>
      </c>
      <c r="C80" s="6">
        <v>11194449</v>
      </c>
      <c r="D80" t="s">
        <v>40</v>
      </c>
      <c r="E80" t="s">
        <v>129</v>
      </c>
      <c r="F80" t="b">
        <f t="shared" si="2"/>
        <v>1</v>
      </c>
      <c r="G80" t="s">
        <v>34</v>
      </c>
      <c r="H80" t="s">
        <v>34</v>
      </c>
    </row>
    <row r="81" spans="1:9" x14ac:dyDescent="0.2">
      <c r="A81" t="s">
        <v>350</v>
      </c>
      <c r="B81" s="2" t="s">
        <v>351</v>
      </c>
      <c r="C81" s="6">
        <v>147862</v>
      </c>
      <c r="D81" t="s">
        <v>41</v>
      </c>
      <c r="F81" t="str">
        <f t="shared" si="2"/>
        <v/>
      </c>
    </row>
    <row r="82" spans="1:9" x14ac:dyDescent="0.2">
      <c r="A82" t="s">
        <v>130</v>
      </c>
      <c r="B82" s="2" t="s">
        <v>352</v>
      </c>
      <c r="C82" s="6">
        <v>1260138</v>
      </c>
      <c r="D82" t="s">
        <v>41</v>
      </c>
      <c r="E82" t="s">
        <v>130</v>
      </c>
      <c r="F82" t="b">
        <f t="shared" si="2"/>
        <v>0</v>
      </c>
      <c r="I82" t="s">
        <v>34</v>
      </c>
    </row>
    <row r="83" spans="1:9" x14ac:dyDescent="0.2">
      <c r="A83" t="s">
        <v>353</v>
      </c>
      <c r="B83" s="2" t="s">
        <v>354</v>
      </c>
      <c r="C83" s="6">
        <v>10873689</v>
      </c>
      <c r="D83" t="s">
        <v>41</v>
      </c>
      <c r="E83" t="s">
        <v>353</v>
      </c>
      <c r="F83" t="b">
        <f t="shared" si="2"/>
        <v>0</v>
      </c>
      <c r="I83" t="s">
        <v>34</v>
      </c>
    </row>
    <row r="84" spans="1:9" x14ac:dyDescent="0.2">
      <c r="A84" t="s">
        <v>131</v>
      </c>
      <c r="B84" s="2" t="s">
        <v>355</v>
      </c>
      <c r="C84" s="6">
        <v>5946952</v>
      </c>
      <c r="D84" t="s">
        <v>41</v>
      </c>
      <c r="E84" t="s">
        <v>131</v>
      </c>
      <c r="F84" t="b">
        <f t="shared" si="2"/>
        <v>0</v>
      </c>
      <c r="I84" t="s">
        <v>34</v>
      </c>
    </row>
    <row r="85" spans="1:9" x14ac:dyDescent="0.2">
      <c r="A85" t="s">
        <v>132</v>
      </c>
      <c r="B85" s="2" t="s">
        <v>356</v>
      </c>
      <c r="C85" s="6">
        <v>1136455</v>
      </c>
      <c r="D85" t="s">
        <v>39</v>
      </c>
      <c r="E85" t="s">
        <v>132</v>
      </c>
      <c r="F85" t="b">
        <f t="shared" si="2"/>
        <v>1</v>
      </c>
      <c r="G85" t="s">
        <v>34</v>
      </c>
      <c r="H85" t="s">
        <v>34</v>
      </c>
    </row>
    <row r="86" spans="1:9" x14ac:dyDescent="0.2">
      <c r="A86" t="s">
        <v>133</v>
      </c>
      <c r="B86" s="2" t="s">
        <v>357</v>
      </c>
      <c r="C86" s="6">
        <v>73040</v>
      </c>
      <c r="D86" t="s">
        <v>40</v>
      </c>
      <c r="E86" t="s">
        <v>133</v>
      </c>
      <c r="F86" t="b">
        <f t="shared" si="2"/>
        <v>1</v>
      </c>
      <c r="G86" t="s">
        <v>34</v>
      </c>
      <c r="H86" t="s">
        <v>34</v>
      </c>
    </row>
    <row r="87" spans="1:9" x14ac:dyDescent="0.2">
      <c r="A87" t="s">
        <v>134</v>
      </c>
      <c r="B87" s="2" t="s">
        <v>358</v>
      </c>
      <c r="C87" s="6">
        <v>11332972</v>
      </c>
      <c r="D87" t="s">
        <v>40</v>
      </c>
      <c r="E87" t="s">
        <v>134</v>
      </c>
      <c r="F87" t="b">
        <f t="shared" si="2"/>
        <v>1</v>
      </c>
      <c r="G87" t="s">
        <v>34</v>
      </c>
      <c r="H87" t="s">
        <v>34</v>
      </c>
    </row>
    <row r="88" spans="1:9" x14ac:dyDescent="0.2">
      <c r="A88" t="s">
        <v>135</v>
      </c>
      <c r="B88" s="2" t="s">
        <v>359</v>
      </c>
      <c r="C88" s="6">
        <v>18190484</v>
      </c>
      <c r="D88" t="s">
        <v>40</v>
      </c>
      <c r="E88" t="s">
        <v>135</v>
      </c>
      <c r="F88" t="b">
        <f t="shared" ref="F88:F137" si="3">IF(ISBLANK(E88),"",OR(G88="x",H88="x"))</f>
        <v>1</v>
      </c>
      <c r="G88" t="s">
        <v>34</v>
      </c>
      <c r="H88" t="s">
        <v>34</v>
      </c>
    </row>
    <row r="89" spans="1:9" x14ac:dyDescent="0.2">
      <c r="A89" t="s">
        <v>360</v>
      </c>
      <c r="B89" s="2" t="s">
        <v>361</v>
      </c>
      <c r="C89" s="6">
        <v>112716598</v>
      </c>
      <c r="D89" t="s">
        <v>39</v>
      </c>
      <c r="E89" t="s">
        <v>136</v>
      </c>
      <c r="F89" t="b">
        <f t="shared" si="3"/>
        <v>1</v>
      </c>
      <c r="G89" t="s">
        <v>34</v>
      </c>
      <c r="H89" t="s">
        <v>34</v>
      </c>
    </row>
    <row r="90" spans="1:9" x14ac:dyDescent="0.2">
      <c r="A90" t="s">
        <v>137</v>
      </c>
      <c r="B90" s="2" t="s">
        <v>362</v>
      </c>
      <c r="C90" s="6">
        <v>6364943</v>
      </c>
      <c r="D90" t="s">
        <v>40</v>
      </c>
      <c r="E90" t="s">
        <v>137</v>
      </c>
      <c r="F90" t="b">
        <f t="shared" si="3"/>
        <v>1</v>
      </c>
      <c r="G90" t="s">
        <v>34</v>
      </c>
      <c r="H90" t="s">
        <v>34</v>
      </c>
    </row>
    <row r="91" spans="1:9" x14ac:dyDescent="0.2">
      <c r="A91" t="s">
        <v>138</v>
      </c>
      <c r="B91" s="2" t="s">
        <v>363</v>
      </c>
      <c r="C91" s="6">
        <v>1714671</v>
      </c>
      <c r="D91" t="s">
        <v>40</v>
      </c>
      <c r="E91" t="s">
        <v>138</v>
      </c>
      <c r="F91" t="b">
        <f t="shared" si="3"/>
        <v>1</v>
      </c>
      <c r="G91" t="s">
        <v>34</v>
      </c>
      <c r="H91" t="s">
        <v>34</v>
      </c>
    </row>
    <row r="92" spans="1:9" x14ac:dyDescent="0.2">
      <c r="A92" t="s">
        <v>139</v>
      </c>
      <c r="B92" s="2" t="s">
        <v>364</v>
      </c>
      <c r="C92" s="6">
        <v>3748901</v>
      </c>
      <c r="D92" t="s">
        <v>42</v>
      </c>
      <c r="E92" t="s">
        <v>139</v>
      </c>
      <c r="F92" t="b">
        <f t="shared" si="3"/>
        <v>1</v>
      </c>
      <c r="G92" t="s">
        <v>34</v>
      </c>
      <c r="H92" t="s">
        <v>34</v>
      </c>
    </row>
    <row r="93" spans="1:9" x14ac:dyDescent="0.2">
      <c r="A93" t="s">
        <v>140</v>
      </c>
      <c r="B93" s="2" t="s">
        <v>365</v>
      </c>
      <c r="C93" s="6">
        <v>1366188</v>
      </c>
      <c r="D93" t="s">
        <v>41</v>
      </c>
      <c r="E93" t="s">
        <v>140</v>
      </c>
      <c r="F93" t="b">
        <f t="shared" si="3"/>
        <v>0</v>
      </c>
      <c r="I93" t="s">
        <v>34</v>
      </c>
    </row>
    <row r="94" spans="1:9" x14ac:dyDescent="0.2">
      <c r="A94" t="s">
        <v>141</v>
      </c>
      <c r="B94" s="2" t="s">
        <v>366</v>
      </c>
      <c r="C94" s="6">
        <v>1210822</v>
      </c>
      <c r="D94" t="s">
        <v>39</v>
      </c>
      <c r="E94" t="s">
        <v>141</v>
      </c>
      <c r="F94" t="b">
        <f t="shared" si="3"/>
        <v>1</v>
      </c>
      <c r="G94" t="s">
        <v>34</v>
      </c>
      <c r="H94" t="s">
        <v>34</v>
      </c>
    </row>
    <row r="95" spans="1:9" x14ac:dyDescent="0.2">
      <c r="A95" t="s">
        <v>142</v>
      </c>
      <c r="B95" s="2" t="s">
        <v>367</v>
      </c>
      <c r="C95" s="6">
        <v>126527060</v>
      </c>
      <c r="D95" t="s">
        <v>42</v>
      </c>
      <c r="E95" t="s">
        <v>142</v>
      </c>
      <c r="F95" t="b">
        <f t="shared" si="3"/>
        <v>1</v>
      </c>
      <c r="G95" t="s">
        <v>34</v>
      </c>
      <c r="H95" t="s">
        <v>34</v>
      </c>
    </row>
    <row r="96" spans="1:9" x14ac:dyDescent="0.2">
      <c r="A96" t="s">
        <v>368</v>
      </c>
      <c r="B96" s="2" t="s">
        <v>369</v>
      </c>
      <c r="C96" s="6">
        <v>449476878</v>
      </c>
      <c r="E96" t="s">
        <v>368</v>
      </c>
      <c r="F96" t="b">
        <f t="shared" si="3"/>
        <v>0</v>
      </c>
      <c r="I96" t="s">
        <v>34</v>
      </c>
    </row>
    <row r="97" spans="1:9" x14ac:dyDescent="0.2">
      <c r="A97" t="s">
        <v>370</v>
      </c>
      <c r="B97" s="2" t="s">
        <v>371</v>
      </c>
      <c r="C97" s="6">
        <v>53270</v>
      </c>
      <c r="D97" t="s">
        <v>41</v>
      </c>
      <c r="F97" t="str">
        <f t="shared" si="3"/>
        <v/>
      </c>
    </row>
    <row r="98" spans="1:9" x14ac:dyDescent="0.2">
      <c r="A98" t="s">
        <v>143</v>
      </c>
      <c r="B98" s="2" t="s">
        <v>372</v>
      </c>
      <c r="C98" s="6">
        <v>936375</v>
      </c>
      <c r="D98" t="s">
        <v>40</v>
      </c>
      <c r="E98" t="s">
        <v>143</v>
      </c>
      <c r="F98" t="b">
        <f t="shared" si="3"/>
        <v>1</v>
      </c>
      <c r="G98" t="s">
        <v>34</v>
      </c>
      <c r="H98" t="s">
        <v>34</v>
      </c>
    </row>
    <row r="99" spans="1:9" x14ac:dyDescent="0.2">
      <c r="A99" t="s">
        <v>144</v>
      </c>
      <c r="B99" s="2" t="s">
        <v>373</v>
      </c>
      <c r="C99" s="6">
        <v>5584264</v>
      </c>
      <c r="D99" t="s">
        <v>41</v>
      </c>
      <c r="E99" t="s">
        <v>144</v>
      </c>
      <c r="F99" t="b">
        <f t="shared" si="3"/>
        <v>0</v>
      </c>
      <c r="I99" t="s">
        <v>34</v>
      </c>
    </row>
    <row r="100" spans="1:9" x14ac:dyDescent="0.2">
      <c r="A100" t="s">
        <v>145</v>
      </c>
      <c r="B100" s="2" t="s">
        <v>374</v>
      </c>
      <c r="C100" s="6">
        <v>68170228</v>
      </c>
      <c r="D100" t="s">
        <v>41</v>
      </c>
      <c r="E100" t="s">
        <v>145</v>
      </c>
      <c r="F100" t="b">
        <f t="shared" si="3"/>
        <v>0</v>
      </c>
      <c r="I100" t="s">
        <v>34</v>
      </c>
    </row>
    <row r="101" spans="1:9" x14ac:dyDescent="0.2">
      <c r="A101" t="s">
        <v>375</v>
      </c>
      <c r="B101" s="2" t="s">
        <v>376</v>
      </c>
      <c r="C101" s="6">
        <v>308872</v>
      </c>
      <c r="D101" t="s">
        <v>41</v>
      </c>
      <c r="F101" t="str">
        <f t="shared" si="3"/>
        <v/>
      </c>
    </row>
    <row r="102" spans="1:9" x14ac:dyDescent="0.2">
      <c r="A102" t="s">
        <v>146</v>
      </c>
      <c r="B102" s="2" t="s">
        <v>377</v>
      </c>
      <c r="C102" s="6">
        <v>2436566</v>
      </c>
      <c r="D102" t="s">
        <v>40</v>
      </c>
      <c r="E102" t="s">
        <v>146</v>
      </c>
      <c r="F102" t="b">
        <f t="shared" si="3"/>
        <v>1</v>
      </c>
      <c r="G102" t="s">
        <v>34</v>
      </c>
      <c r="H102" t="s">
        <v>34</v>
      </c>
    </row>
    <row r="103" spans="1:9" x14ac:dyDescent="0.2">
      <c r="A103" t="s">
        <v>378</v>
      </c>
      <c r="B103" s="2" t="s">
        <v>379</v>
      </c>
      <c r="C103" s="6">
        <v>2773168</v>
      </c>
      <c r="D103" t="s">
        <v>42</v>
      </c>
      <c r="E103" t="s">
        <v>380</v>
      </c>
      <c r="F103" t="b">
        <f t="shared" si="3"/>
        <v>1</v>
      </c>
      <c r="G103" t="s">
        <v>34</v>
      </c>
      <c r="H103" t="s">
        <v>34</v>
      </c>
    </row>
    <row r="104" spans="1:9" x14ac:dyDescent="0.2">
      <c r="A104" t="s">
        <v>147</v>
      </c>
      <c r="B104" s="2" t="s">
        <v>381</v>
      </c>
      <c r="C104" s="6">
        <v>3760365</v>
      </c>
      <c r="D104" t="s">
        <v>40</v>
      </c>
      <c r="E104" t="s">
        <v>147</v>
      </c>
      <c r="F104" t="b">
        <f t="shared" si="3"/>
        <v>1</v>
      </c>
      <c r="G104" t="s">
        <v>34</v>
      </c>
      <c r="H104" t="s">
        <v>34</v>
      </c>
    </row>
    <row r="105" spans="1:9" x14ac:dyDescent="0.2">
      <c r="A105" t="s">
        <v>148</v>
      </c>
      <c r="B105" s="2" t="s">
        <v>382</v>
      </c>
      <c r="C105" s="6">
        <v>84482267</v>
      </c>
      <c r="D105" t="s">
        <v>41</v>
      </c>
      <c r="E105" t="s">
        <v>148</v>
      </c>
      <c r="F105" t="b">
        <f t="shared" si="3"/>
        <v>0</v>
      </c>
      <c r="I105" t="s">
        <v>34</v>
      </c>
    </row>
    <row r="106" spans="1:9" x14ac:dyDescent="0.2">
      <c r="A106" t="s">
        <v>149</v>
      </c>
      <c r="B106" s="2" t="s">
        <v>383</v>
      </c>
      <c r="C106" s="6">
        <v>34121985</v>
      </c>
      <c r="D106" t="s">
        <v>39</v>
      </c>
      <c r="E106" t="s">
        <v>149</v>
      </c>
      <c r="F106" t="b">
        <f t="shared" si="3"/>
        <v>1</v>
      </c>
      <c r="G106" t="s">
        <v>34</v>
      </c>
      <c r="H106" t="s">
        <v>34</v>
      </c>
    </row>
    <row r="107" spans="1:9" x14ac:dyDescent="0.2">
      <c r="A107" t="s">
        <v>384</v>
      </c>
      <c r="B107" s="2" t="s">
        <v>385</v>
      </c>
      <c r="C107" s="6">
        <v>32688</v>
      </c>
      <c r="D107" t="s">
        <v>41</v>
      </c>
      <c r="F107" t="str">
        <f t="shared" si="3"/>
        <v/>
      </c>
    </row>
    <row r="108" spans="1:9" x14ac:dyDescent="0.2">
      <c r="A108" t="s">
        <v>150</v>
      </c>
      <c r="B108" s="2" t="s">
        <v>386</v>
      </c>
      <c r="C108" s="6">
        <v>10361295</v>
      </c>
      <c r="D108" t="s">
        <v>41</v>
      </c>
      <c r="E108" t="s">
        <v>150</v>
      </c>
      <c r="F108" t="b">
        <f t="shared" si="3"/>
        <v>0</v>
      </c>
      <c r="I108" t="s">
        <v>34</v>
      </c>
    </row>
    <row r="109" spans="1:9" x14ac:dyDescent="0.2">
      <c r="A109" t="s">
        <v>387</v>
      </c>
      <c r="B109" s="2" t="s">
        <v>388</v>
      </c>
      <c r="C109" s="6">
        <v>56865</v>
      </c>
      <c r="D109" t="s">
        <v>41</v>
      </c>
      <c r="F109" t="str">
        <f t="shared" si="3"/>
        <v/>
      </c>
    </row>
    <row r="110" spans="1:9" x14ac:dyDescent="0.2">
      <c r="A110" t="s">
        <v>151</v>
      </c>
      <c r="B110" s="2" t="s">
        <v>389</v>
      </c>
      <c r="C110" s="6">
        <v>126183</v>
      </c>
      <c r="D110" t="s">
        <v>40</v>
      </c>
      <c r="E110" t="s">
        <v>151</v>
      </c>
      <c r="F110" t="b">
        <f t="shared" si="3"/>
        <v>1</v>
      </c>
      <c r="G110" t="s">
        <v>34</v>
      </c>
      <c r="H110" t="s">
        <v>34</v>
      </c>
    </row>
    <row r="111" spans="1:9" x14ac:dyDescent="0.2">
      <c r="A111" t="s">
        <v>390</v>
      </c>
      <c r="B111" s="2" t="s">
        <v>391</v>
      </c>
      <c r="C111" s="6">
        <v>172952</v>
      </c>
      <c r="D111" t="s">
        <v>41</v>
      </c>
      <c r="F111" t="str">
        <f t="shared" si="3"/>
        <v/>
      </c>
    </row>
    <row r="112" spans="1:9" x14ac:dyDescent="0.2">
      <c r="A112" t="s">
        <v>152</v>
      </c>
      <c r="B112" s="2" t="s">
        <v>392</v>
      </c>
      <c r="C112" s="6">
        <v>17602431</v>
      </c>
      <c r="D112" t="s">
        <v>40</v>
      </c>
      <c r="E112" t="s">
        <v>152</v>
      </c>
      <c r="F112" t="b">
        <f t="shared" si="3"/>
        <v>1</v>
      </c>
      <c r="G112" t="s">
        <v>34</v>
      </c>
      <c r="H112" t="s">
        <v>34</v>
      </c>
    </row>
    <row r="113" spans="1:9" x14ac:dyDescent="0.2">
      <c r="A113" t="s">
        <v>153</v>
      </c>
      <c r="B113" s="2" t="s">
        <v>393</v>
      </c>
      <c r="C113" s="6">
        <v>14190612</v>
      </c>
      <c r="D113" t="s">
        <v>39</v>
      </c>
      <c r="E113" t="s">
        <v>153</v>
      </c>
      <c r="F113" t="b">
        <f t="shared" si="3"/>
        <v>1</v>
      </c>
      <c r="G113" t="s">
        <v>34</v>
      </c>
      <c r="H113" t="s">
        <v>34</v>
      </c>
    </row>
    <row r="114" spans="1:9" x14ac:dyDescent="0.2">
      <c r="A114" t="s">
        <v>154</v>
      </c>
      <c r="B114" s="2" t="s">
        <v>394</v>
      </c>
      <c r="C114" s="6">
        <v>2150842</v>
      </c>
      <c r="D114" t="s">
        <v>42</v>
      </c>
      <c r="E114" t="s">
        <v>154</v>
      </c>
      <c r="F114" t="b">
        <f t="shared" si="3"/>
        <v>1</v>
      </c>
      <c r="G114" t="s">
        <v>34</v>
      </c>
      <c r="H114" t="s">
        <v>34</v>
      </c>
    </row>
    <row r="115" spans="1:9" x14ac:dyDescent="0.2">
      <c r="A115" t="s">
        <v>155</v>
      </c>
      <c r="B115" s="2" t="s">
        <v>395</v>
      </c>
      <c r="C115" s="6">
        <v>813834</v>
      </c>
      <c r="D115" t="s">
        <v>41</v>
      </c>
      <c r="E115" t="s">
        <v>155</v>
      </c>
      <c r="F115" t="b">
        <f t="shared" si="3"/>
        <v>1</v>
      </c>
      <c r="G115" t="s">
        <v>34</v>
      </c>
      <c r="H115" t="s">
        <v>34</v>
      </c>
    </row>
    <row r="116" spans="1:9" x14ac:dyDescent="0.2">
      <c r="A116" t="s">
        <v>156</v>
      </c>
      <c r="B116" s="2" t="s">
        <v>396</v>
      </c>
      <c r="C116" s="6">
        <v>11724763</v>
      </c>
      <c r="D116" t="s">
        <v>39</v>
      </c>
      <c r="E116" t="s">
        <v>156</v>
      </c>
      <c r="F116" t="b">
        <f t="shared" si="3"/>
        <v>1</v>
      </c>
      <c r="G116" t="s">
        <v>34</v>
      </c>
      <c r="H116" t="s">
        <v>34</v>
      </c>
    </row>
    <row r="117" spans="1:9" x14ac:dyDescent="0.2">
      <c r="A117" t="s">
        <v>157</v>
      </c>
      <c r="B117" s="2" t="s">
        <v>397</v>
      </c>
      <c r="C117" s="6">
        <v>10593798</v>
      </c>
      <c r="D117" t="s">
        <v>39</v>
      </c>
      <c r="E117" t="s">
        <v>157</v>
      </c>
      <c r="F117" t="b">
        <f t="shared" si="3"/>
        <v>1</v>
      </c>
      <c r="G117" t="s">
        <v>34</v>
      </c>
      <c r="H117" t="s">
        <v>34</v>
      </c>
    </row>
    <row r="118" spans="1:9" x14ac:dyDescent="0.2">
      <c r="A118" t="s">
        <v>398</v>
      </c>
      <c r="B118" s="2" t="s">
        <v>399</v>
      </c>
      <c r="C118" s="6">
        <v>7536100</v>
      </c>
      <c r="D118" t="s">
        <v>41</v>
      </c>
      <c r="F118" t="str">
        <f t="shared" si="3"/>
        <v/>
      </c>
    </row>
    <row r="119" spans="1:9" x14ac:dyDescent="0.2">
      <c r="A119" t="s">
        <v>158</v>
      </c>
      <c r="B119" s="2" t="s">
        <v>400</v>
      </c>
      <c r="C119" s="6">
        <v>9589872</v>
      </c>
      <c r="D119" t="s">
        <v>41</v>
      </c>
      <c r="E119" t="s">
        <v>158</v>
      </c>
      <c r="F119" t="b">
        <f t="shared" si="3"/>
        <v>0</v>
      </c>
      <c r="I119" t="s">
        <v>34</v>
      </c>
    </row>
    <row r="120" spans="1:9" x14ac:dyDescent="0.2">
      <c r="A120" t="s">
        <v>159</v>
      </c>
      <c r="B120" s="2" t="s">
        <v>401</v>
      </c>
      <c r="C120" s="6">
        <v>393600</v>
      </c>
      <c r="D120" t="s">
        <v>41</v>
      </c>
      <c r="E120" t="s">
        <v>159</v>
      </c>
      <c r="F120" t="b">
        <f t="shared" si="3"/>
        <v>0</v>
      </c>
      <c r="I120" t="s">
        <v>34</v>
      </c>
    </row>
    <row r="121" spans="1:9" x14ac:dyDescent="0.2">
      <c r="A121" t="s">
        <v>160</v>
      </c>
      <c r="B121" s="2" t="s">
        <v>402</v>
      </c>
      <c r="C121" s="6">
        <v>1428627663</v>
      </c>
      <c r="D121" t="s">
        <v>39</v>
      </c>
      <c r="E121" t="s">
        <v>160</v>
      </c>
      <c r="F121" t="b">
        <f t="shared" si="3"/>
        <v>1</v>
      </c>
      <c r="G121" t="s">
        <v>34</v>
      </c>
      <c r="H121" t="s">
        <v>34</v>
      </c>
    </row>
    <row r="122" spans="1:9" x14ac:dyDescent="0.2">
      <c r="A122" t="s">
        <v>161</v>
      </c>
      <c r="B122" s="2" t="s">
        <v>403</v>
      </c>
      <c r="C122" s="6">
        <v>277534122</v>
      </c>
      <c r="D122" t="s">
        <v>40</v>
      </c>
      <c r="E122" t="s">
        <v>161</v>
      </c>
      <c r="F122" t="b">
        <f t="shared" si="3"/>
        <v>1</v>
      </c>
      <c r="G122" t="s">
        <v>34</v>
      </c>
      <c r="H122" t="s">
        <v>34</v>
      </c>
    </row>
    <row r="123" spans="1:9" x14ac:dyDescent="0.2">
      <c r="A123" t="s">
        <v>404</v>
      </c>
      <c r="B123" s="2" t="s">
        <v>405</v>
      </c>
      <c r="C123" s="6">
        <v>89172767</v>
      </c>
      <c r="D123" t="s">
        <v>40</v>
      </c>
      <c r="E123" t="s">
        <v>162</v>
      </c>
      <c r="F123" t="b">
        <f t="shared" si="3"/>
        <v>1</v>
      </c>
      <c r="G123" t="s">
        <v>34</v>
      </c>
      <c r="H123" t="s">
        <v>34</v>
      </c>
    </row>
    <row r="124" spans="1:9" x14ac:dyDescent="0.2">
      <c r="A124" t="s">
        <v>163</v>
      </c>
      <c r="B124" s="2" t="s">
        <v>406</v>
      </c>
      <c r="C124" s="6">
        <v>45504560</v>
      </c>
      <c r="D124" t="s">
        <v>40</v>
      </c>
      <c r="E124" t="s">
        <v>163</v>
      </c>
      <c r="F124" t="b">
        <f t="shared" si="3"/>
        <v>1</v>
      </c>
      <c r="G124" t="s">
        <v>34</v>
      </c>
      <c r="H124" t="s">
        <v>34</v>
      </c>
    </row>
    <row r="125" spans="1:9" x14ac:dyDescent="0.2">
      <c r="A125" t="s">
        <v>164</v>
      </c>
      <c r="B125" s="2" t="s">
        <v>407</v>
      </c>
      <c r="C125" s="6">
        <v>5262382</v>
      </c>
      <c r="D125" t="s">
        <v>41</v>
      </c>
      <c r="E125" t="s">
        <v>164</v>
      </c>
      <c r="F125" t="b">
        <f t="shared" si="3"/>
        <v>0</v>
      </c>
      <c r="I125" t="s">
        <v>34</v>
      </c>
    </row>
    <row r="126" spans="1:9" x14ac:dyDescent="0.2">
      <c r="A126" t="s">
        <v>408</v>
      </c>
      <c r="B126" s="2" t="s">
        <v>409</v>
      </c>
      <c r="C126" s="6">
        <v>84710</v>
      </c>
      <c r="D126" t="s">
        <v>41</v>
      </c>
      <c r="F126" t="str">
        <f t="shared" si="3"/>
        <v/>
      </c>
    </row>
    <row r="127" spans="1:9" x14ac:dyDescent="0.2">
      <c r="A127" t="s">
        <v>165</v>
      </c>
      <c r="B127" s="2" t="s">
        <v>410</v>
      </c>
      <c r="C127" s="6">
        <v>9756700</v>
      </c>
      <c r="D127" t="s">
        <v>41</v>
      </c>
      <c r="E127" t="s">
        <v>165</v>
      </c>
      <c r="F127" t="b">
        <f t="shared" si="3"/>
        <v>1</v>
      </c>
      <c r="H127" t="s">
        <v>34</v>
      </c>
    </row>
    <row r="128" spans="1:9" x14ac:dyDescent="0.2">
      <c r="A128" t="s">
        <v>166</v>
      </c>
      <c r="B128" s="2" t="s">
        <v>411</v>
      </c>
      <c r="C128" s="6">
        <v>58761146</v>
      </c>
      <c r="D128" t="s">
        <v>41</v>
      </c>
      <c r="E128" t="s">
        <v>166</v>
      </c>
      <c r="F128" t="b">
        <f t="shared" si="3"/>
        <v>0</v>
      </c>
      <c r="I128" t="s">
        <v>34</v>
      </c>
    </row>
    <row r="129" spans="1:9" x14ac:dyDescent="0.2">
      <c r="A129" t="s">
        <v>167</v>
      </c>
      <c r="B129" s="2" t="s">
        <v>412</v>
      </c>
      <c r="C129" s="6">
        <v>2825544</v>
      </c>
      <c r="D129" t="s">
        <v>40</v>
      </c>
      <c r="E129" t="s">
        <v>167</v>
      </c>
      <c r="F129" t="b">
        <f t="shared" si="3"/>
        <v>1</v>
      </c>
      <c r="G129" t="s">
        <v>34</v>
      </c>
      <c r="H129" t="s">
        <v>34</v>
      </c>
    </row>
    <row r="130" spans="1:9" x14ac:dyDescent="0.2">
      <c r="A130" t="s">
        <v>168</v>
      </c>
      <c r="B130" s="2" t="s">
        <v>413</v>
      </c>
      <c r="C130" s="6">
        <v>124516650</v>
      </c>
      <c r="D130" t="s">
        <v>41</v>
      </c>
      <c r="E130" t="s">
        <v>168</v>
      </c>
      <c r="F130" t="b">
        <f t="shared" si="3"/>
        <v>0</v>
      </c>
      <c r="I130" t="s">
        <v>34</v>
      </c>
    </row>
    <row r="131" spans="1:9" x14ac:dyDescent="0.2">
      <c r="A131" t="s">
        <v>169</v>
      </c>
      <c r="B131" s="2" t="s">
        <v>414</v>
      </c>
      <c r="C131" s="6">
        <v>11337052</v>
      </c>
      <c r="D131" t="s">
        <v>39</v>
      </c>
      <c r="E131" t="s">
        <v>169</v>
      </c>
      <c r="F131" t="b">
        <f t="shared" si="3"/>
        <v>1</v>
      </c>
      <c r="G131" t="s">
        <v>34</v>
      </c>
      <c r="H131" t="s">
        <v>34</v>
      </c>
    </row>
    <row r="132" spans="1:9" x14ac:dyDescent="0.2">
      <c r="A132" t="s">
        <v>170</v>
      </c>
      <c r="B132" s="2" t="s">
        <v>415</v>
      </c>
      <c r="C132" s="6">
        <v>19900177</v>
      </c>
      <c r="D132" t="s">
        <v>40</v>
      </c>
      <c r="E132" t="s">
        <v>170</v>
      </c>
      <c r="F132" t="b">
        <f t="shared" si="3"/>
        <v>1</v>
      </c>
      <c r="G132" t="s">
        <v>34</v>
      </c>
      <c r="H132" t="s">
        <v>34</v>
      </c>
    </row>
    <row r="133" spans="1:9" x14ac:dyDescent="0.2">
      <c r="A133" t="s">
        <v>171</v>
      </c>
      <c r="B133" s="2" t="s">
        <v>416</v>
      </c>
      <c r="C133" s="6">
        <v>55100586</v>
      </c>
      <c r="D133" t="s">
        <v>39</v>
      </c>
      <c r="E133" t="s">
        <v>171</v>
      </c>
      <c r="F133" t="b">
        <f t="shared" si="3"/>
        <v>1</v>
      </c>
      <c r="G133" t="s">
        <v>34</v>
      </c>
      <c r="H133" t="s">
        <v>34</v>
      </c>
    </row>
    <row r="134" spans="1:9" x14ac:dyDescent="0.2">
      <c r="A134" t="s">
        <v>172</v>
      </c>
      <c r="B134" s="2" t="s">
        <v>417</v>
      </c>
      <c r="C134" s="6">
        <v>133515</v>
      </c>
      <c r="D134" t="s">
        <v>39</v>
      </c>
      <c r="E134" t="s">
        <v>172</v>
      </c>
      <c r="F134" t="b">
        <f t="shared" si="3"/>
        <v>1</v>
      </c>
      <c r="G134" t="s">
        <v>34</v>
      </c>
      <c r="H134" t="s">
        <v>34</v>
      </c>
    </row>
    <row r="135" spans="1:9" x14ac:dyDescent="0.2">
      <c r="A135" t="s">
        <v>418</v>
      </c>
      <c r="B135" s="2" t="s">
        <v>419</v>
      </c>
      <c r="C135" s="6">
        <v>26160821</v>
      </c>
      <c r="D135" t="s">
        <v>42</v>
      </c>
      <c r="E135" t="s">
        <v>420</v>
      </c>
      <c r="F135" t="b">
        <f t="shared" si="3"/>
        <v>1</v>
      </c>
      <c r="G135" t="s">
        <v>34</v>
      </c>
      <c r="H135" t="s">
        <v>34</v>
      </c>
    </row>
    <row r="136" spans="1:9" x14ac:dyDescent="0.2">
      <c r="A136" t="s">
        <v>421</v>
      </c>
      <c r="B136" s="2" t="s">
        <v>422</v>
      </c>
      <c r="C136" s="6">
        <v>51712619</v>
      </c>
      <c r="D136" t="s">
        <v>41</v>
      </c>
      <c r="E136" t="s">
        <v>423</v>
      </c>
      <c r="F136" t="b">
        <f t="shared" si="3"/>
        <v>1</v>
      </c>
      <c r="H136" t="s">
        <v>34</v>
      </c>
    </row>
    <row r="137" spans="1:9" x14ac:dyDescent="0.2">
      <c r="A137" t="s">
        <v>173</v>
      </c>
      <c r="B137" s="2" t="s">
        <v>424</v>
      </c>
      <c r="C137" s="6">
        <v>1756374</v>
      </c>
      <c r="D137" t="s">
        <v>40</v>
      </c>
      <c r="E137" t="s">
        <v>173</v>
      </c>
      <c r="F137" t="b">
        <f t="shared" si="3"/>
        <v>1</v>
      </c>
      <c r="G137" t="s">
        <v>34</v>
      </c>
    </row>
    <row r="138" spans="1:9" x14ac:dyDescent="0.2">
      <c r="A138" t="s">
        <v>174</v>
      </c>
      <c r="B138" s="2" t="s">
        <v>425</v>
      </c>
      <c r="C138" s="6">
        <v>4310108</v>
      </c>
      <c r="D138" t="s">
        <v>41</v>
      </c>
      <c r="E138" t="s">
        <v>174</v>
      </c>
      <c r="F138" t="b">
        <f t="shared" ref="F138:F184" si="4">IF(ISBLANK(E138),"",OR(G138="x",H138="x"))</f>
        <v>1</v>
      </c>
      <c r="H138" t="s">
        <v>34</v>
      </c>
    </row>
    <row r="139" spans="1:9" x14ac:dyDescent="0.2">
      <c r="A139" t="s">
        <v>426</v>
      </c>
      <c r="B139" s="2" t="s">
        <v>427</v>
      </c>
      <c r="C139" s="6">
        <v>7100800</v>
      </c>
      <c r="D139" t="s">
        <v>39</v>
      </c>
      <c r="E139" t="s">
        <v>175</v>
      </c>
      <c r="F139" t="b">
        <f t="shared" si="4"/>
        <v>1</v>
      </c>
      <c r="G139" t="s">
        <v>34</v>
      </c>
      <c r="H139" t="s">
        <v>34</v>
      </c>
    </row>
    <row r="140" spans="1:9" x14ac:dyDescent="0.2">
      <c r="A140" t="s">
        <v>428</v>
      </c>
      <c r="B140" s="2" t="s">
        <v>429</v>
      </c>
      <c r="C140" s="6">
        <v>7633779</v>
      </c>
      <c r="D140" t="s">
        <v>39</v>
      </c>
      <c r="E140" t="s">
        <v>430</v>
      </c>
      <c r="F140" t="b">
        <f t="shared" si="4"/>
        <v>1</v>
      </c>
      <c r="G140" t="s">
        <v>34</v>
      </c>
      <c r="H140" t="s">
        <v>34</v>
      </c>
    </row>
    <row r="141" spans="1:9" x14ac:dyDescent="0.2">
      <c r="A141" t="s">
        <v>176</v>
      </c>
      <c r="B141" s="2" t="s">
        <v>431</v>
      </c>
      <c r="C141" s="6">
        <v>1881750</v>
      </c>
      <c r="D141" t="s">
        <v>41</v>
      </c>
      <c r="E141" t="s">
        <v>176</v>
      </c>
      <c r="F141" t="b">
        <f t="shared" si="4"/>
        <v>0</v>
      </c>
      <c r="I141" t="s">
        <v>34</v>
      </c>
    </row>
    <row r="142" spans="1:9" x14ac:dyDescent="0.2">
      <c r="A142" t="s">
        <v>177</v>
      </c>
      <c r="B142" s="2" t="s">
        <v>432</v>
      </c>
      <c r="C142" s="6">
        <v>5353930</v>
      </c>
      <c r="D142" t="s">
        <v>39</v>
      </c>
      <c r="E142" t="s">
        <v>177</v>
      </c>
      <c r="F142" t="b">
        <f t="shared" si="4"/>
        <v>1</v>
      </c>
      <c r="G142" t="s">
        <v>34</v>
      </c>
      <c r="H142" t="s">
        <v>34</v>
      </c>
    </row>
    <row r="143" spans="1:9" x14ac:dyDescent="0.2">
      <c r="A143" t="s">
        <v>178</v>
      </c>
      <c r="B143" s="2" t="s">
        <v>433</v>
      </c>
      <c r="C143" s="6">
        <v>2330318</v>
      </c>
      <c r="D143" t="s">
        <v>39</v>
      </c>
      <c r="E143" t="s">
        <v>178</v>
      </c>
      <c r="F143" t="b">
        <f t="shared" si="4"/>
        <v>1</v>
      </c>
      <c r="G143" t="s">
        <v>34</v>
      </c>
      <c r="H143" t="s">
        <v>34</v>
      </c>
    </row>
    <row r="144" spans="1:9" x14ac:dyDescent="0.2">
      <c r="A144" t="s">
        <v>179</v>
      </c>
      <c r="B144" s="2" t="s">
        <v>434</v>
      </c>
      <c r="C144" s="6">
        <v>5418377</v>
      </c>
      <c r="D144" t="s">
        <v>42</v>
      </c>
      <c r="E144" t="s">
        <v>179</v>
      </c>
      <c r="F144" t="b">
        <f t="shared" si="4"/>
        <v>1</v>
      </c>
      <c r="G144" t="s">
        <v>34</v>
      </c>
      <c r="H144" t="s">
        <v>34</v>
      </c>
    </row>
    <row r="145" spans="1:9" x14ac:dyDescent="0.2">
      <c r="A145" t="s">
        <v>180</v>
      </c>
      <c r="B145" s="2" t="s">
        <v>435</v>
      </c>
      <c r="C145" s="6">
        <v>6888388</v>
      </c>
      <c r="D145" t="s">
        <v>40</v>
      </c>
      <c r="E145" t="s">
        <v>180</v>
      </c>
      <c r="F145" t="b">
        <f t="shared" si="4"/>
        <v>1</v>
      </c>
      <c r="G145" t="s">
        <v>34</v>
      </c>
      <c r="H145" t="s">
        <v>34</v>
      </c>
    </row>
    <row r="146" spans="1:9" x14ac:dyDescent="0.2">
      <c r="A146" t="s">
        <v>181</v>
      </c>
      <c r="B146" s="2" t="s">
        <v>436</v>
      </c>
      <c r="C146" s="6">
        <v>39584</v>
      </c>
      <c r="D146" t="s">
        <v>41</v>
      </c>
      <c r="E146" t="s">
        <v>181</v>
      </c>
      <c r="F146" t="b">
        <f t="shared" si="4"/>
        <v>0</v>
      </c>
      <c r="I146" t="s">
        <v>34</v>
      </c>
    </row>
    <row r="147" spans="1:9" x14ac:dyDescent="0.2">
      <c r="A147" t="s">
        <v>182</v>
      </c>
      <c r="B147" s="2" t="s">
        <v>437</v>
      </c>
      <c r="C147" s="6">
        <v>2871897</v>
      </c>
      <c r="D147" t="s">
        <v>41</v>
      </c>
      <c r="E147" t="s">
        <v>182</v>
      </c>
      <c r="F147" t="b">
        <f t="shared" si="4"/>
        <v>0</v>
      </c>
      <c r="I147" t="s">
        <v>34</v>
      </c>
    </row>
    <row r="148" spans="1:9" x14ac:dyDescent="0.2">
      <c r="A148" t="s">
        <v>183</v>
      </c>
      <c r="B148" s="2" t="s">
        <v>438</v>
      </c>
      <c r="C148" s="6">
        <v>668606</v>
      </c>
      <c r="D148" t="s">
        <v>41</v>
      </c>
      <c r="E148" t="s">
        <v>183</v>
      </c>
      <c r="F148" t="b">
        <f t="shared" si="4"/>
        <v>0</v>
      </c>
      <c r="I148" t="s">
        <v>34</v>
      </c>
    </row>
    <row r="149" spans="1:9" x14ac:dyDescent="0.2">
      <c r="A149" t="s">
        <v>439</v>
      </c>
      <c r="B149" s="2" t="s">
        <v>440</v>
      </c>
      <c r="C149" s="6">
        <v>704149</v>
      </c>
      <c r="D149" t="s">
        <v>41</v>
      </c>
      <c r="F149" t="str">
        <f t="shared" si="4"/>
        <v/>
      </c>
    </row>
    <row r="150" spans="1:9" x14ac:dyDescent="0.2">
      <c r="A150" t="s">
        <v>184</v>
      </c>
      <c r="B150" s="2" t="s">
        <v>441</v>
      </c>
      <c r="C150" s="6">
        <v>30325732</v>
      </c>
      <c r="D150" t="s">
        <v>42</v>
      </c>
      <c r="E150" t="s">
        <v>184</v>
      </c>
      <c r="F150" t="b">
        <f t="shared" si="4"/>
        <v>1</v>
      </c>
      <c r="G150" t="s">
        <v>34</v>
      </c>
      <c r="H150" t="s">
        <v>34</v>
      </c>
    </row>
    <row r="151" spans="1:9" x14ac:dyDescent="0.2">
      <c r="A151" t="s">
        <v>185</v>
      </c>
      <c r="B151" s="2" t="s">
        <v>442</v>
      </c>
      <c r="C151" s="6">
        <v>20931751</v>
      </c>
      <c r="D151" t="s">
        <v>42</v>
      </c>
      <c r="E151" t="s">
        <v>185</v>
      </c>
      <c r="F151" t="b">
        <f t="shared" si="4"/>
        <v>1</v>
      </c>
      <c r="G151" t="s">
        <v>34</v>
      </c>
      <c r="H151" t="s">
        <v>34</v>
      </c>
    </row>
    <row r="152" spans="1:9" x14ac:dyDescent="0.2">
      <c r="A152" t="s">
        <v>186</v>
      </c>
      <c r="B152" s="2" t="s">
        <v>443</v>
      </c>
      <c r="C152" s="6">
        <v>34308525</v>
      </c>
      <c r="D152" t="s">
        <v>40</v>
      </c>
      <c r="E152" t="s">
        <v>186</v>
      </c>
      <c r="F152" t="b">
        <f t="shared" si="4"/>
        <v>1</v>
      </c>
      <c r="G152" t="s">
        <v>34</v>
      </c>
      <c r="H152" t="s">
        <v>34</v>
      </c>
    </row>
    <row r="153" spans="1:9" x14ac:dyDescent="0.2">
      <c r="A153" t="s">
        <v>187</v>
      </c>
      <c r="B153" s="2" t="s">
        <v>444</v>
      </c>
      <c r="C153" s="6">
        <v>521021</v>
      </c>
      <c r="D153" t="s">
        <v>40</v>
      </c>
      <c r="E153" t="s">
        <v>187</v>
      </c>
      <c r="F153" t="b">
        <f t="shared" si="4"/>
        <v>1</v>
      </c>
      <c r="G153" t="s">
        <v>34</v>
      </c>
      <c r="H153" t="s">
        <v>34</v>
      </c>
    </row>
    <row r="154" spans="1:9" x14ac:dyDescent="0.2">
      <c r="A154" t="s">
        <v>188</v>
      </c>
      <c r="B154" s="2" t="s">
        <v>445</v>
      </c>
      <c r="C154" s="6">
        <v>23293698</v>
      </c>
      <c r="D154" t="s">
        <v>42</v>
      </c>
      <c r="E154" t="s">
        <v>188</v>
      </c>
      <c r="F154" t="b">
        <f t="shared" si="4"/>
        <v>1</v>
      </c>
      <c r="G154" t="s">
        <v>34</v>
      </c>
      <c r="H154" t="s">
        <v>34</v>
      </c>
    </row>
    <row r="155" spans="1:9" x14ac:dyDescent="0.2">
      <c r="A155" t="s">
        <v>189</v>
      </c>
      <c r="B155" s="2" t="s">
        <v>446</v>
      </c>
      <c r="C155" s="6">
        <v>553214</v>
      </c>
      <c r="D155" t="s">
        <v>41</v>
      </c>
      <c r="E155" t="s">
        <v>189</v>
      </c>
      <c r="F155" t="b">
        <f t="shared" si="4"/>
        <v>0</v>
      </c>
      <c r="I155" t="s">
        <v>34</v>
      </c>
    </row>
    <row r="156" spans="1:9" x14ac:dyDescent="0.2">
      <c r="A156" t="s">
        <v>190</v>
      </c>
      <c r="B156" s="2" t="s">
        <v>447</v>
      </c>
      <c r="C156" s="6">
        <v>41996</v>
      </c>
      <c r="D156" t="s">
        <v>40</v>
      </c>
      <c r="E156" t="s">
        <v>190</v>
      </c>
      <c r="F156" t="b">
        <f t="shared" si="4"/>
        <v>1</v>
      </c>
      <c r="G156" t="s">
        <v>34</v>
      </c>
      <c r="H156" t="s">
        <v>34</v>
      </c>
    </row>
    <row r="157" spans="1:9" x14ac:dyDescent="0.2">
      <c r="A157" t="s">
        <v>191</v>
      </c>
      <c r="B157" s="2" t="s">
        <v>448</v>
      </c>
      <c r="C157" s="6">
        <v>4862989</v>
      </c>
      <c r="D157" t="s">
        <v>39</v>
      </c>
      <c r="E157" t="s">
        <v>191</v>
      </c>
      <c r="F157" t="b">
        <f t="shared" si="4"/>
        <v>1</v>
      </c>
      <c r="G157" t="s">
        <v>34</v>
      </c>
      <c r="H157" t="s">
        <v>34</v>
      </c>
    </row>
    <row r="158" spans="1:9" x14ac:dyDescent="0.2">
      <c r="A158" t="s">
        <v>192</v>
      </c>
      <c r="B158" s="2" t="s">
        <v>449</v>
      </c>
      <c r="C158" s="6">
        <v>1261041</v>
      </c>
      <c r="D158" t="s">
        <v>40</v>
      </c>
      <c r="E158" t="s">
        <v>192</v>
      </c>
      <c r="F158" t="b">
        <f t="shared" si="4"/>
        <v>1</v>
      </c>
      <c r="G158" t="s">
        <v>34</v>
      </c>
      <c r="H158" t="s">
        <v>34</v>
      </c>
    </row>
    <row r="159" spans="1:9" x14ac:dyDescent="0.2">
      <c r="A159" t="s">
        <v>193</v>
      </c>
      <c r="B159" s="2" t="s">
        <v>450</v>
      </c>
      <c r="C159" s="6">
        <v>128455567</v>
      </c>
      <c r="D159" t="s">
        <v>40</v>
      </c>
      <c r="E159" t="s">
        <v>193</v>
      </c>
      <c r="F159" t="b">
        <f t="shared" si="4"/>
        <v>1</v>
      </c>
      <c r="G159" t="s">
        <v>34</v>
      </c>
      <c r="H159" t="s">
        <v>34</v>
      </c>
    </row>
    <row r="160" spans="1:9" x14ac:dyDescent="0.2">
      <c r="A160" t="s">
        <v>451</v>
      </c>
      <c r="B160" s="2" t="s">
        <v>452</v>
      </c>
      <c r="C160" s="6">
        <v>115224</v>
      </c>
      <c r="D160" t="s">
        <v>39</v>
      </c>
      <c r="E160" t="s">
        <v>194</v>
      </c>
      <c r="F160" t="b">
        <f t="shared" si="4"/>
        <v>1</v>
      </c>
      <c r="G160" t="s">
        <v>34</v>
      </c>
      <c r="H160" t="s">
        <v>34</v>
      </c>
    </row>
    <row r="161" spans="1:9" x14ac:dyDescent="0.2">
      <c r="A161" t="s">
        <v>195</v>
      </c>
      <c r="B161" s="2" t="s">
        <v>453</v>
      </c>
      <c r="C161" s="6">
        <v>2486891</v>
      </c>
      <c r="D161" t="s">
        <v>40</v>
      </c>
      <c r="E161" t="s">
        <v>195</v>
      </c>
      <c r="F161" t="b">
        <f t="shared" si="4"/>
        <v>1</v>
      </c>
      <c r="G161" t="s">
        <v>34</v>
      </c>
      <c r="H161" t="s">
        <v>34</v>
      </c>
    </row>
    <row r="162" spans="1:9" x14ac:dyDescent="0.2">
      <c r="A162" t="s">
        <v>196</v>
      </c>
      <c r="B162" s="2" t="s">
        <v>454</v>
      </c>
      <c r="C162" s="6">
        <v>36297</v>
      </c>
      <c r="D162" t="s">
        <v>41</v>
      </c>
      <c r="E162" t="s">
        <v>196</v>
      </c>
      <c r="F162" t="b">
        <f t="shared" si="4"/>
        <v>0</v>
      </c>
      <c r="I162" t="s">
        <v>34</v>
      </c>
    </row>
    <row r="163" spans="1:9" x14ac:dyDescent="0.2">
      <c r="A163" t="s">
        <v>197</v>
      </c>
      <c r="B163" s="2" t="s">
        <v>455</v>
      </c>
      <c r="C163" s="6">
        <v>3447157</v>
      </c>
      <c r="D163" t="s">
        <v>40</v>
      </c>
      <c r="E163" t="s">
        <v>197</v>
      </c>
      <c r="F163" t="b">
        <f t="shared" si="4"/>
        <v>1</v>
      </c>
      <c r="G163" t="s">
        <v>34</v>
      </c>
      <c r="H163" t="s">
        <v>34</v>
      </c>
    </row>
    <row r="164" spans="1:9" x14ac:dyDescent="0.2">
      <c r="A164" t="s">
        <v>198</v>
      </c>
      <c r="B164" s="2" t="s">
        <v>456</v>
      </c>
      <c r="C164" s="6">
        <v>616177</v>
      </c>
      <c r="D164" t="s">
        <v>40</v>
      </c>
      <c r="E164" t="s">
        <v>198</v>
      </c>
      <c r="F164" t="b">
        <f t="shared" si="4"/>
        <v>1</v>
      </c>
      <c r="G164" t="s">
        <v>34</v>
      </c>
      <c r="H164" t="s">
        <v>34</v>
      </c>
    </row>
    <row r="165" spans="1:9" x14ac:dyDescent="0.2">
      <c r="A165" t="s">
        <v>199</v>
      </c>
      <c r="B165" s="2" t="s">
        <v>457</v>
      </c>
      <c r="C165" s="6">
        <v>37840044</v>
      </c>
      <c r="D165" t="s">
        <v>39</v>
      </c>
      <c r="E165" t="s">
        <v>199</v>
      </c>
      <c r="F165" t="b">
        <f t="shared" si="4"/>
        <v>1</v>
      </c>
      <c r="G165" t="s">
        <v>34</v>
      </c>
      <c r="H165" t="s">
        <v>34</v>
      </c>
    </row>
    <row r="166" spans="1:9" x14ac:dyDescent="0.2">
      <c r="A166" t="s">
        <v>200</v>
      </c>
      <c r="B166" s="2" t="s">
        <v>458</v>
      </c>
      <c r="C166" s="6">
        <v>33897354</v>
      </c>
      <c r="D166" t="s">
        <v>42</v>
      </c>
      <c r="E166" t="s">
        <v>200</v>
      </c>
      <c r="F166" t="b">
        <f t="shared" si="4"/>
        <v>1</v>
      </c>
      <c r="G166" t="s">
        <v>34</v>
      </c>
      <c r="H166" t="s">
        <v>34</v>
      </c>
    </row>
    <row r="167" spans="1:9" x14ac:dyDescent="0.2">
      <c r="A167" t="s">
        <v>201</v>
      </c>
      <c r="B167" s="2" t="s">
        <v>459</v>
      </c>
      <c r="C167" s="6">
        <v>54577997</v>
      </c>
      <c r="D167" t="s">
        <v>39</v>
      </c>
      <c r="E167" t="s">
        <v>201</v>
      </c>
      <c r="F167" t="b">
        <f t="shared" si="4"/>
        <v>1</v>
      </c>
      <c r="G167" t="s">
        <v>34</v>
      </c>
      <c r="H167" t="s">
        <v>34</v>
      </c>
    </row>
    <row r="168" spans="1:9" x14ac:dyDescent="0.2">
      <c r="A168" t="s">
        <v>202</v>
      </c>
      <c r="B168" s="2" t="s">
        <v>460</v>
      </c>
      <c r="C168" s="6">
        <v>2604172</v>
      </c>
      <c r="D168" t="s">
        <v>40</v>
      </c>
      <c r="E168" t="s">
        <v>202</v>
      </c>
      <c r="F168" t="b">
        <f t="shared" si="4"/>
        <v>1</v>
      </c>
      <c r="G168" t="s">
        <v>34</v>
      </c>
      <c r="H168" t="s">
        <v>34</v>
      </c>
    </row>
    <row r="169" spans="1:9" x14ac:dyDescent="0.2">
      <c r="A169" t="s">
        <v>203</v>
      </c>
      <c r="B169" s="2" t="s">
        <v>461</v>
      </c>
      <c r="C169" s="6">
        <v>12780</v>
      </c>
      <c r="D169" t="s">
        <v>41</v>
      </c>
      <c r="E169" t="s">
        <v>203</v>
      </c>
      <c r="F169" t="b">
        <f t="shared" si="4"/>
        <v>1</v>
      </c>
      <c r="G169" t="s">
        <v>34</v>
      </c>
      <c r="H169" t="s">
        <v>34</v>
      </c>
    </row>
    <row r="170" spans="1:9" x14ac:dyDescent="0.2">
      <c r="A170" t="s">
        <v>204</v>
      </c>
      <c r="B170" s="2" t="s">
        <v>462</v>
      </c>
      <c r="C170" s="6">
        <v>30896590</v>
      </c>
      <c r="D170" t="s">
        <v>39</v>
      </c>
      <c r="E170" t="s">
        <v>204</v>
      </c>
      <c r="F170" t="b">
        <f t="shared" si="4"/>
        <v>1</v>
      </c>
      <c r="G170" t="s">
        <v>34</v>
      </c>
      <c r="H170" t="s">
        <v>34</v>
      </c>
    </row>
    <row r="171" spans="1:9" x14ac:dyDescent="0.2">
      <c r="A171" t="s">
        <v>205</v>
      </c>
      <c r="B171" s="2" t="s">
        <v>463</v>
      </c>
      <c r="C171" s="6">
        <v>17879488</v>
      </c>
      <c r="D171" t="s">
        <v>41</v>
      </c>
      <c r="E171" t="s">
        <v>205</v>
      </c>
      <c r="F171" t="b">
        <f t="shared" si="4"/>
        <v>0</v>
      </c>
      <c r="I171" t="s">
        <v>34</v>
      </c>
    </row>
    <row r="172" spans="1:9" x14ac:dyDescent="0.2">
      <c r="A172" t="s">
        <v>464</v>
      </c>
      <c r="B172" s="2" t="s">
        <v>465</v>
      </c>
      <c r="C172" s="6">
        <v>267940</v>
      </c>
      <c r="D172" t="s">
        <v>41</v>
      </c>
      <c r="F172" t="str">
        <f t="shared" si="4"/>
        <v/>
      </c>
    </row>
    <row r="173" spans="1:9" x14ac:dyDescent="0.2">
      <c r="A173" t="s">
        <v>206</v>
      </c>
      <c r="B173" s="2" t="s">
        <v>466</v>
      </c>
      <c r="C173" s="6">
        <v>5223100</v>
      </c>
      <c r="D173" t="s">
        <v>41</v>
      </c>
      <c r="E173" t="s">
        <v>206</v>
      </c>
      <c r="F173" t="b">
        <f t="shared" si="4"/>
        <v>0</v>
      </c>
      <c r="I173" t="s">
        <v>34</v>
      </c>
    </row>
    <row r="174" spans="1:9" x14ac:dyDescent="0.2">
      <c r="A174" t="s">
        <v>207</v>
      </c>
      <c r="B174" s="2" t="s">
        <v>467</v>
      </c>
      <c r="C174" s="6">
        <v>7046310</v>
      </c>
      <c r="D174" t="s">
        <v>39</v>
      </c>
      <c r="E174" t="s">
        <v>207</v>
      </c>
      <c r="F174" t="b">
        <f t="shared" si="4"/>
        <v>1</v>
      </c>
      <c r="G174" t="s">
        <v>34</v>
      </c>
      <c r="H174" t="s">
        <v>34</v>
      </c>
    </row>
    <row r="175" spans="1:9" x14ac:dyDescent="0.2">
      <c r="A175" t="s">
        <v>208</v>
      </c>
      <c r="B175" s="2" t="s">
        <v>468</v>
      </c>
      <c r="C175" s="6">
        <v>27202843</v>
      </c>
      <c r="D175" t="s">
        <v>42</v>
      </c>
      <c r="E175" t="s">
        <v>208</v>
      </c>
      <c r="F175" t="b">
        <f t="shared" si="4"/>
        <v>1</v>
      </c>
      <c r="G175" t="s">
        <v>34</v>
      </c>
      <c r="H175" t="s">
        <v>34</v>
      </c>
    </row>
    <row r="176" spans="1:9" x14ac:dyDescent="0.2">
      <c r="A176" t="s">
        <v>209</v>
      </c>
      <c r="B176" s="2" t="s">
        <v>469</v>
      </c>
      <c r="C176" s="6">
        <v>223804632</v>
      </c>
      <c r="D176" t="s">
        <v>39</v>
      </c>
      <c r="E176" t="s">
        <v>209</v>
      </c>
      <c r="F176" t="b">
        <f t="shared" si="4"/>
        <v>1</v>
      </c>
      <c r="G176" t="s">
        <v>34</v>
      </c>
      <c r="H176" t="s">
        <v>34</v>
      </c>
    </row>
    <row r="177" spans="1:9" x14ac:dyDescent="0.2">
      <c r="A177" t="s">
        <v>210</v>
      </c>
      <c r="B177" s="2" t="s">
        <v>470</v>
      </c>
      <c r="C177" s="6">
        <v>1811980</v>
      </c>
      <c r="D177" t="s">
        <v>40</v>
      </c>
      <c r="E177" t="s">
        <v>210</v>
      </c>
      <c r="F177" t="b">
        <f t="shared" si="4"/>
        <v>1</v>
      </c>
      <c r="G177" t="s">
        <v>34</v>
      </c>
      <c r="H177" t="s">
        <v>34</v>
      </c>
    </row>
    <row r="178" spans="1:9" x14ac:dyDescent="0.2">
      <c r="A178" t="s">
        <v>471</v>
      </c>
      <c r="B178" s="2" t="s">
        <v>472</v>
      </c>
      <c r="C178" s="6">
        <v>49796</v>
      </c>
      <c r="D178" t="s">
        <v>41</v>
      </c>
      <c r="F178" t="str">
        <f t="shared" si="4"/>
        <v/>
      </c>
    </row>
    <row r="179" spans="1:9" x14ac:dyDescent="0.2">
      <c r="A179" t="s">
        <v>211</v>
      </c>
      <c r="B179" s="2" t="s">
        <v>473</v>
      </c>
      <c r="C179" s="6">
        <v>5519594</v>
      </c>
      <c r="D179" t="s">
        <v>41</v>
      </c>
      <c r="E179" t="s">
        <v>211</v>
      </c>
      <c r="F179" t="b">
        <f t="shared" si="4"/>
        <v>0</v>
      </c>
      <c r="I179" t="s">
        <v>34</v>
      </c>
    </row>
    <row r="180" spans="1:9" x14ac:dyDescent="0.2">
      <c r="A180" t="s">
        <v>212</v>
      </c>
      <c r="B180" s="2" t="s">
        <v>474</v>
      </c>
      <c r="C180" s="6">
        <v>4644384</v>
      </c>
      <c r="D180" t="s">
        <v>41</v>
      </c>
      <c r="E180" t="s">
        <v>212</v>
      </c>
      <c r="F180" t="b">
        <f t="shared" si="4"/>
        <v>1</v>
      </c>
      <c r="H180" t="s">
        <v>34</v>
      </c>
    </row>
    <row r="181" spans="1:9" x14ac:dyDescent="0.2">
      <c r="A181" t="s">
        <v>213</v>
      </c>
      <c r="B181" s="2" t="s">
        <v>475</v>
      </c>
      <c r="C181" s="6">
        <v>240485658</v>
      </c>
      <c r="D181" t="s">
        <v>39</v>
      </c>
      <c r="E181" t="s">
        <v>213</v>
      </c>
      <c r="F181" t="b">
        <f t="shared" si="4"/>
        <v>1</v>
      </c>
      <c r="G181" t="s">
        <v>34</v>
      </c>
      <c r="H181" t="s">
        <v>34</v>
      </c>
    </row>
    <row r="182" spans="1:9" x14ac:dyDescent="0.2">
      <c r="A182" t="s">
        <v>214</v>
      </c>
      <c r="B182" s="2" t="s">
        <v>476</v>
      </c>
      <c r="C182" s="6">
        <v>18058</v>
      </c>
      <c r="D182" t="s">
        <v>41</v>
      </c>
      <c r="E182" t="s">
        <v>214</v>
      </c>
      <c r="F182" t="b">
        <f t="shared" si="4"/>
        <v>1</v>
      </c>
      <c r="G182" t="s">
        <v>34</v>
      </c>
      <c r="H182" t="s">
        <v>34</v>
      </c>
    </row>
    <row r="183" spans="1:9" x14ac:dyDescent="0.2">
      <c r="A183" t="s">
        <v>215</v>
      </c>
      <c r="B183" s="2" t="s">
        <v>477</v>
      </c>
      <c r="C183" s="6">
        <v>4468087</v>
      </c>
      <c r="D183" t="s">
        <v>41</v>
      </c>
      <c r="E183" t="s">
        <v>215</v>
      </c>
      <c r="F183" t="b">
        <f t="shared" si="4"/>
        <v>1</v>
      </c>
      <c r="G183" t="s">
        <v>34</v>
      </c>
      <c r="H183" t="s">
        <v>34</v>
      </c>
    </row>
    <row r="184" spans="1:9" x14ac:dyDescent="0.2">
      <c r="A184" t="s">
        <v>216</v>
      </c>
      <c r="B184" s="2" t="s">
        <v>478</v>
      </c>
      <c r="C184" s="6">
        <v>10329931</v>
      </c>
      <c r="D184" t="s">
        <v>39</v>
      </c>
      <c r="E184" t="s">
        <v>216</v>
      </c>
      <c r="F184" t="b">
        <f t="shared" si="4"/>
        <v>1</v>
      </c>
      <c r="G184" t="s">
        <v>34</v>
      </c>
      <c r="H184" t="s">
        <v>34</v>
      </c>
    </row>
    <row r="185" spans="1:9" x14ac:dyDescent="0.2">
      <c r="A185" t="s">
        <v>217</v>
      </c>
      <c r="B185" s="2" t="s">
        <v>479</v>
      </c>
      <c r="C185" s="6">
        <v>6861524</v>
      </c>
      <c r="D185" t="s">
        <v>40</v>
      </c>
      <c r="E185" t="s">
        <v>217</v>
      </c>
      <c r="F185" t="b">
        <f t="shared" ref="F185:F239" si="5">IF(ISBLANK(E185),"",OR(G185="x",H185="x"))</f>
        <v>1</v>
      </c>
      <c r="G185" t="s">
        <v>34</v>
      </c>
      <c r="H185" t="s">
        <v>34</v>
      </c>
    </row>
    <row r="186" spans="1:9" x14ac:dyDescent="0.2">
      <c r="A186" t="s">
        <v>218</v>
      </c>
      <c r="B186" s="2" t="s">
        <v>480</v>
      </c>
      <c r="C186" s="6">
        <v>34352719</v>
      </c>
      <c r="D186" t="s">
        <v>40</v>
      </c>
      <c r="E186" t="s">
        <v>218</v>
      </c>
      <c r="F186" t="b">
        <f t="shared" si="5"/>
        <v>1</v>
      </c>
      <c r="G186" t="s">
        <v>34</v>
      </c>
      <c r="H186" t="s">
        <v>34</v>
      </c>
    </row>
    <row r="187" spans="1:9" x14ac:dyDescent="0.2">
      <c r="A187" t="s">
        <v>219</v>
      </c>
      <c r="B187" s="2" t="s">
        <v>481</v>
      </c>
      <c r="C187" s="6">
        <v>117337368</v>
      </c>
      <c r="D187" t="s">
        <v>39</v>
      </c>
      <c r="E187" t="s">
        <v>219</v>
      </c>
      <c r="F187" t="b">
        <f t="shared" si="5"/>
        <v>1</v>
      </c>
      <c r="G187" t="s">
        <v>34</v>
      </c>
      <c r="H187" t="s">
        <v>34</v>
      </c>
    </row>
    <row r="188" spans="1:9" x14ac:dyDescent="0.2">
      <c r="A188" t="s">
        <v>220</v>
      </c>
      <c r="B188" s="2" t="s">
        <v>482</v>
      </c>
      <c r="C188" s="6">
        <v>36685849</v>
      </c>
      <c r="D188" t="s">
        <v>41</v>
      </c>
      <c r="E188" t="s">
        <v>220</v>
      </c>
      <c r="F188" t="b">
        <f t="shared" si="5"/>
        <v>0</v>
      </c>
      <c r="I188" t="s">
        <v>34</v>
      </c>
    </row>
    <row r="189" spans="1:9" x14ac:dyDescent="0.2">
      <c r="A189" t="s">
        <v>221</v>
      </c>
      <c r="B189" s="2" t="s">
        <v>483</v>
      </c>
      <c r="C189" s="6">
        <v>10525347</v>
      </c>
      <c r="D189" t="s">
        <v>41</v>
      </c>
      <c r="E189" t="s">
        <v>221</v>
      </c>
      <c r="F189" t="b">
        <f t="shared" si="5"/>
        <v>0</v>
      </c>
      <c r="I189" t="s">
        <v>34</v>
      </c>
    </row>
    <row r="190" spans="1:9" x14ac:dyDescent="0.2">
      <c r="A190" t="s">
        <v>484</v>
      </c>
      <c r="B190" s="2" t="s">
        <v>485</v>
      </c>
      <c r="C190" s="6">
        <v>3205691</v>
      </c>
      <c r="D190" t="s">
        <v>41</v>
      </c>
      <c r="F190" t="str">
        <f t="shared" si="5"/>
        <v/>
      </c>
    </row>
    <row r="191" spans="1:9" x14ac:dyDescent="0.2">
      <c r="A191" t="s">
        <v>222</v>
      </c>
      <c r="B191" s="2" t="s">
        <v>486</v>
      </c>
      <c r="C191" s="6">
        <v>2716391</v>
      </c>
      <c r="D191" t="s">
        <v>41</v>
      </c>
      <c r="E191" t="s">
        <v>222</v>
      </c>
      <c r="F191" t="b">
        <f t="shared" si="5"/>
        <v>1</v>
      </c>
      <c r="H191" t="s">
        <v>34</v>
      </c>
    </row>
    <row r="192" spans="1:9" x14ac:dyDescent="0.2">
      <c r="A192" t="s">
        <v>223</v>
      </c>
      <c r="B192" s="2" t="s">
        <v>487</v>
      </c>
      <c r="C192" s="6">
        <v>19056116</v>
      </c>
      <c r="D192" t="s">
        <v>41</v>
      </c>
      <c r="E192" t="s">
        <v>223</v>
      </c>
      <c r="F192" t="b">
        <f t="shared" si="5"/>
        <v>0</v>
      </c>
      <c r="I192" t="s">
        <v>34</v>
      </c>
    </row>
    <row r="193" spans="1:9" x14ac:dyDescent="0.2">
      <c r="A193" t="s">
        <v>488</v>
      </c>
      <c r="B193" s="2" t="s">
        <v>489</v>
      </c>
      <c r="C193" s="6">
        <v>143826130</v>
      </c>
      <c r="D193" t="s">
        <v>41</v>
      </c>
      <c r="F193" t="str">
        <f t="shared" si="5"/>
        <v/>
      </c>
    </row>
    <row r="194" spans="1:9" x14ac:dyDescent="0.2">
      <c r="A194" t="s">
        <v>224</v>
      </c>
      <c r="B194" s="2" t="s">
        <v>490</v>
      </c>
      <c r="C194" s="6">
        <v>14094683</v>
      </c>
      <c r="D194" t="s">
        <v>42</v>
      </c>
      <c r="E194" t="s">
        <v>224</v>
      </c>
      <c r="F194" t="b">
        <f t="shared" si="5"/>
        <v>1</v>
      </c>
      <c r="G194" t="s">
        <v>34</v>
      </c>
      <c r="H194" t="s">
        <v>34</v>
      </c>
    </row>
    <row r="195" spans="1:9" x14ac:dyDescent="0.2">
      <c r="A195" t="s">
        <v>228</v>
      </c>
      <c r="B195" s="2" t="s">
        <v>491</v>
      </c>
      <c r="C195" s="6">
        <v>225681</v>
      </c>
      <c r="D195" t="s">
        <v>39</v>
      </c>
      <c r="E195" t="s">
        <v>228</v>
      </c>
      <c r="F195" t="b">
        <f t="shared" si="5"/>
        <v>1</v>
      </c>
      <c r="G195" t="s">
        <v>34</v>
      </c>
      <c r="H195" t="s">
        <v>34</v>
      </c>
    </row>
    <row r="196" spans="1:9" x14ac:dyDescent="0.2">
      <c r="A196" t="s">
        <v>229</v>
      </c>
      <c r="B196" s="2" t="s">
        <v>492</v>
      </c>
      <c r="C196" s="6">
        <v>33642</v>
      </c>
      <c r="D196" t="s">
        <v>41</v>
      </c>
      <c r="E196" t="s">
        <v>229</v>
      </c>
      <c r="F196" t="b">
        <f t="shared" si="5"/>
        <v>1</v>
      </c>
      <c r="H196" t="s">
        <v>34</v>
      </c>
    </row>
    <row r="197" spans="1:9" x14ac:dyDescent="0.2">
      <c r="A197" t="s">
        <v>230</v>
      </c>
      <c r="B197" s="2" t="s">
        <v>493</v>
      </c>
      <c r="C197" s="6">
        <v>231856</v>
      </c>
      <c r="D197" t="s">
        <v>39</v>
      </c>
      <c r="E197" t="s">
        <v>230</v>
      </c>
      <c r="F197" t="b">
        <f t="shared" si="5"/>
        <v>1</v>
      </c>
      <c r="G197" t="s">
        <v>34</v>
      </c>
      <c r="H197" t="s">
        <v>34</v>
      </c>
    </row>
    <row r="198" spans="1:9" x14ac:dyDescent="0.2">
      <c r="A198" t="s">
        <v>231</v>
      </c>
      <c r="B198" s="2" t="s">
        <v>494</v>
      </c>
      <c r="C198" s="6">
        <v>36947025</v>
      </c>
      <c r="D198" t="s">
        <v>41</v>
      </c>
      <c r="E198" t="s">
        <v>231</v>
      </c>
      <c r="F198" t="b">
        <f t="shared" si="5"/>
        <v>1</v>
      </c>
      <c r="H198" t="s">
        <v>34</v>
      </c>
    </row>
    <row r="199" spans="1:9" x14ac:dyDescent="0.2">
      <c r="A199" t="s">
        <v>232</v>
      </c>
      <c r="B199" s="2" t="s">
        <v>495</v>
      </c>
      <c r="C199" s="6">
        <v>17763163</v>
      </c>
      <c r="D199" t="s">
        <v>39</v>
      </c>
      <c r="E199" t="s">
        <v>232</v>
      </c>
      <c r="F199" t="b">
        <f t="shared" si="5"/>
        <v>1</v>
      </c>
      <c r="G199" t="s">
        <v>34</v>
      </c>
      <c r="H199" t="s">
        <v>34</v>
      </c>
    </row>
    <row r="200" spans="1:9" x14ac:dyDescent="0.2">
      <c r="A200" t="s">
        <v>233</v>
      </c>
      <c r="B200" s="2" t="s">
        <v>496</v>
      </c>
      <c r="C200" s="6">
        <v>6618026</v>
      </c>
      <c r="D200" t="s">
        <v>40</v>
      </c>
      <c r="E200" t="s">
        <v>233</v>
      </c>
      <c r="F200" t="b">
        <f t="shared" si="5"/>
        <v>1</v>
      </c>
      <c r="G200" t="s">
        <v>34</v>
      </c>
      <c r="H200" t="s">
        <v>34</v>
      </c>
    </row>
    <row r="201" spans="1:9" x14ac:dyDescent="0.2">
      <c r="A201" t="s">
        <v>234</v>
      </c>
      <c r="B201" s="2" t="s">
        <v>497</v>
      </c>
      <c r="C201" s="6">
        <v>119773</v>
      </c>
      <c r="D201" t="s">
        <v>41</v>
      </c>
      <c r="E201" t="s">
        <v>234</v>
      </c>
      <c r="F201" t="b">
        <f t="shared" si="5"/>
        <v>1</v>
      </c>
      <c r="H201" t="s">
        <v>34</v>
      </c>
    </row>
    <row r="202" spans="1:9" x14ac:dyDescent="0.2">
      <c r="A202" t="s">
        <v>235</v>
      </c>
      <c r="B202" s="2" t="s">
        <v>498</v>
      </c>
      <c r="C202" s="6">
        <v>8791092</v>
      </c>
      <c r="D202" t="s">
        <v>42</v>
      </c>
      <c r="E202" t="s">
        <v>235</v>
      </c>
      <c r="F202" t="b">
        <f t="shared" si="5"/>
        <v>1</v>
      </c>
      <c r="G202" t="s">
        <v>34</v>
      </c>
      <c r="H202" t="s">
        <v>34</v>
      </c>
    </row>
    <row r="203" spans="1:9" x14ac:dyDescent="0.2">
      <c r="A203" t="s">
        <v>236</v>
      </c>
      <c r="B203" s="2" t="s">
        <v>499</v>
      </c>
      <c r="C203" s="6">
        <v>5917648</v>
      </c>
      <c r="D203" t="s">
        <v>41</v>
      </c>
      <c r="E203" t="s">
        <v>236</v>
      </c>
      <c r="F203" t="b">
        <f t="shared" si="5"/>
        <v>1</v>
      </c>
      <c r="H203" t="s">
        <v>34</v>
      </c>
    </row>
    <row r="204" spans="1:9" x14ac:dyDescent="0.2">
      <c r="A204" t="s">
        <v>500</v>
      </c>
      <c r="B204" s="2" t="s">
        <v>501</v>
      </c>
      <c r="C204" s="6">
        <v>41163</v>
      </c>
      <c r="D204" t="s">
        <v>41</v>
      </c>
      <c r="F204" t="str">
        <f t="shared" si="5"/>
        <v/>
      </c>
    </row>
    <row r="205" spans="1:9" x14ac:dyDescent="0.2">
      <c r="A205" t="s">
        <v>502</v>
      </c>
      <c r="B205" s="2" t="s">
        <v>503</v>
      </c>
      <c r="C205" s="6">
        <v>5426740</v>
      </c>
      <c r="D205" t="s">
        <v>41</v>
      </c>
      <c r="E205" t="s">
        <v>502</v>
      </c>
      <c r="F205" t="b">
        <f t="shared" si="5"/>
        <v>0</v>
      </c>
      <c r="I205" t="s">
        <v>34</v>
      </c>
    </row>
    <row r="206" spans="1:9" x14ac:dyDescent="0.2">
      <c r="A206" t="s">
        <v>237</v>
      </c>
      <c r="B206" s="2" t="s">
        <v>504</v>
      </c>
      <c r="C206" s="6">
        <v>2120937</v>
      </c>
      <c r="D206" t="s">
        <v>41</v>
      </c>
      <c r="E206" t="s">
        <v>237</v>
      </c>
      <c r="F206" t="b">
        <f t="shared" si="5"/>
        <v>0</v>
      </c>
      <c r="I206" t="s">
        <v>34</v>
      </c>
    </row>
    <row r="207" spans="1:9" x14ac:dyDescent="0.2">
      <c r="A207" t="s">
        <v>238</v>
      </c>
      <c r="B207" s="2" t="s">
        <v>505</v>
      </c>
      <c r="C207" s="6">
        <v>740424</v>
      </c>
      <c r="D207" t="s">
        <v>39</v>
      </c>
      <c r="E207" t="s">
        <v>238</v>
      </c>
      <c r="F207" t="b">
        <f t="shared" si="5"/>
        <v>1</v>
      </c>
      <c r="G207" t="s">
        <v>34</v>
      </c>
      <c r="H207" t="s">
        <v>34</v>
      </c>
    </row>
    <row r="208" spans="1:9" x14ac:dyDescent="0.2">
      <c r="A208" t="s">
        <v>239</v>
      </c>
      <c r="B208" s="2" t="s">
        <v>506</v>
      </c>
      <c r="C208" s="6">
        <v>18143378</v>
      </c>
      <c r="D208" t="s">
        <v>42</v>
      </c>
      <c r="E208" t="s">
        <v>239</v>
      </c>
      <c r="F208" t="b">
        <f t="shared" si="5"/>
        <v>1</v>
      </c>
      <c r="G208" t="s">
        <v>34</v>
      </c>
      <c r="H208" t="s">
        <v>34</v>
      </c>
    </row>
    <row r="209" spans="1:9" x14ac:dyDescent="0.2">
      <c r="A209" t="s">
        <v>240</v>
      </c>
      <c r="B209" s="2" t="s">
        <v>507</v>
      </c>
      <c r="C209" s="6">
        <v>60414495</v>
      </c>
      <c r="D209" t="s">
        <v>40</v>
      </c>
      <c r="E209" t="s">
        <v>240</v>
      </c>
      <c r="F209" t="b">
        <f t="shared" si="5"/>
        <v>1</v>
      </c>
      <c r="G209" t="s">
        <v>34</v>
      </c>
      <c r="H209" t="s">
        <v>34</v>
      </c>
    </row>
    <row r="210" spans="1:9" x14ac:dyDescent="0.2">
      <c r="A210" t="s">
        <v>241</v>
      </c>
      <c r="B210" s="2" t="s">
        <v>508</v>
      </c>
      <c r="C210" s="6">
        <v>11088796</v>
      </c>
      <c r="D210" t="s">
        <v>42</v>
      </c>
      <c r="E210" t="s">
        <v>241</v>
      </c>
      <c r="F210" t="b">
        <f t="shared" si="5"/>
        <v>1</v>
      </c>
      <c r="G210" t="s">
        <v>34</v>
      </c>
      <c r="H210" t="s">
        <v>34</v>
      </c>
    </row>
    <row r="211" spans="1:9" x14ac:dyDescent="0.2">
      <c r="A211" t="s">
        <v>242</v>
      </c>
      <c r="B211" s="2" t="s">
        <v>509</v>
      </c>
      <c r="C211" s="6">
        <v>48373336</v>
      </c>
      <c r="D211" t="s">
        <v>41</v>
      </c>
      <c r="E211" t="s">
        <v>242</v>
      </c>
      <c r="F211" t="b">
        <f t="shared" si="5"/>
        <v>0</v>
      </c>
      <c r="I211" t="s">
        <v>34</v>
      </c>
    </row>
    <row r="212" spans="1:9" x14ac:dyDescent="0.2">
      <c r="A212" t="s">
        <v>243</v>
      </c>
      <c r="B212" s="2" t="s">
        <v>510</v>
      </c>
      <c r="C212" s="6">
        <v>22037000</v>
      </c>
      <c r="D212" t="s">
        <v>39</v>
      </c>
      <c r="E212" t="s">
        <v>243</v>
      </c>
      <c r="F212" t="b">
        <f t="shared" si="5"/>
        <v>1</v>
      </c>
      <c r="G212" t="s">
        <v>34</v>
      </c>
      <c r="H212" t="s">
        <v>34</v>
      </c>
    </row>
    <row r="213" spans="1:9" x14ac:dyDescent="0.2">
      <c r="A213" t="s">
        <v>511</v>
      </c>
      <c r="B213" s="2" t="s">
        <v>512</v>
      </c>
      <c r="C213" s="6">
        <v>47755</v>
      </c>
      <c r="D213" t="s">
        <v>41</v>
      </c>
      <c r="E213" t="s">
        <v>225</v>
      </c>
      <c r="F213" t="b">
        <f t="shared" si="5"/>
        <v>1</v>
      </c>
      <c r="H213" t="s">
        <v>34</v>
      </c>
    </row>
    <row r="214" spans="1:9" x14ac:dyDescent="0.2">
      <c r="A214" t="s">
        <v>513</v>
      </c>
      <c r="B214" s="2" t="s">
        <v>514</v>
      </c>
      <c r="C214" s="6">
        <v>180251</v>
      </c>
      <c r="D214" t="s">
        <v>40</v>
      </c>
      <c r="E214" t="s">
        <v>226</v>
      </c>
      <c r="F214" t="b">
        <f t="shared" si="5"/>
        <v>1</v>
      </c>
      <c r="G214" t="s">
        <v>34</v>
      </c>
      <c r="H214" t="s">
        <v>34</v>
      </c>
    </row>
    <row r="215" spans="1:9" x14ac:dyDescent="0.2">
      <c r="A215" t="s">
        <v>515</v>
      </c>
      <c r="B215" s="2" t="s">
        <v>516</v>
      </c>
      <c r="C215" s="6">
        <v>32077</v>
      </c>
      <c r="D215" t="s">
        <v>41</v>
      </c>
      <c r="F215" t="str">
        <f t="shared" si="5"/>
        <v/>
      </c>
    </row>
    <row r="216" spans="1:9" x14ac:dyDescent="0.2">
      <c r="A216" t="s">
        <v>517</v>
      </c>
      <c r="B216" s="2" t="s">
        <v>518</v>
      </c>
      <c r="C216" s="6">
        <v>103698</v>
      </c>
      <c r="D216" t="s">
        <v>40</v>
      </c>
      <c r="E216" t="s">
        <v>227</v>
      </c>
      <c r="F216" t="b">
        <f t="shared" si="5"/>
        <v>1</v>
      </c>
      <c r="G216" t="s">
        <v>34</v>
      </c>
      <c r="H216" t="s">
        <v>34</v>
      </c>
    </row>
    <row r="217" spans="1:9" x14ac:dyDescent="0.2">
      <c r="A217" t="s">
        <v>244</v>
      </c>
      <c r="B217" s="2" t="s">
        <v>519</v>
      </c>
      <c r="C217" s="6">
        <v>48109006</v>
      </c>
      <c r="D217" t="s">
        <v>42</v>
      </c>
      <c r="E217" t="s">
        <v>244</v>
      </c>
      <c r="F217" t="b">
        <f t="shared" si="5"/>
        <v>1</v>
      </c>
      <c r="G217" t="s">
        <v>34</v>
      </c>
      <c r="H217" t="s">
        <v>34</v>
      </c>
    </row>
    <row r="218" spans="1:9" x14ac:dyDescent="0.2">
      <c r="A218" t="s">
        <v>245</v>
      </c>
      <c r="B218" s="2" t="s">
        <v>520</v>
      </c>
      <c r="C218" s="6">
        <v>623236</v>
      </c>
      <c r="D218" t="s">
        <v>40</v>
      </c>
      <c r="E218" t="s">
        <v>245</v>
      </c>
      <c r="F218" t="b">
        <f t="shared" si="5"/>
        <v>1</v>
      </c>
      <c r="G218" t="s">
        <v>34</v>
      </c>
      <c r="H218" t="s">
        <v>34</v>
      </c>
    </row>
    <row r="219" spans="1:9" x14ac:dyDescent="0.2">
      <c r="A219" t="s">
        <v>246</v>
      </c>
      <c r="B219" s="2" t="s">
        <v>521</v>
      </c>
      <c r="C219" s="6">
        <v>10536632</v>
      </c>
      <c r="D219" t="s">
        <v>41</v>
      </c>
      <c r="E219" t="s">
        <v>246</v>
      </c>
      <c r="F219" t="b">
        <f t="shared" si="5"/>
        <v>0</v>
      </c>
      <c r="I219" t="s">
        <v>34</v>
      </c>
    </row>
    <row r="220" spans="1:9" x14ac:dyDescent="0.2">
      <c r="A220" t="s">
        <v>247</v>
      </c>
      <c r="B220" s="2" t="s">
        <v>522</v>
      </c>
      <c r="C220" s="6">
        <v>8849852</v>
      </c>
      <c r="D220" t="s">
        <v>41</v>
      </c>
      <c r="E220" t="s">
        <v>247</v>
      </c>
      <c r="F220" t="b">
        <f t="shared" si="5"/>
        <v>0</v>
      </c>
      <c r="I220" t="s">
        <v>34</v>
      </c>
    </row>
    <row r="221" spans="1:9" x14ac:dyDescent="0.2">
      <c r="A221" t="s">
        <v>523</v>
      </c>
      <c r="B221" s="2" t="s">
        <v>524</v>
      </c>
      <c r="C221" s="6">
        <v>23227014</v>
      </c>
      <c r="D221" t="s">
        <v>42</v>
      </c>
      <c r="E221" t="s">
        <v>523</v>
      </c>
      <c r="F221" t="b">
        <f t="shared" si="5"/>
        <v>1</v>
      </c>
      <c r="G221" t="s">
        <v>34</v>
      </c>
      <c r="H221" t="s">
        <v>34</v>
      </c>
    </row>
    <row r="222" spans="1:9" x14ac:dyDescent="0.2">
      <c r="A222" t="s">
        <v>248</v>
      </c>
      <c r="B222" s="2" t="s">
        <v>525</v>
      </c>
      <c r="C222" s="6">
        <v>10143543</v>
      </c>
      <c r="D222" t="s">
        <v>39</v>
      </c>
      <c r="E222" t="s">
        <v>248</v>
      </c>
      <c r="F222" t="b">
        <f t="shared" si="5"/>
        <v>1</v>
      </c>
      <c r="G222" t="s">
        <v>34</v>
      </c>
      <c r="H222" t="s">
        <v>34</v>
      </c>
    </row>
    <row r="223" spans="1:9" x14ac:dyDescent="0.2">
      <c r="A223" t="s">
        <v>249</v>
      </c>
      <c r="B223" s="2" t="s">
        <v>526</v>
      </c>
      <c r="C223" s="6">
        <v>67438106</v>
      </c>
      <c r="D223" t="s">
        <v>39</v>
      </c>
      <c r="E223" t="s">
        <v>249</v>
      </c>
      <c r="F223" t="b">
        <f t="shared" si="5"/>
        <v>1</v>
      </c>
      <c r="G223" t="s">
        <v>34</v>
      </c>
      <c r="H223" t="s">
        <v>34</v>
      </c>
    </row>
    <row r="224" spans="1:9" x14ac:dyDescent="0.2">
      <c r="A224" t="s">
        <v>250</v>
      </c>
      <c r="B224" s="2" t="s">
        <v>527</v>
      </c>
      <c r="C224" s="6">
        <v>71801279</v>
      </c>
      <c r="D224" t="s">
        <v>40</v>
      </c>
      <c r="E224" t="s">
        <v>250</v>
      </c>
      <c r="F224" t="b">
        <f t="shared" si="5"/>
        <v>1</v>
      </c>
      <c r="G224" t="s">
        <v>34</v>
      </c>
      <c r="H224" t="s">
        <v>34</v>
      </c>
    </row>
    <row r="225" spans="1:9" x14ac:dyDescent="0.2">
      <c r="A225" t="s">
        <v>251</v>
      </c>
      <c r="B225" s="2" t="s">
        <v>528</v>
      </c>
      <c r="C225" s="6">
        <v>1360596</v>
      </c>
      <c r="D225" t="s">
        <v>39</v>
      </c>
      <c r="E225" t="s">
        <v>251</v>
      </c>
      <c r="F225" t="b">
        <f t="shared" si="5"/>
        <v>1</v>
      </c>
      <c r="G225" t="s">
        <v>34</v>
      </c>
      <c r="H225" t="s">
        <v>34</v>
      </c>
    </row>
    <row r="226" spans="1:9" x14ac:dyDescent="0.2">
      <c r="A226" t="s">
        <v>252</v>
      </c>
      <c r="B226" s="2" t="s">
        <v>529</v>
      </c>
      <c r="C226" s="6">
        <v>9053799</v>
      </c>
      <c r="D226" t="s">
        <v>42</v>
      </c>
      <c r="E226" t="s">
        <v>252</v>
      </c>
      <c r="F226" t="b">
        <f t="shared" si="5"/>
        <v>1</v>
      </c>
      <c r="G226" t="s">
        <v>34</v>
      </c>
      <c r="H226" t="s">
        <v>34</v>
      </c>
    </row>
    <row r="227" spans="1:9" x14ac:dyDescent="0.2">
      <c r="A227" t="s">
        <v>253</v>
      </c>
      <c r="B227" s="2" t="s">
        <v>530</v>
      </c>
      <c r="C227" s="6">
        <v>107773</v>
      </c>
      <c r="D227" t="s">
        <v>40</v>
      </c>
      <c r="E227" t="s">
        <v>253</v>
      </c>
      <c r="F227" t="b">
        <f t="shared" si="5"/>
        <v>1</v>
      </c>
      <c r="G227" t="s">
        <v>34</v>
      </c>
      <c r="H227" t="s">
        <v>34</v>
      </c>
    </row>
    <row r="228" spans="1:9" x14ac:dyDescent="0.2">
      <c r="A228" t="s">
        <v>254</v>
      </c>
      <c r="B228" s="2" t="s">
        <v>531</v>
      </c>
      <c r="C228" s="6">
        <v>1534937</v>
      </c>
      <c r="D228" t="s">
        <v>41</v>
      </c>
      <c r="E228" t="s">
        <v>254</v>
      </c>
      <c r="F228" t="b">
        <f t="shared" si="5"/>
        <v>1</v>
      </c>
      <c r="H228" t="s">
        <v>34</v>
      </c>
    </row>
    <row r="229" spans="1:9" x14ac:dyDescent="0.2">
      <c r="A229" t="s">
        <v>255</v>
      </c>
      <c r="B229" s="2" t="s">
        <v>532</v>
      </c>
      <c r="C229" s="6">
        <v>12458223</v>
      </c>
      <c r="D229" t="s">
        <v>39</v>
      </c>
      <c r="E229" t="s">
        <v>255</v>
      </c>
      <c r="F229" t="b">
        <f t="shared" si="5"/>
        <v>1</v>
      </c>
      <c r="G229" t="s">
        <v>34</v>
      </c>
      <c r="H229" t="s">
        <v>34</v>
      </c>
    </row>
    <row r="230" spans="1:9" x14ac:dyDescent="0.2">
      <c r="A230" t="s">
        <v>533</v>
      </c>
      <c r="B230" s="2" t="s">
        <v>534</v>
      </c>
      <c r="C230" s="6">
        <v>85326000</v>
      </c>
      <c r="D230" t="s">
        <v>40</v>
      </c>
      <c r="E230" t="s">
        <v>535</v>
      </c>
      <c r="F230" t="b">
        <f t="shared" si="5"/>
        <v>1</v>
      </c>
      <c r="G230" t="s">
        <v>34</v>
      </c>
    </row>
    <row r="231" spans="1:9" x14ac:dyDescent="0.2">
      <c r="A231" t="s">
        <v>256</v>
      </c>
      <c r="B231" s="2" t="s">
        <v>536</v>
      </c>
      <c r="C231" s="6">
        <v>6516100</v>
      </c>
      <c r="D231" t="s">
        <v>40</v>
      </c>
      <c r="E231" t="s">
        <v>256</v>
      </c>
      <c r="F231" t="b">
        <f t="shared" si="5"/>
        <v>1</v>
      </c>
      <c r="G231" t="s">
        <v>34</v>
      </c>
      <c r="H231" t="s">
        <v>34</v>
      </c>
    </row>
    <row r="232" spans="1:9" x14ac:dyDescent="0.2">
      <c r="A232" t="s">
        <v>537</v>
      </c>
      <c r="B232" s="2" t="s">
        <v>538</v>
      </c>
      <c r="C232" s="6">
        <v>46062</v>
      </c>
      <c r="D232" t="s">
        <v>41</v>
      </c>
      <c r="F232" t="str">
        <f t="shared" si="5"/>
        <v/>
      </c>
    </row>
    <row r="233" spans="1:9" x14ac:dyDescent="0.2">
      <c r="A233" t="s">
        <v>257</v>
      </c>
      <c r="B233" s="2" t="s">
        <v>539</v>
      </c>
      <c r="C233" s="6">
        <v>11396</v>
      </c>
      <c r="D233" t="s">
        <v>40</v>
      </c>
      <c r="E233" t="s">
        <v>257</v>
      </c>
      <c r="F233" t="b">
        <f t="shared" si="5"/>
        <v>1</v>
      </c>
      <c r="G233" t="s">
        <v>34</v>
      </c>
      <c r="H233" t="s">
        <v>34</v>
      </c>
    </row>
    <row r="234" spans="1:9" x14ac:dyDescent="0.2">
      <c r="A234" t="s">
        <v>258</v>
      </c>
      <c r="B234" s="2" t="s">
        <v>540</v>
      </c>
      <c r="C234" s="6">
        <v>48582334</v>
      </c>
      <c r="D234" t="s">
        <v>42</v>
      </c>
      <c r="E234" t="s">
        <v>258</v>
      </c>
      <c r="F234" t="b">
        <f t="shared" si="5"/>
        <v>1</v>
      </c>
      <c r="G234" t="s">
        <v>34</v>
      </c>
      <c r="H234" t="s">
        <v>34</v>
      </c>
    </row>
    <row r="235" spans="1:9" x14ac:dyDescent="0.2">
      <c r="A235" t="s">
        <v>259</v>
      </c>
      <c r="B235" s="2" t="s">
        <v>541</v>
      </c>
      <c r="C235" s="6">
        <v>37000000</v>
      </c>
      <c r="D235" t="s">
        <v>40</v>
      </c>
      <c r="E235" t="s">
        <v>259</v>
      </c>
      <c r="F235" t="b">
        <f t="shared" si="5"/>
        <v>1</v>
      </c>
      <c r="G235" t="s">
        <v>34</v>
      </c>
    </row>
    <row r="236" spans="1:9" x14ac:dyDescent="0.2">
      <c r="A236" t="s">
        <v>260</v>
      </c>
      <c r="B236" s="2" t="s">
        <v>542</v>
      </c>
      <c r="C236" s="6">
        <v>9516871</v>
      </c>
      <c r="D236" t="s">
        <v>41</v>
      </c>
      <c r="E236" t="s">
        <v>260</v>
      </c>
      <c r="F236" t="b">
        <f t="shared" si="5"/>
        <v>1</v>
      </c>
      <c r="H236" t="s">
        <v>34</v>
      </c>
    </row>
    <row r="237" spans="1:9" x14ac:dyDescent="0.2">
      <c r="A237" t="s">
        <v>261</v>
      </c>
      <c r="B237" s="2" t="s">
        <v>543</v>
      </c>
      <c r="C237" s="6">
        <v>68350000</v>
      </c>
      <c r="D237" t="s">
        <v>41</v>
      </c>
      <c r="E237" t="s">
        <v>261</v>
      </c>
      <c r="F237" t="b">
        <f t="shared" si="5"/>
        <v>0</v>
      </c>
      <c r="I237" t="s">
        <v>34</v>
      </c>
    </row>
    <row r="238" spans="1:9" x14ac:dyDescent="0.2">
      <c r="A238" t="s">
        <v>262</v>
      </c>
      <c r="B238" s="2" t="s">
        <v>544</v>
      </c>
      <c r="C238" s="6">
        <v>334914895</v>
      </c>
      <c r="D238" t="s">
        <v>41</v>
      </c>
      <c r="E238" t="s">
        <v>262</v>
      </c>
      <c r="F238" t="b">
        <f t="shared" si="5"/>
        <v>0</v>
      </c>
      <c r="I238" t="s">
        <v>34</v>
      </c>
    </row>
    <row r="239" spans="1:9" x14ac:dyDescent="0.2">
      <c r="A239" t="s">
        <v>263</v>
      </c>
      <c r="B239" s="2" t="s">
        <v>545</v>
      </c>
      <c r="C239" s="6">
        <v>3423108</v>
      </c>
      <c r="D239" t="s">
        <v>41</v>
      </c>
      <c r="E239" t="s">
        <v>263</v>
      </c>
      <c r="F239" t="b">
        <f t="shared" si="5"/>
        <v>1</v>
      </c>
      <c r="H239" t="s">
        <v>34</v>
      </c>
    </row>
    <row r="240" spans="1:9" x14ac:dyDescent="0.2">
      <c r="A240" t="s">
        <v>264</v>
      </c>
      <c r="B240" s="2" t="s">
        <v>546</v>
      </c>
      <c r="C240" s="6">
        <v>36412350</v>
      </c>
      <c r="D240" t="s">
        <v>39</v>
      </c>
      <c r="E240" t="s">
        <v>264</v>
      </c>
      <c r="F240" t="b">
        <f t="shared" ref="F240:F254" si="6">IF(ISBLANK(E240),"",OR(G240="x",H240="x"))</f>
        <v>1</v>
      </c>
      <c r="G240" t="s">
        <v>34</v>
      </c>
      <c r="H240" t="s">
        <v>34</v>
      </c>
    </row>
    <row r="241" spans="1:8" x14ac:dyDescent="0.2">
      <c r="A241" t="s">
        <v>265</v>
      </c>
      <c r="B241" s="2" t="s">
        <v>547</v>
      </c>
      <c r="C241" s="6">
        <v>334506</v>
      </c>
      <c r="D241" t="s">
        <v>39</v>
      </c>
      <c r="E241" t="s">
        <v>265</v>
      </c>
      <c r="F241" t="b">
        <f t="shared" si="6"/>
        <v>1</v>
      </c>
      <c r="G241" t="s">
        <v>34</v>
      </c>
      <c r="H241" t="s">
        <v>34</v>
      </c>
    </row>
    <row r="242" spans="1:8" x14ac:dyDescent="0.2">
      <c r="A242" t="s">
        <v>548</v>
      </c>
      <c r="B242" s="2" t="s">
        <v>549</v>
      </c>
      <c r="C242" s="6">
        <v>28838499</v>
      </c>
      <c r="E242" t="s">
        <v>266</v>
      </c>
      <c r="F242" t="b">
        <f t="shared" si="6"/>
        <v>1</v>
      </c>
      <c r="G242" t="s">
        <v>34</v>
      </c>
      <c r="H242" t="s">
        <v>34</v>
      </c>
    </row>
    <row r="243" spans="1:8" x14ac:dyDescent="0.2">
      <c r="A243" t="s">
        <v>550</v>
      </c>
      <c r="B243" s="2" t="s">
        <v>551</v>
      </c>
      <c r="C243" s="6">
        <v>98858950</v>
      </c>
      <c r="D243" t="s">
        <v>39</v>
      </c>
      <c r="E243" t="s">
        <v>550</v>
      </c>
      <c r="F243" t="b">
        <f t="shared" si="6"/>
        <v>1</v>
      </c>
      <c r="G243" t="s">
        <v>34</v>
      </c>
      <c r="H243" t="s">
        <v>34</v>
      </c>
    </row>
    <row r="244" spans="1:8" x14ac:dyDescent="0.2">
      <c r="A244" t="s">
        <v>552</v>
      </c>
      <c r="B244" s="2" t="s">
        <v>553</v>
      </c>
      <c r="C244" s="6">
        <v>104917</v>
      </c>
      <c r="D244" t="s">
        <v>41</v>
      </c>
      <c r="F244" t="str">
        <f t="shared" si="6"/>
        <v/>
      </c>
    </row>
    <row r="245" spans="1:8" x14ac:dyDescent="0.2">
      <c r="A245" t="s">
        <v>554</v>
      </c>
      <c r="B245" s="2" t="s">
        <v>555</v>
      </c>
      <c r="C245" s="6">
        <v>5165775</v>
      </c>
      <c r="D245" t="s">
        <v>39</v>
      </c>
      <c r="E245" t="s">
        <v>556</v>
      </c>
      <c r="F245" t="b">
        <f t="shared" si="6"/>
        <v>1</v>
      </c>
      <c r="G245" t="s">
        <v>34</v>
      </c>
      <c r="H245" t="s">
        <v>34</v>
      </c>
    </row>
    <row r="246" spans="1:8" x14ac:dyDescent="0.2">
      <c r="A246" t="s">
        <v>557</v>
      </c>
      <c r="B246" s="2" t="s">
        <v>558</v>
      </c>
      <c r="C246" s="6">
        <v>34449825</v>
      </c>
      <c r="D246" t="s">
        <v>42</v>
      </c>
      <c r="E246" t="s">
        <v>267</v>
      </c>
      <c r="F246" t="b">
        <f t="shared" si="6"/>
        <v>1</v>
      </c>
      <c r="G246" t="s">
        <v>34</v>
      </c>
      <c r="H246" t="s">
        <v>34</v>
      </c>
    </row>
    <row r="247" spans="1:8" x14ac:dyDescent="0.2">
      <c r="A247" t="s">
        <v>268</v>
      </c>
      <c r="B247" s="2" t="s">
        <v>559</v>
      </c>
      <c r="C247" s="6">
        <v>20569737</v>
      </c>
      <c r="D247" t="s">
        <v>39</v>
      </c>
      <c r="E247" t="s">
        <v>268</v>
      </c>
      <c r="F247" t="b">
        <f t="shared" si="6"/>
        <v>1</v>
      </c>
      <c r="G247" t="s">
        <v>34</v>
      </c>
      <c r="H247" t="s">
        <v>34</v>
      </c>
    </row>
    <row r="248" spans="1:8" x14ac:dyDescent="0.2">
      <c r="A248" t="s">
        <v>269</v>
      </c>
      <c r="B248" s="2" t="s">
        <v>560</v>
      </c>
      <c r="C248" s="6">
        <v>16665409</v>
      </c>
      <c r="D248" t="s">
        <v>39</v>
      </c>
      <c r="E248" t="s">
        <v>269</v>
      </c>
      <c r="F248" t="b">
        <f t="shared" si="6"/>
        <v>1</v>
      </c>
      <c r="G248" t="s">
        <v>34</v>
      </c>
      <c r="H248" t="s">
        <v>34</v>
      </c>
    </row>
    <row r="249" spans="1:8" x14ac:dyDescent="0.2">
      <c r="B249" s="2"/>
      <c r="C249" s="6"/>
      <c r="E249" t="s">
        <v>72</v>
      </c>
      <c r="F249" t="b">
        <f t="shared" si="6"/>
        <v>1</v>
      </c>
      <c r="G249" t="s">
        <v>34</v>
      </c>
      <c r="H249" t="s">
        <v>34</v>
      </c>
    </row>
    <row r="250" spans="1:8" x14ac:dyDescent="0.2">
      <c r="B250" s="2"/>
      <c r="C250" s="6"/>
      <c r="E250" t="s">
        <v>73</v>
      </c>
      <c r="F250" t="b">
        <f t="shared" si="6"/>
        <v>1</v>
      </c>
      <c r="G250" t="s">
        <v>34</v>
      </c>
    </row>
    <row r="251" spans="1:8" x14ac:dyDescent="0.2">
      <c r="B251" s="2"/>
      <c r="C251" s="6"/>
      <c r="E251" t="s">
        <v>74</v>
      </c>
      <c r="F251" t="b">
        <f t="shared" si="6"/>
        <v>1</v>
      </c>
      <c r="G251" t="s">
        <v>34</v>
      </c>
      <c r="H251" t="s">
        <v>34</v>
      </c>
    </row>
    <row r="252" spans="1:8" x14ac:dyDescent="0.2">
      <c r="C252" s="6"/>
      <c r="E252" t="s">
        <v>75</v>
      </c>
      <c r="F252" t="b">
        <f t="shared" si="6"/>
        <v>1</v>
      </c>
      <c r="G252" t="s">
        <v>34</v>
      </c>
    </row>
    <row r="253" spans="1:8" x14ac:dyDescent="0.2">
      <c r="C253" s="6"/>
      <c r="E253" t="s">
        <v>76</v>
      </c>
      <c r="F253" t="b">
        <f t="shared" si="6"/>
        <v>1</v>
      </c>
      <c r="G253" t="s">
        <v>34</v>
      </c>
    </row>
    <row r="254" spans="1:8" x14ac:dyDescent="0.2">
      <c r="B254" s="2"/>
      <c r="C254" s="6"/>
      <c r="E254" t="s">
        <v>71</v>
      </c>
      <c r="F254" t="b">
        <f t="shared" si="6"/>
        <v>1</v>
      </c>
      <c r="G254" t="s">
        <v>34</v>
      </c>
    </row>
    <row r="255" spans="1:8" x14ac:dyDescent="0.2">
      <c r="C255" s="6"/>
    </row>
  </sheetData>
  <autoFilter ref="A30:I254" xr:uid="{087C6596-3F06-5347-8969-0ED85A220AF1}"/>
  <mergeCells count="2">
    <mergeCell ref="A29:D29"/>
    <mergeCell ref="E29:I29"/>
  </mergeCells>
  <hyperlinks>
    <hyperlink ref="A24" r:id="rId1" xr:uid="{8F8ED33E-5166-DB44-9E44-3290E2FBAC3C}"/>
    <hyperlink ref="A2" r:id="rId2" location="section-d1e1325-47ec524116" xr:uid="{1DE9689A-46D3-1F41-AD6F-F08344F2E952}"/>
    <hyperlink ref="A26" r:id="rId3" location="section-d1e1921-47ec524116" xr:uid="{33C80DAB-E07D-F94A-83D8-B55ED09AAF37}"/>
  </hyperlinks>
  <pageMargins left="0.7" right="0.7" top="0.78740157499999996" bottom="0.78740157499999996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1793-C9F8-6044-A546-53755E49C998}">
  <dimension ref="A1:E9"/>
  <sheetViews>
    <sheetView zoomScale="140" zoomScaleNormal="140" workbookViewId="0">
      <selection activeCell="C20" sqref="C20"/>
    </sheetView>
  </sheetViews>
  <sheetFormatPr baseColWidth="10" defaultRowHeight="16" x14ac:dyDescent="0.2"/>
  <sheetData>
    <row r="1" spans="1:5" x14ac:dyDescent="0.2">
      <c r="A1" s="32" t="s">
        <v>270</v>
      </c>
    </row>
    <row r="2" spans="1:5" x14ac:dyDescent="0.2">
      <c r="A2" s="1" t="s">
        <v>564</v>
      </c>
    </row>
    <row r="6" spans="1:5" x14ac:dyDescent="0.2">
      <c r="A6" s="15" t="s">
        <v>37</v>
      </c>
      <c r="B6" s="16" t="s">
        <v>38</v>
      </c>
      <c r="C6" s="16" t="s">
        <v>58</v>
      </c>
      <c r="D6" s="16" t="s">
        <v>59</v>
      </c>
      <c r="E6" s="17" t="s">
        <v>60</v>
      </c>
    </row>
    <row r="7" spans="1:5" x14ac:dyDescent="0.2">
      <c r="A7" s="10" t="s">
        <v>61</v>
      </c>
      <c r="B7" t="s">
        <v>62</v>
      </c>
      <c r="C7">
        <v>38</v>
      </c>
      <c r="D7">
        <v>12</v>
      </c>
      <c r="E7" s="11">
        <v>50</v>
      </c>
    </row>
    <row r="8" spans="1:5" x14ac:dyDescent="0.2">
      <c r="A8" s="10" t="s">
        <v>63</v>
      </c>
      <c r="B8" t="s">
        <v>64</v>
      </c>
      <c r="C8">
        <v>45</v>
      </c>
      <c r="D8">
        <v>7</v>
      </c>
      <c r="E8" s="11">
        <v>48</v>
      </c>
    </row>
    <row r="9" spans="1:5" x14ac:dyDescent="0.2">
      <c r="A9" s="12" t="s">
        <v>65</v>
      </c>
      <c r="B9" s="13" t="s">
        <v>65</v>
      </c>
      <c r="C9" s="13">
        <v>65</v>
      </c>
      <c r="D9" s="13">
        <v>10</v>
      </c>
      <c r="E9" s="14">
        <v>25</v>
      </c>
    </row>
  </sheetData>
  <hyperlinks>
    <hyperlink ref="A2" r:id="rId1" location="section-d1e1457-47ec524116" xr:uid="{16B86381-BD6F-7E43-A113-61359CEBCFD5}"/>
  </hyperlinks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7272-B4CA-2A4F-8647-15A33503CDE3}">
  <dimension ref="A3:I20"/>
  <sheetViews>
    <sheetView workbookViewId="0">
      <selection activeCell="D24" sqref="D24"/>
    </sheetView>
  </sheetViews>
  <sheetFormatPr baseColWidth="10" defaultRowHeight="16" x14ac:dyDescent="0.2"/>
  <sheetData>
    <row r="3" spans="1:9" x14ac:dyDescent="0.2">
      <c r="A3" s="1"/>
    </row>
    <row r="4" spans="1:9" x14ac:dyDescent="0.2">
      <c r="A4" s="32" t="s">
        <v>270</v>
      </c>
      <c r="I4" s="3"/>
    </row>
    <row r="5" spans="1:9" x14ac:dyDescent="0.2">
      <c r="A5" t="s">
        <v>566</v>
      </c>
      <c r="B5" s="1" t="s">
        <v>567</v>
      </c>
      <c r="I5" s="3"/>
    </row>
    <row r="7" spans="1:9" x14ac:dyDescent="0.2">
      <c r="A7" s="7" t="s">
        <v>37</v>
      </c>
      <c r="B7" s="8" t="s">
        <v>38</v>
      </c>
      <c r="C7" s="8" t="s">
        <v>47</v>
      </c>
      <c r="D7" s="8" t="s">
        <v>48</v>
      </c>
      <c r="E7" s="8" t="s">
        <v>49</v>
      </c>
      <c r="F7" s="9" t="s">
        <v>50</v>
      </c>
    </row>
    <row r="8" spans="1:9" x14ac:dyDescent="0.2">
      <c r="A8" s="10" t="s">
        <v>43</v>
      </c>
      <c r="B8" t="s">
        <v>42</v>
      </c>
      <c r="C8">
        <v>35</v>
      </c>
      <c r="D8">
        <v>64</v>
      </c>
      <c r="E8">
        <v>0</v>
      </c>
      <c r="F8" s="11">
        <v>1</v>
      </c>
      <c r="G8">
        <f>SUM(C8:F8)</f>
        <v>100</v>
      </c>
    </row>
    <row r="9" spans="1:9" x14ac:dyDescent="0.2">
      <c r="A9" s="10" t="s">
        <v>45</v>
      </c>
      <c r="B9" t="s">
        <v>39</v>
      </c>
      <c r="C9">
        <v>85</v>
      </c>
      <c r="D9">
        <v>13</v>
      </c>
      <c r="E9">
        <v>1</v>
      </c>
      <c r="F9" s="11">
        <v>1</v>
      </c>
      <c r="G9">
        <f t="shared" ref="G9:G11" si="0">SUM(C9:F9)</f>
        <v>100</v>
      </c>
    </row>
    <row r="10" spans="1:9" x14ac:dyDescent="0.2">
      <c r="A10" s="10" t="s">
        <v>44</v>
      </c>
      <c r="B10" t="s">
        <v>40</v>
      </c>
      <c r="C10">
        <v>87</v>
      </c>
      <c r="D10">
        <v>11</v>
      </c>
      <c r="E10">
        <v>1</v>
      </c>
      <c r="F10" s="11">
        <v>1</v>
      </c>
      <c r="G10">
        <f t="shared" si="0"/>
        <v>100</v>
      </c>
    </row>
    <row r="11" spans="1:9" x14ac:dyDescent="0.2">
      <c r="A11" s="12" t="s">
        <v>46</v>
      </c>
      <c r="B11" s="13" t="s">
        <v>41</v>
      </c>
      <c r="C11" s="13">
        <v>92</v>
      </c>
      <c r="D11" s="13">
        <v>6</v>
      </c>
      <c r="E11" s="13">
        <v>1</v>
      </c>
      <c r="F11" s="14">
        <v>1</v>
      </c>
      <c r="G11">
        <f t="shared" si="0"/>
        <v>100</v>
      </c>
    </row>
    <row r="14" spans="1:9" x14ac:dyDescent="0.2">
      <c r="A14" s="32" t="s">
        <v>270</v>
      </c>
    </row>
    <row r="15" spans="1:9" x14ac:dyDescent="0.2">
      <c r="A15" t="s">
        <v>593</v>
      </c>
      <c r="B15" s="1" t="s">
        <v>568</v>
      </c>
    </row>
    <row r="17" spans="1:5" x14ac:dyDescent="0.2">
      <c r="A17" s="7" t="s">
        <v>37</v>
      </c>
      <c r="B17" s="8" t="s">
        <v>38</v>
      </c>
      <c r="C17" s="8" t="s">
        <v>51</v>
      </c>
      <c r="D17" s="8" t="s">
        <v>52</v>
      </c>
      <c r="E17" s="9" t="s">
        <v>53</v>
      </c>
    </row>
    <row r="18" spans="1:5" x14ac:dyDescent="0.2">
      <c r="A18" s="10" t="s">
        <v>54</v>
      </c>
      <c r="B18" t="s">
        <v>55</v>
      </c>
      <c r="C18">
        <v>79</v>
      </c>
      <c r="D18">
        <v>18</v>
      </c>
      <c r="E18" s="11">
        <v>3</v>
      </c>
    </row>
    <row r="19" spans="1:5" x14ac:dyDescent="0.2">
      <c r="A19" s="10" t="s">
        <v>18</v>
      </c>
      <c r="B19" t="s">
        <v>56</v>
      </c>
      <c r="C19">
        <v>41</v>
      </c>
      <c r="D19">
        <v>59</v>
      </c>
      <c r="E19" s="11">
        <v>0</v>
      </c>
    </row>
    <row r="20" spans="1:5" x14ac:dyDescent="0.2">
      <c r="A20" s="12" t="s">
        <v>17</v>
      </c>
      <c r="B20" s="13" t="s">
        <v>57</v>
      </c>
      <c r="C20" s="13">
        <v>23</v>
      </c>
      <c r="D20" s="13">
        <v>73</v>
      </c>
      <c r="E20" s="14">
        <v>4</v>
      </c>
    </row>
  </sheetData>
  <hyperlinks>
    <hyperlink ref="B5" r:id="rId1" location="figure-d1e1353-47ec524116" xr:uid="{205067DF-2333-8F40-8282-1F1C034F9A8B}"/>
    <hyperlink ref="B15" r:id="rId2" location="figure-d1e1424-47ec524116" xr:uid="{FE97D37D-6CB5-D545-BD52-A618854B475A}"/>
  </hyperlinks>
  <pageMargins left="0.7" right="0.7" top="0.78740157499999996" bottom="0.78740157499999996" header="0.3" footer="0.3"/>
  <drawing r:id="rId3"/>
</worksheet>
</file>

<file path=docMetadata/LabelInfo.xml><?xml version="1.0" encoding="utf-8"?>
<clbl:labelList xmlns:clbl="http://schemas.microsoft.com/office/2020/mipLabelMetadata">
  <clbl:label id="{8a2c307e-0521-474d-811d-e4135bb254bd}" enabled="1" method="Privileged" siteId="{2401f820-b2b4-4e78-9c4b-ca13a0d9c13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1 investments comparison</vt:lpstr>
      <vt:lpstr>2 needs vs funding</vt:lpstr>
      <vt:lpstr>3 recipients</vt:lpstr>
      <vt:lpstr>4 oecd pledge over time</vt:lpstr>
      <vt:lpstr>5 funding per income group</vt:lpstr>
      <vt:lpstr>6 thematic split OECD</vt:lpstr>
      <vt:lpstr>7 8 loans vs grants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Schacht</dc:creator>
  <cp:lastModifiedBy>Kira Schacht</cp:lastModifiedBy>
  <dcterms:created xsi:type="dcterms:W3CDTF">2024-11-08T15:34:48Z</dcterms:created>
  <dcterms:modified xsi:type="dcterms:W3CDTF">2024-11-13T15:07:10Z</dcterms:modified>
</cp:coreProperties>
</file>