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juliamerk/Downloads/Github/Done/"/>
    </mc:Choice>
  </mc:AlternateContent>
  <xr:revisionPtr revIDLastSave="0" documentId="13_ncr:1_{378CC488-DC02-F445-9F69-2E939C967513}" xr6:coauthVersionLast="47" xr6:coauthVersionMax="47" xr10:uidLastSave="{00000000-0000-0000-0000-000000000000}"/>
  <bookViews>
    <workbookView xWindow="0" yWindow="460" windowWidth="24580" windowHeight="17540" xr2:uid="{00000000-000D-0000-FFFF-FFFF00000000}"/>
  </bookViews>
  <sheets>
    <sheet name="Info" sheetId="3" r:id="rId1"/>
    <sheet name="Age analysis" sheetId="2" r:id="rId2"/>
  </sheets>
  <definedNames>
    <definedName name="_xlnm._FilterDatabase" localSheetId="1" hidden="1">'Age analysis'!$B$2:$E$99</definedName>
  </definedNames>
  <calcPr calcId="191028"/>
  <pivotCaches>
    <pivotCache cacheId="69"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2" l="1"/>
  <c r="I7" i="2"/>
  <c r="I6" i="2"/>
  <c r="I5" i="2"/>
  <c r="I4" i="2"/>
  <c r="I9" i="2" l="1"/>
</calcChain>
</file>

<file path=xl/sharedStrings.xml><?xml version="1.0" encoding="utf-8"?>
<sst xmlns="http://schemas.openxmlformats.org/spreadsheetml/2006/main" count="130" uniqueCount="24">
  <si>
    <t>birth date</t>
  </si>
  <si>
    <t>ceremony date</t>
  </si>
  <si>
    <t>diff_years</t>
  </si>
  <si>
    <t>1895-09-30</t>
  </si>
  <si>
    <t>1894-04-23</t>
  </si>
  <si>
    <t>1886-02-02</t>
  </si>
  <si>
    <t>1899-02-23</t>
  </si>
  <si>
    <t>1897-05-18</t>
  </si>
  <si>
    <t>1894-02-01</t>
  </si>
  <si>
    <t>1898-10-03</t>
  </si>
  <si>
    <t>1889-02-23</t>
  </si>
  <si>
    <t>1886-12-24</t>
  </si>
  <si>
    <t>1899-07-07</t>
  </si>
  <si>
    <t>age group</t>
  </si>
  <si>
    <t>60-69</t>
  </si>
  <si>
    <t>70-79</t>
  </si>
  <si>
    <t>30-39</t>
  </si>
  <si>
    <t>40-49</t>
  </si>
  <si>
    <t>50-59</t>
  </si>
  <si>
    <t>age_group</t>
  </si>
  <si>
    <t>Amount age group</t>
  </si>
  <si>
    <t>overall</t>
  </si>
  <si>
    <t>Percentage</t>
  </si>
  <si>
    <t xml:space="preserve">This document contains an analyis of the age groups of winners. The analysis is based on the result of the Python analysis which can be found in the Juypter Notebook "winners-age.ipynb".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</si>
</sst>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6">
    <xf numFmtId="0" fontId="0" fillId="0" borderId="0" xfId="0"/>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6" fillId="0" borderId="0" xfId="0" applyFont="1"/>
    <xf numFmtId="0" fontId="0" fillId="33" borderId="10" xfId="0" applyFill="1"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0" fillId="33" borderId="0" xfId="0" applyFill="1" applyAlignment="1">
      <alignment horizontal="left" vertical="top" wrapText="1"/>
    </xf>
    <xf numFmtId="0" fontId="0" fillId="33" borderId="14" xfId="0" applyFill="1" applyBorder="1" applyAlignment="1">
      <alignment horizontal="left" vertical="top" wrapText="1"/>
    </xf>
    <xf numFmtId="0" fontId="0" fillId="33" borderId="15" xfId="0" applyFill="1" applyBorder="1" applyAlignment="1">
      <alignment horizontal="left" vertical="top" wrapText="1"/>
    </xf>
    <xf numFmtId="0" fontId="0" fillId="33" borderId="16" xfId="0" applyFill="1" applyBorder="1" applyAlignment="1">
      <alignment horizontal="left" vertical="top" wrapText="1"/>
    </xf>
    <xf numFmtId="0" fontId="0" fillId="33" borderId="17" xfId="0"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[winners-age-analyis.xlsx]Age analysis!PivotTable3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analysis'!$H$3</c:f>
              <c:strCache>
                <c:ptCount val="1"/>
                <c:pt idx="0">
                  <c:v>Total</c:v>
                </c:pt>
              </c:strCache>
            </c:strRef>
          </c:tx>
          <c:spPr>
            <a:solidFill>
              <a:schemeClr val="accent1"/>
            </a:solidFill>
            <a:ln>
              <a:noFill/>
            </a:ln>
            <a:effectLst/>
          </c:spPr>
          <c:invertIfNegative val="0"/>
          <c:cat>
            <c:strRef>
              <c:f>'Age analysis'!$G$4:$G$9</c:f>
              <c:strCache>
                <c:ptCount val="5"/>
                <c:pt idx="0">
                  <c:v>30-39</c:v>
                </c:pt>
                <c:pt idx="1">
                  <c:v>40-49</c:v>
                </c:pt>
                <c:pt idx="2">
                  <c:v>50-59</c:v>
                </c:pt>
                <c:pt idx="3">
                  <c:v>60-69</c:v>
                </c:pt>
                <c:pt idx="4">
                  <c:v>70-79</c:v>
                </c:pt>
              </c:strCache>
            </c:strRef>
          </c:cat>
          <c:val>
            <c:numRef>
              <c:f>'Age analysis'!$H$4:$H$9</c:f>
              <c:numCache>
                <c:formatCode>General</c:formatCode>
                <c:ptCount val="5"/>
                <c:pt idx="0">
                  <c:v>19</c:v>
                </c:pt>
                <c:pt idx="1">
                  <c:v>42</c:v>
                </c:pt>
                <c:pt idx="2">
                  <c:v>27</c:v>
                </c:pt>
                <c:pt idx="3">
                  <c:v>7</c:v>
                </c:pt>
                <c:pt idx="4">
                  <c:v>2</c:v>
                </c:pt>
              </c:numCache>
            </c:numRef>
          </c:val>
          <c:extLst>
            <c:ext xmlns:c16="http://schemas.microsoft.com/office/drawing/2014/chart" uri="{C3380CC4-5D6E-409C-BE32-E72D297353CC}">
              <c16:uniqueId val="{00000000-44A3-844B-852B-7CE7E9955C78}"/>
            </c:ext>
          </c:extLst>
        </c:ser>
        <c:dLbls>
          <c:showLegendKey val="0"/>
          <c:showVal val="0"/>
          <c:showCatName val="0"/>
          <c:showSerName val="0"/>
          <c:showPercent val="0"/>
          <c:showBubbleSize val="0"/>
        </c:dLbls>
        <c:gapWidth val="182"/>
        <c:axId val="1250141888"/>
        <c:axId val="1250143536"/>
      </c:barChart>
      <c:catAx>
        <c:axId val="125014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50143536"/>
        <c:crosses val="autoZero"/>
        <c:auto val="1"/>
        <c:lblAlgn val="ctr"/>
        <c:lblOffset val="100"/>
        <c:noMultiLvlLbl val="0"/>
      </c:catAx>
      <c:valAx>
        <c:axId val="125014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5014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6350</xdr:colOff>
      <xdr:row>10</xdr:row>
      <xdr:rowOff>0</xdr:rowOff>
    </xdr:from>
    <xdr:to>
      <xdr:col>14</xdr:col>
      <xdr:colOff>69850</xdr:colOff>
      <xdr:row>23</xdr:row>
      <xdr:rowOff>101600</xdr:rowOff>
    </xdr:to>
    <xdr:graphicFrame macro="">
      <xdr:nvGraphicFramePr>
        <xdr:cNvPr id="2" name="Diagramm 1">
          <a:extLst>
            <a:ext uri="{FF2B5EF4-FFF2-40B4-BE49-F238E27FC236}">
              <a16:creationId xmlns:a16="http://schemas.microsoft.com/office/drawing/2014/main" id="{F82F8FA5-F584-4842-B4F6-3C07A41D4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8.547689699073" createdVersion="7" refreshedVersion="7" minRefreshableVersion="3" recordCount="97" xr:uid="{C6DFE96C-7534-7141-B2D7-7A41B32DC8A1}">
  <cacheSource type="worksheet">
    <worksheetSource ref="B2:E99" sheet="Age analysis"/>
  </cacheSource>
  <cacheFields count="4">
    <cacheField name="birth date" numFmtId="0">
      <sharedItems containsDate="1" containsMixedTypes="1" minDate="1902-07-01T00:00:00" maxDate="1985-01-20T00:00:00"/>
    </cacheField>
    <cacheField name="ceremony date" numFmtId="14">
      <sharedItems containsSemiMixedTypes="0" containsNonDate="0" containsDate="1" containsString="0" minDate="1929-05-16T00:00:00" maxDate="2022-03-28T00:00:00"/>
    </cacheField>
    <cacheField name="diff_years" numFmtId="1">
      <sharedItems containsSemiMixedTypes="0" containsString="0" containsNumber="1" minValue="32.104697563947198" maxValue="74.747599197793207"/>
    </cacheField>
    <cacheField name="age group" numFmtId="0">
      <sharedItems count="5">
        <s v="30-39"/>
        <s v="40-49"/>
        <s v="50-59"/>
        <s v="60-69"/>
        <s v="70-7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s v="1895-09-30"/>
    <d v="1929-05-16T00:00:00"/>
    <n v="33.624235952825799"/>
    <x v="0"/>
  </r>
  <r>
    <s v="1894-04-23"/>
    <d v="1929-05-16T00:00:00"/>
    <n v="35.061637131494798"/>
    <x v="0"/>
  </r>
  <r>
    <s v="1886-02-02"/>
    <d v="1930-04-03T00:00:00"/>
    <n v="44.162440022724603"/>
    <x v="1"/>
  </r>
  <r>
    <s v="1895-09-30"/>
    <d v="1930-11-05T00:00:00"/>
    <n v="35.097229922585598"/>
    <x v="0"/>
  </r>
  <r>
    <s v="1899-02-23"/>
    <d v="1931-11-10T00:00:00"/>
    <n v="32.709775012491697"/>
    <x v="0"/>
  </r>
  <r>
    <s v="1894-04-23"/>
    <d v="1932-11-18T00:00:00"/>
    <n v="38.571633914454097"/>
    <x v="0"/>
  </r>
  <r>
    <s v="1886-02-02"/>
    <d v="1934-03-16T00:00:00"/>
    <n v="48.113239833808997"/>
    <x v="1"/>
  </r>
  <r>
    <s v="1897-05-18"/>
    <d v="1935-02-27T00:00:00"/>
    <n v="37.777640882427399"/>
    <x v="0"/>
  </r>
  <r>
    <s v="1894-02-01"/>
    <d v="1936-03-05T00:00:00"/>
    <n v="42.087106511427301"/>
    <x v="1"/>
  </r>
  <r>
    <s v="1897-05-18"/>
    <d v="1937-03-04T00:00:00"/>
    <n v="39.792740439570899"/>
    <x v="1"/>
  </r>
  <r>
    <s v="1898-10-03"/>
    <d v="1938-03-10T00:00:00"/>
    <n v="39.431336714648403"/>
    <x v="0"/>
  </r>
  <r>
    <s v="1897-05-18"/>
    <d v="1939-02-23T00:00:00"/>
    <n v="41.766771391609602"/>
    <x v="1"/>
  </r>
  <r>
    <s v="1889-02-23"/>
    <d v="1940-02-29T00:00:00"/>
    <n v="51.012683354209798"/>
    <x v="2"/>
  </r>
  <r>
    <s v="1894-02-01"/>
    <d v="1941-02-27T00:00:00"/>
    <n v="47.070097264146398"/>
    <x v="1"/>
  </r>
  <r>
    <s v="1894-02-01"/>
    <d v="1942-02-26T00:00:00"/>
    <n v="48.066695414690201"/>
    <x v="1"/>
  </r>
  <r>
    <d v="1902-07-01T00:00:00"/>
    <d v="1943-03-04T00:00:00"/>
    <n v="40.674346495821197"/>
    <x v="1"/>
  </r>
  <r>
    <s v="1886-12-24"/>
    <d v="1944-03-02T00:00:00"/>
    <n v="57.186663654968903"/>
    <x v="2"/>
  </r>
  <r>
    <s v="1898-10-03"/>
    <d v="1945-03-15T00:00:00"/>
    <n v="46.445854466553001"/>
    <x v="1"/>
  </r>
  <r>
    <d v="1906-07-22T00:00:00"/>
    <d v="1946-03-07T00:00:00"/>
    <n v="39.6257281121446"/>
    <x v="1"/>
  </r>
  <r>
    <d v="1902-07-01T00:00:00"/>
    <d v="1947-03-13T00:00:00"/>
    <n v="44.6990697960943"/>
    <x v="1"/>
  </r>
  <r>
    <d v="1909-09-07T00:00:00"/>
    <d v="1948-03-20T00:00:00"/>
    <n v="38.533303216356202"/>
    <x v="0"/>
  </r>
  <r>
    <d v="1906-08-05T00:00:00"/>
    <d v="1949-03-24T00:00:00"/>
    <n v="42.634687912825001"/>
    <x v="1"/>
  </r>
  <r>
    <d v="1909-02-11T00:00:00"/>
    <d v="1950-03-23T00:00:00"/>
    <n v="41.109673709932402"/>
    <x v="1"/>
  </r>
  <r>
    <d v="1909-12-18T00:00:00"/>
    <d v="1951-03-29T00:00:00"/>
    <n v="41.276686037358701"/>
    <x v="1"/>
  </r>
  <r>
    <d v="1904-12-18T00:00:00"/>
    <d v="1952-03-20T00:00:00"/>
    <n v="47.253537033614599"/>
    <x v="1"/>
  </r>
  <r>
    <s v="1894-02-01"/>
    <d v="1953-03-19T00:00:00"/>
    <n v="59.1251018159168"/>
    <x v="2"/>
  </r>
  <r>
    <d v="1907-04-29T00:00:00"/>
    <d v="1954-03-25T00:00:00"/>
    <n v="46.905822843727101"/>
    <x v="1"/>
  </r>
  <r>
    <d v="1909-09-07T00:00:00"/>
    <d v="1955-03-30T00:00:00"/>
    <n v="45.558772596288698"/>
    <x v="1"/>
  </r>
  <r>
    <d v="1920-01-30T00:00:00"/>
    <d v="1956-03-21T00:00:00"/>
    <n v="36.140372492248297"/>
    <x v="0"/>
  </r>
  <r>
    <d v="1904-12-18T00:00:00"/>
    <d v="1957-03-27T00:00:00"/>
    <n v="52.272120577424502"/>
    <x v="2"/>
  </r>
  <r>
    <d v="1908-03-25T00:00:00"/>
    <d v="1958-03-26T00:00:00"/>
    <n v="50.002395668631102"/>
    <x v="2"/>
  </r>
  <r>
    <d v="1903-02-28T00:00:00"/>
    <d v="1959-04-06T00:00:00"/>
    <n v="56.102452480201499"/>
    <x v="2"/>
  </r>
  <r>
    <d v="1902-07-01T00:00:00"/>
    <d v="1960-04-04T00:00:00"/>
    <n v="57.761624126436502"/>
    <x v="2"/>
  </r>
  <r>
    <d v="1906-07-22T00:00:00"/>
    <d v="1961-04-17T00:00:00"/>
    <n v="54.738974790721201"/>
    <x v="2"/>
  </r>
  <r>
    <d v="1914-09-10T00:00:00"/>
    <d v="1962-04-09T00:00:00"/>
    <n v="47.579347967446203"/>
    <x v="1"/>
  </r>
  <r>
    <d v="1918-10-11T00:00:00"/>
    <d v="1962-04-09T00:00:00"/>
    <n v="43.494390713019399"/>
    <x v="1"/>
  </r>
  <r>
    <d v="1908-03-25T00:00:00"/>
    <d v="1963-04-08T00:00:00"/>
    <n v="55.037406654482901"/>
    <x v="2"/>
  </r>
  <r>
    <d v="1928-06-05T00:00:00"/>
    <d v="1964-04-13T00:00:00"/>
    <n v="35.855630163521496"/>
    <x v="0"/>
  </r>
  <r>
    <s v="1899-07-07"/>
    <d v="1965-04-05T00:00:00"/>
    <n v="65.745360958814999"/>
    <x v="3"/>
  </r>
  <r>
    <d v="1914-09-10T00:00:00"/>
    <d v="1966-04-18T00:00:00"/>
    <n v="51.604071267719299"/>
    <x v="2"/>
  </r>
  <r>
    <d v="1907-04-29T00:00:00"/>
    <d v="1967-04-10T00:00:00"/>
    <n v="59.949211825020299"/>
    <x v="3"/>
  </r>
  <r>
    <d v="1931-11-06T00:00:00"/>
    <d v="1968-04-10T00:00:00"/>
    <n v="36.427852727982"/>
    <x v="0"/>
  </r>
  <r>
    <d v="1906-12-30T00:00:00"/>
    <d v="1969-04-14T00:00:00"/>
    <n v="62.290122315995497"/>
    <x v="3"/>
  </r>
  <r>
    <d v="1926-02-16T00:00:00"/>
    <d v="1970-04-07T00:00:00"/>
    <n v="44.1377988596617"/>
    <x v="1"/>
  </r>
  <r>
    <d v="1920-05-30T00:00:00"/>
    <d v="1971-04-15T00:00:00"/>
    <n v="50.8757880038604"/>
    <x v="2"/>
  </r>
  <r>
    <d v="1935-08-29T00:00:00"/>
    <d v="1972-04-10T00:00:00"/>
    <n v="36.616768311464298"/>
    <x v="0"/>
  </r>
  <r>
    <d v="1927-06-23T00:00:00"/>
    <d v="1973-03-27T00:00:00"/>
    <n v="45.761377714805903"/>
    <x v="1"/>
  </r>
  <r>
    <d v="1921-12-20T00:00:00"/>
    <d v="1974-04-02T00:00:00"/>
    <n v="52.283072205452498"/>
    <x v="2"/>
  </r>
  <r>
    <d v="1939-04-07T00:00:00"/>
    <d v="1975-04-08T00:00:00"/>
    <n v="36.003477141898799"/>
    <x v="0"/>
  </r>
  <r>
    <d v="1932-02-18T00:00:00"/>
    <d v="1976-03-29T00:00:00"/>
    <n v="44.110419789591802"/>
    <x v="1"/>
  </r>
  <r>
    <d v="1935-12-21T00:00:00"/>
    <d v="1977-03-28T00:00:00"/>
    <n v="41.2684723163377"/>
    <x v="1"/>
  </r>
  <r>
    <d v="1935-11-30T00:00:00"/>
    <d v="1978-04-03T00:00:00"/>
    <n v="42.3417318630772"/>
    <x v="1"/>
  </r>
  <r>
    <d v="1939-02-03T00:00:00"/>
    <d v="1979-04-09T00:00:00"/>
    <n v="40.178785327556298"/>
    <x v="1"/>
  </r>
  <r>
    <d v="1932-09-29T00:00:00"/>
    <d v="1980-04-14T00:00:00"/>
    <n v="47.541017269348401"/>
    <x v="1"/>
  </r>
  <r>
    <d v="1936-08-18T00:00:00"/>
    <d v="1981-03-31T00:00:00"/>
    <n v="44.616932585884697"/>
    <x v="1"/>
  </r>
  <r>
    <d v="1937-03-30T00:00:00"/>
    <d v="1982-03-29T00:00:00"/>
    <n v="44.997501659856098"/>
    <x v="1"/>
  </r>
  <r>
    <d v="1923-08-29T00:00:00"/>
    <d v="1983-04-11T00:00:00"/>
    <n v="59.617925077174696"/>
    <x v="3"/>
  </r>
  <r>
    <d v="1940-05-09T00:00:00"/>
    <d v="1984-04-09T00:00:00"/>
    <n v="43.9187662991026"/>
    <x v="1"/>
  </r>
  <r>
    <d v="1932-02-18T00:00:00"/>
    <d v="1985-03-25T00:00:00"/>
    <n v="53.098968493535097"/>
    <x v="2"/>
  </r>
  <r>
    <d v="1934-07-01T00:00:00"/>
    <d v="1986-03-24T00:00:00"/>
    <n v="51.7300149900408"/>
    <x v="2"/>
  </r>
  <r>
    <d v="1946-09-15T00:00:00"/>
    <d v="1987-03-30T00:00:00"/>
    <n v="40.537451145471799"/>
    <x v="1"/>
  </r>
  <r>
    <d v="1941-03-16T00:00:00"/>
    <d v="1988-04-11T00:00:00"/>
    <n v="47.0728351711534"/>
    <x v="1"/>
  </r>
  <r>
    <d v="1942-04-06T00:00:00"/>
    <d v="1989-03-29T00:00:00"/>
    <n v="46.979746332915802"/>
    <x v="1"/>
  </r>
  <r>
    <d v="1946-09-15T00:00:00"/>
    <d v="1990-03-26T00:00:00"/>
    <n v="43.527245597103203"/>
    <x v="1"/>
  </r>
  <r>
    <d v="1955-01-18T00:00:00"/>
    <d v="1991-03-25T00:00:00"/>
    <n v="36.181441097353101"/>
    <x v="0"/>
  </r>
  <r>
    <d v="1944-02-22T00:00:00"/>
    <d v="1992-03-30T00:00:00"/>
    <n v="48.102288205781001"/>
    <x v="1"/>
  </r>
  <r>
    <d v="1930-05-31T00:00:00"/>
    <d v="1993-03-29T00:00:00"/>
    <n v="62.829489996372203"/>
    <x v="3"/>
  </r>
  <r>
    <d v="1946-12-18T00:00:00"/>
    <d v="1994-03-21T00:00:00"/>
    <n v="47.256274940621601"/>
    <x v="1"/>
  </r>
  <r>
    <d v="1951-05-14T00:00:00"/>
    <d v="1995-03-27T00:00:00"/>
    <n v="43.869483972976802"/>
    <x v="1"/>
  </r>
  <r>
    <d v="1956-01-03T00:00:00"/>
    <d v="1996-03-25T00:00:00"/>
    <n v="40.225329746675101"/>
    <x v="1"/>
  </r>
  <r>
    <d v="1954-01-06T00:00:00"/>
    <d v="1997-03-24T00:00:00"/>
    <n v="43.212386291299602"/>
    <x v="1"/>
  </r>
  <r>
    <d v="1954-08-16T00:00:00"/>
    <d v="1998-03-23T00:00:00"/>
    <n v="43.601169086291897"/>
    <x v="1"/>
  </r>
  <r>
    <d v="1946-12-18T00:00:00"/>
    <d v="1999-03-21T00:00:00"/>
    <n v="52.2556931353826"/>
    <x v="2"/>
  </r>
  <r>
    <d v="1965-08-01T00:00:00"/>
    <d v="2000-03-26T00:00:00"/>
    <n v="34.650951080446497"/>
    <x v="0"/>
  </r>
  <r>
    <d v="1963-01-14T00:00:00"/>
    <d v="2001-03-25T00:00:00"/>
    <n v="38.193802747489599"/>
    <x v="0"/>
  </r>
  <r>
    <d v="1954-03-01T00:00:00"/>
    <d v="2002-03-24T00:00:00"/>
    <n v="48.063957507683199"/>
    <x v="1"/>
  </r>
  <r>
    <d v="1933-08-18T00:00:00"/>
    <d v="2003-03-23T00:00:00"/>
    <n v="69.594858210640794"/>
    <x v="4"/>
  </r>
  <r>
    <d v="1961-10-31T00:00:00"/>
    <d v="2004-02-29T00:00:00"/>
    <n v="42.330780235049303"/>
    <x v="1"/>
  </r>
  <r>
    <d v="1930-05-31T00:00:00"/>
    <d v="2005-02-27T00:00:00"/>
    <n v="74.747599197793207"/>
    <x v="4"/>
  </r>
  <r>
    <d v="1954-10-23T00:00:00"/>
    <d v="2006-03-05T00:00:00"/>
    <n v="51.365873358111301"/>
    <x v="2"/>
  </r>
  <r>
    <d v="1942-11-17T00:00:00"/>
    <d v="2007-02-25T00:00:00"/>
    <n v="64.275104896062203"/>
    <x v="3"/>
  </r>
  <r>
    <d v="1954-11-29T00:00:00"/>
    <d v="2008-02-24T00:00:00"/>
    <n v="53.238601750891497"/>
    <x v="2"/>
  </r>
  <r>
    <d v="1957-09-21T00:00:00"/>
    <d v="2008-02-24T00:00:00"/>
    <n v="50.426771254714303"/>
    <x v="2"/>
  </r>
  <r>
    <d v="1956-10-20T00:00:00"/>
    <d v="2009-02-22T00:00:00"/>
    <n v="52.3433061596062"/>
    <x v="2"/>
  </r>
  <r>
    <d v="1951-11-28T00:00:00"/>
    <d v="2010-03-07T00:00:00"/>
    <n v="58.273612736743303"/>
    <x v="2"/>
  </r>
  <r>
    <d v="1972-10-05T00:00:00"/>
    <d v="2011-02-27T00:00:00"/>
    <n v="38.396407866006797"/>
    <x v="0"/>
  </r>
  <r>
    <d v="1967-03-29T00:00:00"/>
    <d v="2012-02-26T00:00:00"/>
    <n v="44.915364449646397"/>
    <x v="1"/>
  </r>
  <r>
    <d v="1954-10-23T00:00:00"/>
    <d v="2013-02-24T00:00:00"/>
    <n v="58.342060411918098"/>
    <x v="2"/>
  </r>
  <r>
    <d v="1961-11-28T00:00:00"/>
    <d v="2014-03-02T00:00:00"/>
    <n v="52.258431042389603"/>
    <x v="2"/>
  </r>
  <r>
    <d v="1963-08-15T00:00:00"/>
    <d v="2015-02-22T00:00:00"/>
    <n v="51.524671964516699"/>
    <x v="2"/>
  </r>
  <r>
    <d v="1963-08-15T00:00:00"/>
    <d v="2016-02-28T00:00:00"/>
    <n v="52.5404354641094"/>
    <x v="2"/>
  </r>
  <r>
    <d v="1985-01-19T00:00:00"/>
    <d v="2017-02-26T00:00:00"/>
    <n v="32.104697563947198"/>
    <x v="0"/>
  </r>
  <r>
    <d v="1964-10-09T00:00:00"/>
    <d v="2018-03-04T00:00:00"/>
    <n v="53.400138264303799"/>
    <x v="2"/>
  </r>
  <r>
    <d v="1961-11-28T00:00:00"/>
    <d v="2019-02-24T00:00:00"/>
    <n v="57.2414217951087"/>
    <x v="2"/>
  </r>
  <r>
    <d v="1969-09-14T00:00:00"/>
    <d v="2020-02-09T00:00:00"/>
    <n v="50.404867998658403"/>
    <x v="2"/>
  </r>
  <r>
    <d v="1982-03-31T00:00:00"/>
    <d v="2021-04-25T00:00:00"/>
    <n v="39.069932989725999"/>
    <x v="0"/>
  </r>
  <r>
    <d v="1954-04-30T00:00:00"/>
    <d v="2022-03-27T00:00:00"/>
    <n v="67.90830749433590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B93405-59F1-C249-967B-4DC3AB546F92}" name="PivotTable3" cacheId="69" applyNumberFormats="0" applyBorderFormats="0" applyFontFormats="0" applyPatternFormats="0" applyAlignmentFormats="0" applyWidthHeightFormats="1" dataCaption="Werte" grandTotalCaption="overall" updatedVersion="7" minRefreshableVersion="3" showDrill="0" useAutoFormatting="1" itemPrintTitles="1" createdVersion="7" indent="0" outline="1" outlineData="1" multipleFieldFilters="0" chartFormat="1" rowHeaderCaption="age_group">
  <location ref="G3:H9" firstHeaderRow="1" firstDataRow="1" firstDataCol="1"/>
  <pivotFields count="4">
    <pivotField showAll="0"/>
    <pivotField numFmtId="14" showAll="0"/>
    <pivotField numFmtId="1" showAll="0"/>
    <pivotField axis="axisRow" dataField="1"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Amount age group"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162F-3FED-034F-BA48-3342BCEB21A9}">
  <dimension ref="A2:F6"/>
  <sheetViews>
    <sheetView tabSelected="1" workbookViewId="0">
      <selection activeCell="H30" sqref="H30"/>
    </sheetView>
  </sheetViews>
  <sheetFormatPr baseColWidth="10" defaultRowHeight="16" x14ac:dyDescent="0.2"/>
  <sheetData>
    <row r="2" spans="1:6" x14ac:dyDescent="0.2">
      <c r="A2" s="7" t="s">
        <v>23</v>
      </c>
      <c r="B2" s="8"/>
      <c r="C2" s="8"/>
      <c r="D2" s="8"/>
      <c r="E2" s="8"/>
      <c r="F2" s="9"/>
    </row>
    <row r="3" spans="1:6" x14ac:dyDescent="0.2">
      <c r="A3" s="10"/>
      <c r="B3" s="11"/>
      <c r="C3" s="11"/>
      <c r="D3" s="11"/>
      <c r="E3" s="11"/>
      <c r="F3" s="12"/>
    </row>
    <row r="4" spans="1:6" x14ac:dyDescent="0.2">
      <c r="A4" s="10"/>
      <c r="B4" s="11"/>
      <c r="C4" s="11"/>
      <c r="D4" s="11"/>
      <c r="E4" s="11"/>
      <c r="F4" s="12"/>
    </row>
    <row r="5" spans="1:6" x14ac:dyDescent="0.2">
      <c r="A5" s="10"/>
      <c r="B5" s="11"/>
      <c r="C5" s="11"/>
      <c r="D5" s="11"/>
      <c r="E5" s="11"/>
      <c r="F5" s="12"/>
    </row>
    <row r="6" spans="1:6" x14ac:dyDescent="0.2">
      <c r="A6" s="13"/>
      <c r="B6" s="14"/>
      <c r="C6" s="14"/>
      <c r="D6" s="14"/>
      <c r="E6" s="14"/>
      <c r="F6" s="15"/>
    </row>
  </sheetData>
  <mergeCells count="1">
    <mergeCell ref="A2: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E414-291E-2C41-860F-7AA881569086}">
  <dimension ref="A2:J99"/>
  <sheetViews>
    <sheetView workbookViewId="0">
      <selection activeCell="I7" sqref="I7"/>
    </sheetView>
  </sheetViews>
  <sheetFormatPr baseColWidth="10" defaultRowHeight="16" x14ac:dyDescent="0.2"/>
  <cols>
    <col min="7" max="7" width="21" bestFit="1" customWidth="1"/>
    <col min="8" max="8" width="19" bestFit="1" customWidth="1"/>
    <col min="9" max="9" width="22.5" customWidth="1"/>
    <col min="10" max="10" width="5.6640625" bestFit="1" customWidth="1"/>
    <col min="11" max="104" width="3.1640625" bestFit="1" customWidth="1"/>
    <col min="105" max="105" width="14.6640625" bestFit="1" customWidth="1"/>
  </cols>
  <sheetData>
    <row r="2" spans="1:10" x14ac:dyDescent="0.2">
      <c r="B2" t="s">
        <v>0</v>
      </c>
      <c r="C2" t="s">
        <v>1</v>
      </c>
      <c r="D2" s="2" t="s">
        <v>2</v>
      </c>
      <c r="E2" t="s">
        <v>13</v>
      </c>
    </row>
    <row r="3" spans="1:10" x14ac:dyDescent="0.2">
      <c r="A3">
        <v>0</v>
      </c>
      <c r="B3" t="s">
        <v>3</v>
      </c>
      <c r="C3" s="1">
        <v>10729</v>
      </c>
      <c r="D3" s="2">
        <v>33.624235952825799</v>
      </c>
      <c r="E3" t="s">
        <v>16</v>
      </c>
      <c r="G3" s="3" t="s">
        <v>19</v>
      </c>
      <c r="H3" t="s">
        <v>20</v>
      </c>
      <c r="I3" s="6" t="s">
        <v>22</v>
      </c>
    </row>
    <row r="4" spans="1:10" x14ac:dyDescent="0.2">
      <c r="A4">
        <v>1</v>
      </c>
      <c r="B4" t="s">
        <v>4</v>
      </c>
      <c r="C4" s="1">
        <v>10729</v>
      </c>
      <c r="D4" s="2">
        <v>35.061637131494798</v>
      </c>
      <c r="E4" t="s">
        <v>16</v>
      </c>
      <c r="G4" s="4" t="s">
        <v>16</v>
      </c>
      <c r="H4">
        <v>19</v>
      </c>
      <c r="I4" s="5">
        <f>GETPIVOTDATA("age group",$G$3,"age group","30-39")/GETPIVOTDATA("age group",$G$3)*100</f>
        <v>19.587628865979383</v>
      </c>
    </row>
    <row r="5" spans="1:10" x14ac:dyDescent="0.2">
      <c r="A5">
        <v>2</v>
      </c>
      <c r="B5" t="s">
        <v>5</v>
      </c>
      <c r="C5" s="1">
        <v>11051</v>
      </c>
      <c r="D5" s="2">
        <v>44.162440022724603</v>
      </c>
      <c r="E5" t="s">
        <v>17</v>
      </c>
      <c r="G5" s="4" t="s">
        <v>17</v>
      </c>
      <c r="H5">
        <v>42</v>
      </c>
      <c r="I5" s="5">
        <f>GETPIVOTDATA("age group",$G$3,"age group","40-49")/GETPIVOTDATA("age group",$G$3)*100</f>
        <v>43.298969072164951</v>
      </c>
      <c r="J5" s="5"/>
    </row>
    <row r="6" spans="1:10" x14ac:dyDescent="0.2">
      <c r="A6">
        <v>3</v>
      </c>
      <c r="B6" t="s">
        <v>3</v>
      </c>
      <c r="C6" s="1">
        <v>11267</v>
      </c>
      <c r="D6" s="2">
        <v>35.097229922585598</v>
      </c>
      <c r="E6" t="s">
        <v>16</v>
      </c>
      <c r="G6" s="4" t="s">
        <v>18</v>
      </c>
      <c r="H6">
        <v>27</v>
      </c>
      <c r="I6" s="5">
        <f>GETPIVOTDATA("age group",$G$3,"age group","50-59")/GETPIVOTDATA("age group",$G$3)*100</f>
        <v>27.835051546391753</v>
      </c>
    </row>
    <row r="7" spans="1:10" x14ac:dyDescent="0.2">
      <c r="A7">
        <v>4</v>
      </c>
      <c r="B7" t="s">
        <v>6</v>
      </c>
      <c r="C7" s="1">
        <v>11637</v>
      </c>
      <c r="D7" s="2">
        <v>32.709775012491697</v>
      </c>
      <c r="E7" t="s">
        <v>16</v>
      </c>
      <c r="G7" s="4" t="s">
        <v>14</v>
      </c>
      <c r="H7">
        <v>7</v>
      </c>
      <c r="I7" s="5">
        <f>GETPIVOTDATA("age group",$G$3,"age group","60-69")/GETPIVOTDATA("age group",$G$3)*100</f>
        <v>7.216494845360824</v>
      </c>
    </row>
    <row r="8" spans="1:10" x14ac:dyDescent="0.2">
      <c r="A8">
        <v>5</v>
      </c>
      <c r="B8" t="s">
        <v>4</v>
      </c>
      <c r="C8" s="1">
        <v>12011</v>
      </c>
      <c r="D8" s="2">
        <v>38.571633914454097</v>
      </c>
      <c r="E8" t="s">
        <v>16</v>
      </c>
      <c r="G8" s="4" t="s">
        <v>15</v>
      </c>
      <c r="H8">
        <v>2</v>
      </c>
      <c r="I8" s="5">
        <f>GETPIVOTDATA("age group",$G$3,"age group","70-79")/GETPIVOTDATA("age group",$G$3)*100</f>
        <v>2.0618556701030926</v>
      </c>
    </row>
    <row r="9" spans="1:10" x14ac:dyDescent="0.2">
      <c r="A9">
        <v>6</v>
      </c>
      <c r="B9" t="s">
        <v>5</v>
      </c>
      <c r="C9" s="1">
        <v>12494</v>
      </c>
      <c r="D9" s="2">
        <v>48.113239833808997</v>
      </c>
      <c r="E9" t="s">
        <v>17</v>
      </c>
      <c r="G9" s="4" t="s">
        <v>21</v>
      </c>
      <c r="H9">
        <v>97</v>
      </c>
      <c r="I9" s="5">
        <f>SUM(I4:I8)</f>
        <v>100</v>
      </c>
    </row>
    <row r="10" spans="1:10" x14ac:dyDescent="0.2">
      <c r="A10">
        <v>7</v>
      </c>
      <c r="B10" t="s">
        <v>7</v>
      </c>
      <c r="C10" s="1">
        <v>12842</v>
      </c>
      <c r="D10" s="2">
        <v>37.777640882427399</v>
      </c>
      <c r="E10" t="s">
        <v>16</v>
      </c>
    </row>
    <row r="11" spans="1:10" x14ac:dyDescent="0.2">
      <c r="A11">
        <v>8</v>
      </c>
      <c r="B11" t="s">
        <v>8</v>
      </c>
      <c r="C11" s="1">
        <v>13214</v>
      </c>
      <c r="D11" s="2">
        <v>42.087106511427301</v>
      </c>
      <c r="E11" t="s">
        <v>17</v>
      </c>
    </row>
    <row r="12" spans="1:10" x14ac:dyDescent="0.2">
      <c r="A12">
        <v>9</v>
      </c>
      <c r="B12" t="s">
        <v>7</v>
      </c>
      <c r="C12" s="1">
        <v>13578</v>
      </c>
      <c r="D12" s="2">
        <v>39.792740439570899</v>
      </c>
      <c r="E12" t="s">
        <v>17</v>
      </c>
    </row>
    <row r="13" spans="1:10" x14ac:dyDescent="0.2">
      <c r="A13">
        <v>10</v>
      </c>
      <c r="B13" t="s">
        <v>9</v>
      </c>
      <c r="C13" s="1">
        <v>13949</v>
      </c>
      <c r="D13" s="2">
        <v>39.431336714648403</v>
      </c>
      <c r="E13" t="s">
        <v>16</v>
      </c>
    </row>
    <row r="14" spans="1:10" x14ac:dyDescent="0.2">
      <c r="A14">
        <v>11</v>
      </c>
      <c r="B14" t="s">
        <v>7</v>
      </c>
      <c r="C14" s="1">
        <v>14299</v>
      </c>
      <c r="D14" s="2">
        <v>41.766771391609602</v>
      </c>
      <c r="E14" t="s">
        <v>17</v>
      </c>
    </row>
    <row r="15" spans="1:10" x14ac:dyDescent="0.2">
      <c r="A15">
        <v>12</v>
      </c>
      <c r="B15" t="s">
        <v>10</v>
      </c>
      <c r="C15" s="1">
        <v>14670</v>
      </c>
      <c r="D15" s="2">
        <v>51.012683354209798</v>
      </c>
      <c r="E15" t="s">
        <v>18</v>
      </c>
    </row>
    <row r="16" spans="1:10" x14ac:dyDescent="0.2">
      <c r="A16">
        <v>13</v>
      </c>
      <c r="B16" t="s">
        <v>8</v>
      </c>
      <c r="C16" s="1">
        <v>15034</v>
      </c>
      <c r="D16" s="2">
        <v>47.070097264146398</v>
      </c>
      <c r="E16" t="s">
        <v>17</v>
      </c>
    </row>
    <row r="17" spans="1:5" x14ac:dyDescent="0.2">
      <c r="A17">
        <v>14</v>
      </c>
      <c r="B17" t="s">
        <v>8</v>
      </c>
      <c r="C17" s="1">
        <v>15398</v>
      </c>
      <c r="D17" s="2">
        <v>48.066695414690201</v>
      </c>
      <c r="E17" t="s">
        <v>17</v>
      </c>
    </row>
    <row r="18" spans="1:5" x14ac:dyDescent="0.2">
      <c r="A18">
        <v>15</v>
      </c>
      <c r="B18" s="1">
        <v>913</v>
      </c>
      <c r="C18" s="1">
        <v>15769</v>
      </c>
      <c r="D18" s="2">
        <v>40.674346495821197</v>
      </c>
      <c r="E18" t="s">
        <v>17</v>
      </c>
    </row>
    <row r="19" spans="1:5" x14ac:dyDescent="0.2">
      <c r="A19">
        <v>16</v>
      </c>
      <c r="B19" t="s">
        <v>11</v>
      </c>
      <c r="C19" s="1">
        <v>16133</v>
      </c>
      <c r="D19" s="2">
        <v>57.186663654968903</v>
      </c>
      <c r="E19" t="s">
        <v>18</v>
      </c>
    </row>
    <row r="20" spans="1:5" x14ac:dyDescent="0.2">
      <c r="A20">
        <v>17</v>
      </c>
      <c r="B20" t="s">
        <v>9</v>
      </c>
      <c r="C20" s="1">
        <v>16511</v>
      </c>
      <c r="D20" s="2">
        <v>46.445854466553001</v>
      </c>
      <c r="E20" t="s">
        <v>17</v>
      </c>
    </row>
    <row r="21" spans="1:5" x14ac:dyDescent="0.2">
      <c r="A21">
        <v>18</v>
      </c>
      <c r="B21" s="1">
        <v>2395</v>
      </c>
      <c r="C21" s="1">
        <v>16868</v>
      </c>
      <c r="D21" s="2">
        <v>39.6257281121446</v>
      </c>
      <c r="E21" t="s">
        <v>17</v>
      </c>
    </row>
    <row r="22" spans="1:5" x14ac:dyDescent="0.2">
      <c r="A22">
        <v>19</v>
      </c>
      <c r="B22" s="1">
        <v>913</v>
      </c>
      <c r="C22" s="1">
        <v>17239</v>
      </c>
      <c r="D22" s="2">
        <v>44.6990697960943</v>
      </c>
      <c r="E22" t="s">
        <v>17</v>
      </c>
    </row>
    <row r="23" spans="1:5" x14ac:dyDescent="0.2">
      <c r="A23">
        <v>20</v>
      </c>
      <c r="B23" s="1">
        <v>3538</v>
      </c>
      <c r="C23" s="1">
        <v>17612</v>
      </c>
      <c r="D23" s="2">
        <v>38.533303216356202</v>
      </c>
      <c r="E23" t="s">
        <v>16</v>
      </c>
    </row>
    <row r="24" spans="1:5" x14ac:dyDescent="0.2">
      <c r="A24">
        <v>21</v>
      </c>
      <c r="B24" s="1">
        <v>2409</v>
      </c>
      <c r="C24" s="1">
        <v>17981</v>
      </c>
      <c r="D24" s="2">
        <v>42.634687912825001</v>
      </c>
      <c r="E24" t="s">
        <v>17</v>
      </c>
    </row>
    <row r="25" spans="1:5" x14ac:dyDescent="0.2">
      <c r="A25">
        <v>22</v>
      </c>
      <c r="B25" s="1">
        <v>3330</v>
      </c>
      <c r="C25" s="1">
        <v>18345</v>
      </c>
      <c r="D25" s="2">
        <v>41.109673709932402</v>
      </c>
      <c r="E25" t="s">
        <v>17</v>
      </c>
    </row>
    <row r="26" spans="1:5" x14ac:dyDescent="0.2">
      <c r="A26">
        <v>23</v>
      </c>
      <c r="B26" s="1">
        <v>3640</v>
      </c>
      <c r="C26" s="1">
        <v>18716</v>
      </c>
      <c r="D26" s="2">
        <v>41.276686037358701</v>
      </c>
      <c r="E26" t="s">
        <v>17</v>
      </c>
    </row>
    <row r="27" spans="1:5" x14ac:dyDescent="0.2">
      <c r="A27">
        <v>24</v>
      </c>
      <c r="B27" s="1">
        <v>1814</v>
      </c>
      <c r="C27" s="1">
        <v>19073</v>
      </c>
      <c r="D27" s="2">
        <v>47.253537033614599</v>
      </c>
      <c r="E27" t="s">
        <v>17</v>
      </c>
    </row>
    <row r="28" spans="1:5" x14ac:dyDescent="0.2">
      <c r="A28">
        <v>25</v>
      </c>
      <c r="B28" t="s">
        <v>8</v>
      </c>
      <c r="C28" s="1">
        <v>19437</v>
      </c>
      <c r="D28" s="2">
        <v>59.1251018159168</v>
      </c>
      <c r="E28" t="s">
        <v>18</v>
      </c>
    </row>
    <row r="29" spans="1:5" x14ac:dyDescent="0.2">
      <c r="A29">
        <v>26</v>
      </c>
      <c r="B29" s="1">
        <v>2676</v>
      </c>
      <c r="C29" s="1">
        <v>19808</v>
      </c>
      <c r="D29" s="2">
        <v>46.905822843727101</v>
      </c>
      <c r="E29" t="s">
        <v>17</v>
      </c>
    </row>
    <row r="30" spans="1:5" x14ac:dyDescent="0.2">
      <c r="A30">
        <v>27</v>
      </c>
      <c r="B30" s="1">
        <v>3538</v>
      </c>
      <c r="C30" s="1">
        <v>20178</v>
      </c>
      <c r="D30" s="2">
        <v>45.558772596288698</v>
      </c>
      <c r="E30" t="s">
        <v>17</v>
      </c>
    </row>
    <row r="31" spans="1:5" x14ac:dyDescent="0.2">
      <c r="A31">
        <v>28</v>
      </c>
      <c r="B31" s="1">
        <v>7335</v>
      </c>
      <c r="C31" s="1">
        <v>20535</v>
      </c>
      <c r="D31" s="2">
        <v>36.140372492248297</v>
      </c>
      <c r="E31" t="s">
        <v>16</v>
      </c>
    </row>
    <row r="32" spans="1:5" x14ac:dyDescent="0.2">
      <c r="A32">
        <v>29</v>
      </c>
      <c r="B32" s="1">
        <v>1814</v>
      </c>
      <c r="C32" s="1">
        <v>20906</v>
      </c>
      <c r="D32" s="2">
        <v>52.272120577424502</v>
      </c>
      <c r="E32" t="s">
        <v>18</v>
      </c>
    </row>
    <row r="33" spans="1:5" x14ac:dyDescent="0.2">
      <c r="A33">
        <v>30</v>
      </c>
      <c r="B33" s="1">
        <v>3007</v>
      </c>
      <c r="C33" s="1">
        <v>21270</v>
      </c>
      <c r="D33" s="2">
        <v>50.002395668631102</v>
      </c>
      <c r="E33" t="s">
        <v>18</v>
      </c>
    </row>
    <row r="34" spans="1:5" x14ac:dyDescent="0.2">
      <c r="A34">
        <v>31</v>
      </c>
      <c r="B34" s="1">
        <v>1155</v>
      </c>
      <c r="C34" s="1">
        <v>21646</v>
      </c>
      <c r="D34" s="2">
        <v>56.102452480201499</v>
      </c>
      <c r="E34" t="s">
        <v>18</v>
      </c>
    </row>
    <row r="35" spans="1:5" x14ac:dyDescent="0.2">
      <c r="A35">
        <v>32</v>
      </c>
      <c r="B35" s="1">
        <v>913</v>
      </c>
      <c r="C35" s="1">
        <v>22010</v>
      </c>
      <c r="D35" s="2">
        <v>57.761624126436502</v>
      </c>
      <c r="E35" t="s">
        <v>18</v>
      </c>
    </row>
    <row r="36" spans="1:5" x14ac:dyDescent="0.2">
      <c r="A36">
        <v>33</v>
      </c>
      <c r="B36" s="1">
        <v>2395</v>
      </c>
      <c r="C36" s="1">
        <v>22388</v>
      </c>
      <c r="D36" s="2">
        <v>54.738974790721201</v>
      </c>
      <c r="E36" t="s">
        <v>18</v>
      </c>
    </row>
    <row r="37" spans="1:5" x14ac:dyDescent="0.2">
      <c r="A37">
        <v>34</v>
      </c>
      <c r="B37" s="1">
        <v>5367</v>
      </c>
      <c r="C37" s="1">
        <v>22745</v>
      </c>
      <c r="D37" s="2">
        <v>47.579347967446203</v>
      </c>
      <c r="E37" t="s">
        <v>17</v>
      </c>
    </row>
    <row r="38" spans="1:5" x14ac:dyDescent="0.2">
      <c r="A38">
        <v>35</v>
      </c>
      <c r="B38" s="1">
        <v>6859</v>
      </c>
      <c r="C38" s="1">
        <v>22745</v>
      </c>
      <c r="D38" s="2">
        <v>43.494390713019399</v>
      </c>
      <c r="E38" t="s">
        <v>17</v>
      </c>
    </row>
    <row r="39" spans="1:5" x14ac:dyDescent="0.2">
      <c r="A39">
        <v>36</v>
      </c>
      <c r="B39" s="1">
        <v>3007</v>
      </c>
      <c r="C39" s="1">
        <v>23109</v>
      </c>
      <c r="D39" s="2">
        <v>55.037406654482901</v>
      </c>
      <c r="E39" t="s">
        <v>18</v>
      </c>
    </row>
    <row r="40" spans="1:5" x14ac:dyDescent="0.2">
      <c r="A40">
        <v>37</v>
      </c>
      <c r="B40" s="1">
        <v>10384</v>
      </c>
      <c r="C40" s="1">
        <v>23480</v>
      </c>
      <c r="D40" s="2">
        <v>35.855630163521496</v>
      </c>
      <c r="E40" t="s">
        <v>16</v>
      </c>
    </row>
    <row r="41" spans="1:5" x14ac:dyDescent="0.2">
      <c r="A41">
        <v>38</v>
      </c>
      <c r="B41" t="s">
        <v>12</v>
      </c>
      <c r="C41" s="1">
        <v>23837</v>
      </c>
      <c r="D41" s="2">
        <v>65.745360958814999</v>
      </c>
      <c r="E41" t="s">
        <v>14</v>
      </c>
    </row>
    <row r="42" spans="1:5" x14ac:dyDescent="0.2">
      <c r="A42">
        <v>39</v>
      </c>
      <c r="B42" s="1">
        <v>5367</v>
      </c>
      <c r="C42" s="1">
        <v>24215</v>
      </c>
      <c r="D42" s="2">
        <v>51.604071267719299</v>
      </c>
      <c r="E42" t="s">
        <v>18</v>
      </c>
    </row>
    <row r="43" spans="1:5" x14ac:dyDescent="0.2">
      <c r="A43">
        <v>40</v>
      </c>
      <c r="B43" s="1">
        <v>2676</v>
      </c>
      <c r="C43" s="1">
        <v>24572</v>
      </c>
      <c r="D43" s="2">
        <v>59.949211825020299</v>
      </c>
      <c r="E43" t="s">
        <v>14</v>
      </c>
    </row>
    <row r="44" spans="1:5" x14ac:dyDescent="0.2">
      <c r="A44">
        <v>41</v>
      </c>
      <c r="B44" s="1">
        <v>11633</v>
      </c>
      <c r="C44" s="1">
        <v>24938</v>
      </c>
      <c r="D44" s="2">
        <v>36.427852727982</v>
      </c>
      <c r="E44" t="s">
        <v>16</v>
      </c>
    </row>
    <row r="45" spans="1:5" x14ac:dyDescent="0.2">
      <c r="A45">
        <v>42</v>
      </c>
      <c r="B45" s="1">
        <v>2556</v>
      </c>
      <c r="C45" s="1">
        <v>25307</v>
      </c>
      <c r="D45" s="2">
        <v>62.290122315995497</v>
      </c>
      <c r="E45" t="s">
        <v>14</v>
      </c>
    </row>
    <row r="46" spans="1:5" x14ac:dyDescent="0.2">
      <c r="A46">
        <v>43</v>
      </c>
      <c r="B46" s="1">
        <v>9544</v>
      </c>
      <c r="C46" s="1">
        <v>25665</v>
      </c>
      <c r="D46" s="2">
        <v>44.1377988596617</v>
      </c>
      <c r="E46" t="s">
        <v>17</v>
      </c>
    </row>
    <row r="47" spans="1:5" x14ac:dyDescent="0.2">
      <c r="A47">
        <v>44</v>
      </c>
      <c r="B47" s="1">
        <v>7456</v>
      </c>
      <c r="C47" s="1">
        <v>26038</v>
      </c>
      <c r="D47" s="2">
        <v>50.8757880038604</v>
      </c>
      <c r="E47" t="s">
        <v>18</v>
      </c>
    </row>
    <row r="48" spans="1:5" x14ac:dyDescent="0.2">
      <c r="A48">
        <v>45</v>
      </c>
      <c r="B48" s="1">
        <v>13025</v>
      </c>
      <c r="C48" s="1">
        <v>26399</v>
      </c>
      <c r="D48" s="2">
        <v>36.616768311464298</v>
      </c>
      <c r="E48" t="s">
        <v>16</v>
      </c>
    </row>
    <row r="49" spans="1:5" x14ac:dyDescent="0.2">
      <c r="A49">
        <v>46</v>
      </c>
      <c r="B49" s="1">
        <v>10036</v>
      </c>
      <c r="C49" s="1">
        <v>26750</v>
      </c>
      <c r="D49" s="2">
        <v>45.761377714805903</v>
      </c>
      <c r="E49" t="s">
        <v>17</v>
      </c>
    </row>
    <row r="50" spans="1:5" x14ac:dyDescent="0.2">
      <c r="A50">
        <v>47</v>
      </c>
      <c r="B50" s="1">
        <v>8025</v>
      </c>
      <c r="C50" s="1">
        <v>27121</v>
      </c>
      <c r="D50" s="2">
        <v>52.283072205452498</v>
      </c>
      <c r="E50" t="s">
        <v>18</v>
      </c>
    </row>
    <row r="51" spans="1:5" x14ac:dyDescent="0.2">
      <c r="A51">
        <v>48</v>
      </c>
      <c r="B51" s="1">
        <v>14342</v>
      </c>
      <c r="C51" s="1">
        <v>27492</v>
      </c>
      <c r="D51" s="2">
        <v>36.003477141898799</v>
      </c>
      <c r="E51" t="s">
        <v>16</v>
      </c>
    </row>
    <row r="52" spans="1:5" x14ac:dyDescent="0.2">
      <c r="A52">
        <v>49</v>
      </c>
      <c r="B52" s="1">
        <v>11737</v>
      </c>
      <c r="C52" s="1">
        <v>27848</v>
      </c>
      <c r="D52" s="2">
        <v>44.110419789591802</v>
      </c>
      <c r="E52" t="s">
        <v>17</v>
      </c>
    </row>
    <row r="53" spans="1:5" x14ac:dyDescent="0.2">
      <c r="A53">
        <v>50</v>
      </c>
      <c r="B53" s="1">
        <v>13139</v>
      </c>
      <c r="C53" s="1">
        <v>28212</v>
      </c>
      <c r="D53" s="2">
        <v>41.2684723163377</v>
      </c>
      <c r="E53" t="s">
        <v>17</v>
      </c>
    </row>
    <row r="54" spans="1:5" x14ac:dyDescent="0.2">
      <c r="A54">
        <v>51</v>
      </c>
      <c r="B54" s="1">
        <v>13118</v>
      </c>
      <c r="C54" s="1">
        <v>28583</v>
      </c>
      <c r="D54" s="2">
        <v>42.3417318630772</v>
      </c>
      <c r="E54" t="s">
        <v>17</v>
      </c>
    </row>
    <row r="55" spans="1:5" x14ac:dyDescent="0.2">
      <c r="A55">
        <v>52</v>
      </c>
      <c r="B55" s="1">
        <v>14279</v>
      </c>
      <c r="C55" s="1">
        <v>28954</v>
      </c>
      <c r="D55" s="2">
        <v>40.178785327556298</v>
      </c>
      <c r="E55" t="s">
        <v>17</v>
      </c>
    </row>
    <row r="56" spans="1:5" x14ac:dyDescent="0.2">
      <c r="A56">
        <v>53</v>
      </c>
      <c r="B56" s="1">
        <v>11961</v>
      </c>
      <c r="C56" s="1">
        <v>29325</v>
      </c>
      <c r="D56" s="2">
        <v>47.541017269348401</v>
      </c>
      <c r="E56" t="s">
        <v>17</v>
      </c>
    </row>
    <row r="57" spans="1:5" x14ac:dyDescent="0.2">
      <c r="A57">
        <v>54</v>
      </c>
      <c r="B57" s="1">
        <v>13380</v>
      </c>
      <c r="C57" s="1">
        <v>29676</v>
      </c>
      <c r="D57" s="2">
        <v>44.616932585884697</v>
      </c>
      <c r="E57" t="s">
        <v>17</v>
      </c>
    </row>
    <row r="58" spans="1:5" x14ac:dyDescent="0.2">
      <c r="A58">
        <v>55</v>
      </c>
      <c r="B58" s="1">
        <v>13604</v>
      </c>
      <c r="C58" s="1">
        <v>30039</v>
      </c>
      <c r="D58" s="2">
        <v>44.997501659856098</v>
      </c>
      <c r="E58" t="s">
        <v>17</v>
      </c>
    </row>
    <row r="59" spans="1:5" x14ac:dyDescent="0.2">
      <c r="A59">
        <v>56</v>
      </c>
      <c r="B59" s="1">
        <v>8642</v>
      </c>
      <c r="C59" s="1">
        <v>30417</v>
      </c>
      <c r="D59" s="2">
        <v>59.617925077174696</v>
      </c>
      <c r="E59" t="s">
        <v>14</v>
      </c>
    </row>
    <row r="60" spans="1:5" x14ac:dyDescent="0.2">
      <c r="A60">
        <v>57</v>
      </c>
      <c r="B60" s="1">
        <v>14740</v>
      </c>
      <c r="C60" s="1">
        <v>30781</v>
      </c>
      <c r="D60" s="2">
        <v>43.9187662991026</v>
      </c>
      <c r="E60" t="s">
        <v>17</v>
      </c>
    </row>
    <row r="61" spans="1:5" x14ac:dyDescent="0.2">
      <c r="A61">
        <v>58</v>
      </c>
      <c r="B61" s="1">
        <v>11737</v>
      </c>
      <c r="C61" s="1">
        <v>31131</v>
      </c>
      <c r="D61" s="2">
        <v>53.098968493535097</v>
      </c>
      <c r="E61" t="s">
        <v>18</v>
      </c>
    </row>
    <row r="62" spans="1:5" x14ac:dyDescent="0.2">
      <c r="A62">
        <v>59</v>
      </c>
      <c r="B62" s="1">
        <v>12601</v>
      </c>
      <c r="C62" s="1">
        <v>31495</v>
      </c>
      <c r="D62" s="2">
        <v>51.7300149900408</v>
      </c>
      <c r="E62" t="s">
        <v>18</v>
      </c>
    </row>
    <row r="63" spans="1:5" x14ac:dyDescent="0.2">
      <c r="A63">
        <v>60</v>
      </c>
      <c r="B63" s="1">
        <v>17060</v>
      </c>
      <c r="C63" s="1">
        <v>31866</v>
      </c>
      <c r="D63" s="2">
        <v>40.537451145471799</v>
      </c>
      <c r="E63" t="s">
        <v>17</v>
      </c>
    </row>
    <row r="64" spans="1:5" x14ac:dyDescent="0.2">
      <c r="A64">
        <v>61</v>
      </c>
      <c r="B64" s="1">
        <v>15051</v>
      </c>
      <c r="C64" s="1">
        <v>32244</v>
      </c>
      <c r="D64" s="2">
        <v>47.0728351711534</v>
      </c>
      <c r="E64" t="s">
        <v>17</v>
      </c>
    </row>
    <row r="65" spans="1:5" x14ac:dyDescent="0.2">
      <c r="A65">
        <v>62</v>
      </c>
      <c r="B65" s="1">
        <v>15437</v>
      </c>
      <c r="C65" s="1">
        <v>32596</v>
      </c>
      <c r="D65" s="2">
        <v>46.979746332915802</v>
      </c>
      <c r="E65" t="s">
        <v>17</v>
      </c>
    </row>
    <row r="66" spans="1:5" x14ac:dyDescent="0.2">
      <c r="A66">
        <v>63</v>
      </c>
      <c r="B66" s="1">
        <v>17060</v>
      </c>
      <c r="C66" s="1">
        <v>32958</v>
      </c>
      <c r="D66" s="2">
        <v>43.527245597103203</v>
      </c>
      <c r="E66" t="s">
        <v>17</v>
      </c>
    </row>
    <row r="67" spans="1:5" x14ac:dyDescent="0.2">
      <c r="A67">
        <v>64</v>
      </c>
      <c r="B67" s="1">
        <v>20107</v>
      </c>
      <c r="C67" s="1">
        <v>33322</v>
      </c>
      <c r="D67" s="2">
        <v>36.181441097353101</v>
      </c>
      <c r="E67" t="s">
        <v>16</v>
      </c>
    </row>
    <row r="68" spans="1:5" x14ac:dyDescent="0.2">
      <c r="A68">
        <v>65</v>
      </c>
      <c r="B68" s="1">
        <v>16124</v>
      </c>
      <c r="C68" s="1">
        <v>33693</v>
      </c>
      <c r="D68" s="2">
        <v>48.102288205781001</v>
      </c>
      <c r="E68" t="s">
        <v>17</v>
      </c>
    </row>
    <row r="69" spans="1:5" x14ac:dyDescent="0.2">
      <c r="A69">
        <v>66</v>
      </c>
      <c r="B69" s="1">
        <v>11109</v>
      </c>
      <c r="C69" s="1">
        <v>34057</v>
      </c>
      <c r="D69" s="2">
        <v>62.829489996372203</v>
      </c>
      <c r="E69" t="s">
        <v>14</v>
      </c>
    </row>
    <row r="70" spans="1:5" x14ac:dyDescent="0.2">
      <c r="A70">
        <v>67</v>
      </c>
      <c r="B70" s="1">
        <v>17154</v>
      </c>
      <c r="C70" s="1">
        <v>34414</v>
      </c>
      <c r="D70" s="2">
        <v>47.256274940621601</v>
      </c>
      <c r="E70" t="s">
        <v>17</v>
      </c>
    </row>
    <row r="71" spans="1:5" x14ac:dyDescent="0.2">
      <c r="A71">
        <v>68</v>
      </c>
      <c r="B71" s="1">
        <v>18762</v>
      </c>
      <c r="C71" s="1">
        <v>34785</v>
      </c>
      <c r="D71" s="2">
        <v>43.869483972976802</v>
      </c>
      <c r="E71" t="s">
        <v>17</v>
      </c>
    </row>
    <row r="72" spans="1:5" x14ac:dyDescent="0.2">
      <c r="A72">
        <v>69</v>
      </c>
      <c r="B72" s="1">
        <v>20457</v>
      </c>
      <c r="C72" s="1">
        <v>35149</v>
      </c>
      <c r="D72" s="2">
        <v>40.225329746675101</v>
      </c>
      <c r="E72" t="s">
        <v>17</v>
      </c>
    </row>
    <row r="73" spans="1:5" x14ac:dyDescent="0.2">
      <c r="A73">
        <v>70</v>
      </c>
      <c r="B73" s="1">
        <v>19730</v>
      </c>
      <c r="C73" s="1">
        <v>35513</v>
      </c>
      <c r="D73" s="2">
        <v>43.212386291299602</v>
      </c>
      <c r="E73" t="s">
        <v>17</v>
      </c>
    </row>
    <row r="74" spans="1:5" x14ac:dyDescent="0.2">
      <c r="A74">
        <v>71</v>
      </c>
      <c r="B74" s="1">
        <v>19952</v>
      </c>
      <c r="C74" s="1">
        <v>35877</v>
      </c>
      <c r="D74" s="2">
        <v>43.601169086291897</v>
      </c>
      <c r="E74" t="s">
        <v>17</v>
      </c>
    </row>
    <row r="75" spans="1:5" x14ac:dyDescent="0.2">
      <c r="A75">
        <v>72</v>
      </c>
      <c r="B75" s="1">
        <v>17154</v>
      </c>
      <c r="C75" s="1">
        <v>36240</v>
      </c>
      <c r="D75" s="2">
        <v>52.2556931353826</v>
      </c>
      <c r="E75" t="s">
        <v>18</v>
      </c>
    </row>
    <row r="76" spans="1:5" x14ac:dyDescent="0.2">
      <c r="A76">
        <v>73</v>
      </c>
      <c r="B76" s="1">
        <v>23955</v>
      </c>
      <c r="C76" s="1">
        <v>36611</v>
      </c>
      <c r="D76" s="2">
        <v>34.650951080446497</v>
      </c>
      <c r="E76" t="s">
        <v>16</v>
      </c>
    </row>
    <row r="77" spans="1:5" x14ac:dyDescent="0.2">
      <c r="A77">
        <v>74</v>
      </c>
      <c r="B77" s="1">
        <v>23025</v>
      </c>
      <c r="C77" s="1">
        <v>36975</v>
      </c>
      <c r="D77" s="2">
        <v>38.193802747489599</v>
      </c>
      <c r="E77" t="s">
        <v>16</v>
      </c>
    </row>
    <row r="78" spans="1:5" x14ac:dyDescent="0.2">
      <c r="A78">
        <v>75</v>
      </c>
      <c r="B78" s="1">
        <v>19784</v>
      </c>
      <c r="C78" s="1">
        <v>37339</v>
      </c>
      <c r="D78" s="2">
        <v>48.063957507683199</v>
      </c>
      <c r="E78" t="s">
        <v>17</v>
      </c>
    </row>
    <row r="79" spans="1:5" x14ac:dyDescent="0.2">
      <c r="A79">
        <v>76</v>
      </c>
      <c r="B79" s="1">
        <v>12284</v>
      </c>
      <c r="C79" s="1">
        <v>37703</v>
      </c>
      <c r="D79" s="2">
        <v>69.594858210640794</v>
      </c>
      <c r="E79" t="s">
        <v>15</v>
      </c>
    </row>
    <row r="80" spans="1:5" x14ac:dyDescent="0.2">
      <c r="A80">
        <v>77</v>
      </c>
      <c r="B80" s="1">
        <v>22585</v>
      </c>
      <c r="C80" s="1">
        <v>38046</v>
      </c>
      <c r="D80" s="2">
        <v>42.330780235049303</v>
      </c>
      <c r="E80" t="s">
        <v>17</v>
      </c>
    </row>
    <row r="81" spans="1:5" x14ac:dyDescent="0.2">
      <c r="A81">
        <v>78</v>
      </c>
      <c r="B81" s="1">
        <v>11109</v>
      </c>
      <c r="C81" s="1">
        <v>38410</v>
      </c>
      <c r="D81" s="2">
        <v>74.747599197793207</v>
      </c>
      <c r="E81" t="s">
        <v>15</v>
      </c>
    </row>
    <row r="82" spans="1:5" x14ac:dyDescent="0.2">
      <c r="A82">
        <v>79</v>
      </c>
      <c r="B82" s="1">
        <v>20020</v>
      </c>
      <c r="C82" s="1">
        <v>38781</v>
      </c>
      <c r="D82" s="2">
        <v>51.365873358111301</v>
      </c>
      <c r="E82" t="s">
        <v>18</v>
      </c>
    </row>
    <row r="83" spans="1:5" x14ac:dyDescent="0.2">
      <c r="A83">
        <v>80</v>
      </c>
      <c r="B83" s="1">
        <v>15662</v>
      </c>
      <c r="C83" s="1">
        <v>39138</v>
      </c>
      <c r="D83" s="2">
        <v>64.275104896062203</v>
      </c>
      <c r="E83" t="s">
        <v>14</v>
      </c>
    </row>
    <row r="84" spans="1:5" x14ac:dyDescent="0.2">
      <c r="A84">
        <v>81</v>
      </c>
      <c r="B84" s="1">
        <v>20057</v>
      </c>
      <c r="C84" s="1">
        <v>39502</v>
      </c>
      <c r="D84" s="2">
        <v>53.238601750891497</v>
      </c>
      <c r="E84" t="s">
        <v>18</v>
      </c>
    </row>
    <row r="85" spans="1:5" x14ac:dyDescent="0.2">
      <c r="A85">
        <v>82</v>
      </c>
      <c r="B85" s="1">
        <v>21084</v>
      </c>
      <c r="C85" s="1">
        <v>39502</v>
      </c>
      <c r="D85" s="2">
        <v>50.426771254714303</v>
      </c>
      <c r="E85" t="s">
        <v>18</v>
      </c>
    </row>
    <row r="86" spans="1:5" x14ac:dyDescent="0.2">
      <c r="A86">
        <v>83</v>
      </c>
      <c r="B86" s="1">
        <v>20748</v>
      </c>
      <c r="C86" s="1">
        <v>39866</v>
      </c>
      <c r="D86" s="2">
        <v>52.3433061596062</v>
      </c>
      <c r="E86" t="s">
        <v>18</v>
      </c>
    </row>
    <row r="87" spans="1:5" x14ac:dyDescent="0.2">
      <c r="A87">
        <v>84</v>
      </c>
      <c r="B87" s="1">
        <v>18960</v>
      </c>
      <c r="C87" s="1">
        <v>40244</v>
      </c>
      <c r="D87" s="2">
        <v>58.273612736743303</v>
      </c>
      <c r="E87" t="s">
        <v>18</v>
      </c>
    </row>
    <row r="88" spans="1:5" x14ac:dyDescent="0.2">
      <c r="A88">
        <v>85</v>
      </c>
      <c r="B88" s="1">
        <v>26577</v>
      </c>
      <c r="C88" s="1">
        <v>40601</v>
      </c>
      <c r="D88" s="2">
        <v>38.396407866006797</v>
      </c>
      <c r="E88" t="s">
        <v>16</v>
      </c>
    </row>
    <row r="89" spans="1:5" x14ac:dyDescent="0.2">
      <c r="A89">
        <v>86</v>
      </c>
      <c r="B89" s="1">
        <v>24560</v>
      </c>
      <c r="C89" s="1">
        <v>40965</v>
      </c>
      <c r="D89" s="2">
        <v>44.915364449646397</v>
      </c>
      <c r="E89" t="s">
        <v>17</v>
      </c>
    </row>
    <row r="90" spans="1:5" x14ac:dyDescent="0.2">
      <c r="A90">
        <v>87</v>
      </c>
      <c r="B90" s="1">
        <v>20020</v>
      </c>
      <c r="C90" s="1">
        <v>41329</v>
      </c>
      <c r="D90" s="2">
        <v>58.342060411918098</v>
      </c>
      <c r="E90" t="s">
        <v>18</v>
      </c>
    </row>
    <row r="91" spans="1:5" x14ac:dyDescent="0.2">
      <c r="A91">
        <v>88</v>
      </c>
      <c r="B91" s="1">
        <v>22613</v>
      </c>
      <c r="C91" s="1">
        <v>41700</v>
      </c>
      <c r="D91" s="2">
        <v>52.258431042389603</v>
      </c>
      <c r="E91" t="s">
        <v>18</v>
      </c>
    </row>
    <row r="92" spans="1:5" x14ac:dyDescent="0.2">
      <c r="A92">
        <v>89</v>
      </c>
      <c r="B92" s="1">
        <v>23238</v>
      </c>
      <c r="C92" s="1">
        <v>42057</v>
      </c>
      <c r="D92" s="2">
        <v>51.524671964516699</v>
      </c>
      <c r="E92" t="s">
        <v>18</v>
      </c>
    </row>
    <row r="93" spans="1:5" x14ac:dyDescent="0.2">
      <c r="A93">
        <v>90</v>
      </c>
      <c r="B93" s="1">
        <v>23238</v>
      </c>
      <c r="C93" s="1">
        <v>42428</v>
      </c>
      <c r="D93" s="2">
        <v>52.5404354641094</v>
      </c>
      <c r="E93" t="s">
        <v>18</v>
      </c>
    </row>
    <row r="94" spans="1:5" x14ac:dyDescent="0.2">
      <c r="A94">
        <v>91</v>
      </c>
      <c r="B94" s="1">
        <v>31066</v>
      </c>
      <c r="C94" s="1">
        <v>42792</v>
      </c>
      <c r="D94" s="2">
        <v>32.104697563947198</v>
      </c>
      <c r="E94" t="s">
        <v>16</v>
      </c>
    </row>
    <row r="95" spans="1:5" x14ac:dyDescent="0.2">
      <c r="A95">
        <v>92</v>
      </c>
      <c r="B95" s="1">
        <v>23659</v>
      </c>
      <c r="C95" s="1">
        <v>43163</v>
      </c>
      <c r="D95" s="2">
        <v>53.400138264303799</v>
      </c>
      <c r="E95" t="s">
        <v>18</v>
      </c>
    </row>
    <row r="96" spans="1:5" x14ac:dyDescent="0.2">
      <c r="A96">
        <v>93</v>
      </c>
      <c r="B96" s="1">
        <v>22613</v>
      </c>
      <c r="C96" s="1">
        <v>43520</v>
      </c>
      <c r="D96" s="2">
        <v>57.2414217951087</v>
      </c>
      <c r="E96" t="s">
        <v>18</v>
      </c>
    </row>
    <row r="97" spans="1:5" x14ac:dyDescent="0.2">
      <c r="A97">
        <v>94</v>
      </c>
      <c r="B97" s="1">
        <v>25460</v>
      </c>
      <c r="C97" s="1">
        <v>43870</v>
      </c>
      <c r="D97" s="2">
        <v>50.404867998658403</v>
      </c>
      <c r="E97" t="s">
        <v>18</v>
      </c>
    </row>
    <row r="98" spans="1:5" x14ac:dyDescent="0.2">
      <c r="A98">
        <v>95</v>
      </c>
      <c r="B98" s="1">
        <v>30041</v>
      </c>
      <c r="C98" s="1">
        <v>44311</v>
      </c>
      <c r="D98" s="2">
        <v>39.069932989725999</v>
      </c>
      <c r="E98" t="s">
        <v>16</v>
      </c>
    </row>
    <row r="99" spans="1:5" x14ac:dyDescent="0.2">
      <c r="A99">
        <v>96</v>
      </c>
      <c r="B99" s="1">
        <v>19844</v>
      </c>
      <c r="C99" s="1">
        <v>44647</v>
      </c>
      <c r="D99" s="2">
        <v>67.908307494335901</v>
      </c>
      <c r="E99" t="s">
        <v>14</v>
      </c>
    </row>
  </sheetData>
  <autoFilter ref="B2:E99" xr:uid="{C054E414-291E-2C41-860F-7AA881569086}"/>
  <phoneticPr fontId="18" type="noConversion"/>
  <pageMargins left="0.7" right="0.7" top="0.78740157499999996" bottom="0.78740157499999996" header="0.3" footer="0.3"/>
  <drawing r:id="rId2"/>
</worksheet>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Age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Merk, Julia</cp:lastModifiedBy>
  <cp:revision/>
  <dcterms:created xsi:type="dcterms:W3CDTF">2022-12-07T11:59:15Z</dcterms:created>
  <dcterms:modified xsi:type="dcterms:W3CDTF">2023-03-09T08:16:59Z</dcterms:modified>
  <cp:category/>
  <cp:contentStatus/>
</cp:coreProperties>
</file>