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codeName="ThisWorkbook"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99C192A6-A715-6641-A551-37856A1CBFC0}" xr6:coauthVersionLast="47" xr6:coauthVersionMax="47" xr10:uidLastSave="{00000000-0000-0000-0000-000000000000}"/>
  <bookViews>
    <workbookView xWindow="-36540" yWindow="8060" windowWidth="33700" windowHeight="12100"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RO'!$A$1:$R$245</definedName>
    <definedName name="_xlnm._FilterDatabase" localSheetId="1" hidden="1">'Data for consulates'!$A$1:$S$1883</definedName>
    <definedName name="_xlnm._FilterDatabase" localSheetId="3" hidden="1">'Schengen totals - applications'!#REF!</definedName>
    <definedName name="_xlnm._FilterDatabase" localSheetId="6" hidden="1">'Totals - third country '!$A$2:$I$172</definedName>
    <definedName name="_xlnm.Print_Area" localSheetId="1">'Data for consulates'!$A$1:$S$22</definedName>
    <definedName name="tListePays">#REF!</definedName>
  </definedNames>
  <calcPr calcId="191029"/>
  <pivotCaches>
    <pivotCache cacheId="8"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3" i="19" l="1"/>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N242" i="19"/>
  <c r="O242" i="19"/>
  <c r="P242" i="19"/>
  <c r="Q242" i="19"/>
  <c r="R242" i="19" s="1"/>
  <c r="H242" i="19"/>
  <c r="N206" i="19"/>
  <c r="O206" i="19"/>
  <c r="P206" i="19"/>
  <c r="Q206" i="19"/>
  <c r="R206" i="19" s="1"/>
  <c r="H206" i="19"/>
  <c r="N171" i="19"/>
  <c r="O171" i="19"/>
  <c r="P171" i="19"/>
  <c r="Q171" i="19"/>
  <c r="R171" i="19" s="1"/>
  <c r="H171" i="19"/>
  <c r="N168" i="19"/>
  <c r="O168" i="19"/>
  <c r="P168" i="19"/>
  <c r="Q168" i="19"/>
  <c r="R168" i="19" s="1"/>
  <c r="H168" i="19"/>
  <c r="N163" i="19"/>
  <c r="O163" i="19"/>
  <c r="P163" i="19"/>
  <c r="Q163" i="19"/>
  <c r="N164" i="19"/>
  <c r="O164" i="19"/>
  <c r="P164" i="19"/>
  <c r="Q164" i="19"/>
  <c r="N165" i="19"/>
  <c r="O165" i="19"/>
  <c r="P165" i="19"/>
  <c r="Q165" i="19"/>
  <c r="R165" i="19" s="1"/>
  <c r="H163" i="19"/>
  <c r="H164" i="19"/>
  <c r="N158" i="19"/>
  <c r="O158" i="19"/>
  <c r="P158" i="19"/>
  <c r="Q158" i="19"/>
  <c r="R158" i="19" s="1"/>
  <c r="H158" i="19"/>
  <c r="R164" i="19" l="1"/>
  <c r="R163" i="19"/>
  <c r="L78" i="19" l="1"/>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N102" i="19"/>
  <c r="O102" i="19"/>
  <c r="P102" i="19"/>
  <c r="Q102" i="19"/>
  <c r="R102" i="19" s="1"/>
  <c r="H102" i="19"/>
  <c r="N86" i="19"/>
  <c r="O86" i="19"/>
  <c r="P86" i="19"/>
  <c r="Q86" i="19"/>
  <c r="R86" i="19" s="1"/>
  <c r="H86" i="19"/>
  <c r="L3" i="19" l="1"/>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2" i="19"/>
  <c r="N56" i="19"/>
  <c r="O56" i="19"/>
  <c r="P56" i="19"/>
  <c r="Q56" i="19"/>
  <c r="R56" i="19" s="1"/>
  <c r="H56" i="19"/>
  <c r="N2" i="19"/>
  <c r="L1793" i="1" l="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737" i="1" l="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O1786" i="1"/>
  <c r="P1786" i="1"/>
  <c r="Q1786" i="1"/>
  <c r="R1786" i="1"/>
  <c r="H1786" i="1"/>
  <c r="O1781" i="1"/>
  <c r="P1781" i="1"/>
  <c r="Q1781" i="1"/>
  <c r="R1781" i="1"/>
  <c r="S1781" i="1" s="1"/>
  <c r="H1781" i="1"/>
  <c r="O1777" i="1"/>
  <c r="P1777" i="1"/>
  <c r="Q1777" i="1"/>
  <c r="R1777" i="1"/>
  <c r="H1777" i="1"/>
  <c r="O1769" i="1"/>
  <c r="P1769" i="1"/>
  <c r="Q1769" i="1"/>
  <c r="R1769" i="1"/>
  <c r="H1769" i="1"/>
  <c r="O1767" i="1"/>
  <c r="P1767" i="1"/>
  <c r="Q1767" i="1"/>
  <c r="R1767" i="1"/>
  <c r="H1767" i="1"/>
  <c r="O1747" i="1"/>
  <c r="P1747" i="1"/>
  <c r="Q1747" i="1"/>
  <c r="R1747" i="1"/>
  <c r="H1747" i="1"/>
  <c r="O1756" i="1"/>
  <c r="P1756" i="1"/>
  <c r="Q1756" i="1"/>
  <c r="R1756" i="1"/>
  <c r="H1756" i="1"/>
  <c r="O1742" i="1"/>
  <c r="P1742" i="1"/>
  <c r="Q1742" i="1"/>
  <c r="R1742" i="1"/>
  <c r="H1742" i="1"/>
  <c r="H1738" i="1"/>
  <c r="O1738" i="1"/>
  <c r="P1738" i="1"/>
  <c r="Q1738" i="1"/>
  <c r="R1738" i="1"/>
  <c r="S1767" i="1" l="1"/>
  <c r="S1786" i="1"/>
  <c r="S1738" i="1"/>
  <c r="S1747" i="1"/>
  <c r="S1742" i="1"/>
  <c r="S1756" i="1"/>
  <c r="S1769" i="1"/>
  <c r="S1777"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O1648" i="1" l="1"/>
  <c r="P1648" i="1"/>
  <c r="Q1648" i="1"/>
  <c r="R1648" i="1"/>
  <c r="O1649" i="1"/>
  <c r="P1649" i="1"/>
  <c r="Q1649" i="1"/>
  <c r="R1649" i="1"/>
  <c r="H1648" i="1"/>
  <c r="O1732" i="1"/>
  <c r="P1732" i="1"/>
  <c r="Q1732" i="1"/>
  <c r="R1732" i="1"/>
  <c r="H1732" i="1"/>
  <c r="S1648" i="1" l="1"/>
  <c r="S1732" i="1"/>
  <c r="S1649"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O1571" i="1"/>
  <c r="P1571" i="1"/>
  <c r="Q1571" i="1"/>
  <c r="R1571" i="1"/>
  <c r="S1571" i="1" s="1"/>
  <c r="H1571" i="1"/>
  <c r="O1559" i="1"/>
  <c r="P1559" i="1"/>
  <c r="Q1559" i="1"/>
  <c r="R1559" i="1"/>
  <c r="H1559" i="1"/>
  <c r="S1559" i="1" l="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O1534" i="1"/>
  <c r="P1534" i="1"/>
  <c r="Q1534" i="1"/>
  <c r="R1534" i="1"/>
  <c r="S1534" i="1" s="1"/>
  <c r="H1534" i="1"/>
  <c r="L1434" i="1" l="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60" i="1"/>
  <c r="L1459"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N1509" i="1"/>
  <c r="N1508" i="1"/>
  <c r="N1507" i="1"/>
  <c r="N1506" i="1"/>
  <c r="N1505" i="1"/>
  <c r="N1504" i="1"/>
  <c r="N1503" i="1"/>
  <c r="N1502" i="1"/>
  <c r="N1501" i="1"/>
  <c r="N1500" i="1"/>
  <c r="N1499" i="1"/>
  <c r="N1498" i="1"/>
  <c r="N1497" i="1"/>
  <c r="N1496" i="1"/>
  <c r="N1495" i="1"/>
  <c r="N1494" i="1"/>
  <c r="N1493" i="1"/>
  <c r="N1492" i="1"/>
  <c r="O1492" i="1" s="1"/>
  <c r="N1490" i="1"/>
  <c r="N1488" i="1"/>
  <c r="N1487" i="1"/>
  <c r="N1486" i="1"/>
  <c r="N1484" i="1"/>
  <c r="N1483" i="1"/>
  <c r="N1482" i="1"/>
  <c r="N1481" i="1"/>
  <c r="N1480" i="1"/>
  <c r="N1479" i="1"/>
  <c r="N1477" i="1"/>
  <c r="N1476" i="1"/>
  <c r="N1475" i="1"/>
  <c r="N1474" i="1"/>
  <c r="N1473" i="1"/>
  <c r="N1472" i="1"/>
  <c r="N1489" i="1"/>
  <c r="N1470" i="1"/>
  <c r="N1469" i="1"/>
  <c r="N1468" i="1"/>
  <c r="N1467" i="1"/>
  <c r="N1466" i="1"/>
  <c r="N1465" i="1"/>
  <c r="N1463" i="1"/>
  <c r="N1464" i="1"/>
  <c r="N1462" i="1"/>
  <c r="N1461" i="1"/>
  <c r="N1460" i="1"/>
  <c r="R1460" i="1" s="1"/>
  <c r="H1460" i="1"/>
  <c r="P1460" i="1"/>
  <c r="Q1460" i="1"/>
  <c r="N1458" i="1"/>
  <c r="N1457" i="1"/>
  <c r="N1456" i="1"/>
  <c r="N1471" i="1"/>
  <c r="N1453" i="1"/>
  <c r="N1452" i="1"/>
  <c r="N1451" i="1"/>
  <c r="N1450" i="1"/>
  <c r="N1449" i="1"/>
  <c r="N1448" i="1"/>
  <c r="N1447" i="1"/>
  <c r="N1446" i="1"/>
  <c r="N1444" i="1"/>
  <c r="N1445" i="1"/>
  <c r="N1443" i="1"/>
  <c r="N1442" i="1"/>
  <c r="N1441" i="1"/>
  <c r="N1440" i="1"/>
  <c r="N1439" i="1"/>
  <c r="N1437" i="1"/>
  <c r="N1436" i="1"/>
  <c r="N1435" i="1"/>
  <c r="N1434" i="1"/>
  <c r="P1492" i="1"/>
  <c r="Q1492" i="1"/>
  <c r="R1492" i="1"/>
  <c r="H1492" i="1"/>
  <c r="O1460" i="1" l="1"/>
  <c r="S1460" i="1"/>
  <c r="S1492" i="1"/>
  <c r="L1334" i="1" l="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9" i="1"/>
  <c r="L1410" i="1"/>
  <c r="L1408" i="1"/>
  <c r="L1412" i="1"/>
  <c r="L1411" i="1"/>
  <c r="L1413" i="1"/>
  <c r="L1414" i="1"/>
  <c r="L1415" i="1"/>
  <c r="L1416" i="1"/>
  <c r="L1417" i="1"/>
  <c r="L1418" i="1"/>
  <c r="L1419" i="1"/>
  <c r="L1420" i="1"/>
  <c r="L1421" i="1"/>
  <c r="L1422" i="1"/>
  <c r="L1423" i="1"/>
  <c r="L1424" i="1"/>
  <c r="L1425" i="1"/>
  <c r="L1426" i="1"/>
  <c r="L1427" i="1"/>
  <c r="L1428" i="1"/>
  <c r="L1429" i="1"/>
  <c r="L1430" i="1"/>
  <c r="L1431" i="1"/>
  <c r="L1432" i="1"/>
  <c r="L1433" i="1"/>
  <c r="O1413" i="1"/>
  <c r="P1413" i="1"/>
  <c r="Q1413" i="1"/>
  <c r="R1413" i="1"/>
  <c r="S1413" i="1" s="1"/>
  <c r="H1413" i="1"/>
  <c r="O1380" i="1"/>
  <c r="P1380" i="1"/>
  <c r="Q1380" i="1"/>
  <c r="R1380" i="1"/>
  <c r="S1380" i="1" s="1"/>
  <c r="H1380" i="1"/>
  <c r="O1372" i="1"/>
  <c r="P1372" i="1"/>
  <c r="Q1372" i="1"/>
  <c r="R1372" i="1"/>
  <c r="H1372" i="1"/>
  <c r="O1355" i="1"/>
  <c r="P1355" i="1"/>
  <c r="Q1355" i="1"/>
  <c r="R1355" i="1"/>
  <c r="H1355" i="1"/>
  <c r="S1355" i="1" l="1"/>
  <c r="S13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O1302" i="1"/>
  <c r="P1302" i="1"/>
  <c r="Q1302" i="1"/>
  <c r="R1302" i="1"/>
  <c r="H1302" i="1"/>
  <c r="S1302" i="1" l="1"/>
  <c r="L1272" i="1"/>
  <c r="L1271" i="1"/>
  <c r="L1270" i="1"/>
  <c r="L1269" i="1"/>
  <c r="L1268" i="1"/>
  <c r="L1267" i="1"/>
  <c r="L1266" i="1"/>
  <c r="L1265" i="1"/>
  <c r="L1264" i="1"/>
  <c r="L1263" i="1"/>
  <c r="L1261" i="1"/>
  <c r="L1260" i="1"/>
  <c r="L1259" i="1"/>
  <c r="L1258" i="1"/>
  <c r="L1257" i="1"/>
  <c r="L1256" i="1"/>
  <c r="L1255" i="1"/>
  <c r="L1254" i="1"/>
  <c r="L1253" i="1"/>
  <c r="L1252" i="1"/>
  <c r="L1251" i="1"/>
  <c r="O1249" i="1"/>
  <c r="P1249" i="1"/>
  <c r="Q1249" i="1"/>
  <c r="R1249" i="1"/>
  <c r="S1249" i="1" s="1"/>
  <c r="H1249" i="1"/>
  <c r="L1250" i="1"/>
  <c r="L1247" i="1"/>
  <c r="L1246" i="1"/>
  <c r="P1244" i="1"/>
  <c r="Q1244" i="1"/>
  <c r="R1244" i="1"/>
  <c r="P1245" i="1"/>
  <c r="Q1245" i="1"/>
  <c r="R1245" i="1"/>
  <c r="H1244" i="1"/>
  <c r="L1242" i="1"/>
  <c r="L1241" i="1"/>
  <c r="L1240" i="1"/>
  <c r="L1238" i="1"/>
  <c r="L1237" i="1"/>
  <c r="L1236" i="1"/>
  <c r="L1235" i="1"/>
  <c r="L1234" i="1"/>
  <c r="L1232" i="1"/>
  <c r="L1231" i="1"/>
  <c r="L1230" i="1"/>
  <c r="L1229" i="1"/>
  <c r="O1229" i="1"/>
  <c r="P1229" i="1"/>
  <c r="Q1229" i="1"/>
  <c r="R1229" i="1"/>
  <c r="S1229" i="1" s="1"/>
  <c r="H1229" i="1"/>
  <c r="L1228" i="1"/>
  <c r="L1227" i="1"/>
  <c r="L1226" i="1"/>
  <c r="L1225" i="1"/>
  <c r="L1224" i="1"/>
  <c r="L1223" i="1"/>
  <c r="L1222" i="1"/>
  <c r="L1221" i="1"/>
  <c r="L1220" i="1"/>
  <c r="L1219" i="1"/>
  <c r="L1218" i="1"/>
  <c r="L1217" i="1"/>
  <c r="L1216" i="1"/>
  <c r="L1215" i="1"/>
  <c r="L1214" i="1"/>
  <c r="L1213" i="1"/>
  <c r="L1212" i="1"/>
  <c r="L1211" i="1"/>
  <c r="L1210" i="1"/>
  <c r="L1209" i="1"/>
  <c r="L1208" i="1"/>
  <c r="L1207" i="1"/>
  <c r="L1243" i="1"/>
  <c r="L1206" i="1"/>
  <c r="L1205" i="1"/>
  <c r="L1204" i="1"/>
  <c r="L1203" i="1"/>
  <c r="L1201" i="1"/>
  <c r="L1200" i="1"/>
  <c r="L1199" i="1"/>
  <c r="L1198" i="1"/>
  <c r="L1197" i="1"/>
  <c r="L1196" i="1"/>
  <c r="L1191" i="1"/>
  <c r="L1194" i="1"/>
  <c r="L1192" i="1"/>
  <c r="L1193" i="1"/>
  <c r="L1195" i="1"/>
  <c r="L1190" i="1"/>
  <c r="L1188" i="1"/>
  <c r="L1187" i="1"/>
  <c r="L1185" i="1"/>
  <c r="H1186" i="1"/>
  <c r="L1186" i="1"/>
  <c r="O1186" i="1"/>
  <c r="P1186" i="1"/>
  <c r="Q1186" i="1"/>
  <c r="R1186" i="1"/>
  <c r="L1184" i="1"/>
  <c r="L1183" i="1"/>
  <c r="L1182" i="1"/>
  <c r="L1181" i="1"/>
  <c r="L1180" i="1"/>
  <c r="L1179" i="1"/>
  <c r="L1178" i="1"/>
  <c r="L1177" i="1"/>
  <c r="L1176" i="1"/>
  <c r="L1175" i="1"/>
  <c r="L1174" i="1"/>
  <c r="L1189" i="1"/>
  <c r="L1173" i="1"/>
  <c r="O1173" i="1"/>
  <c r="P1173" i="1"/>
  <c r="Q1173" i="1"/>
  <c r="R1173" i="1"/>
  <c r="S1173" i="1" s="1"/>
  <c r="H1173" i="1"/>
  <c r="L1172" i="1"/>
  <c r="L1171" i="1"/>
  <c r="O1170" i="1"/>
  <c r="P1170" i="1"/>
  <c r="Q1170" i="1"/>
  <c r="R1170" i="1"/>
  <c r="H1170" i="1"/>
  <c r="L1170" i="1"/>
  <c r="L1169" i="1"/>
  <c r="L1168" i="1"/>
  <c r="L1167" i="1"/>
  <c r="L1166" i="1"/>
  <c r="L1165" i="1"/>
  <c r="L1164" i="1"/>
  <c r="L1163" i="1"/>
  <c r="L1162" i="1"/>
  <c r="L1161" i="1"/>
  <c r="L1160" i="1"/>
  <c r="L1158" i="1"/>
  <c r="L1155" i="1"/>
  <c r="L1154" i="1"/>
  <c r="L1153" i="1"/>
  <c r="L1152" i="1"/>
  <c r="L1151" i="1"/>
  <c r="S1170" i="1" l="1"/>
  <c r="S1244" i="1"/>
  <c r="S1245" i="1"/>
  <c r="S1186" i="1"/>
  <c r="L1046" i="1" l="1"/>
  <c r="L1045" i="1"/>
  <c r="L1044" i="1"/>
  <c r="L1043" i="1"/>
  <c r="L1041" i="1"/>
  <c r="L1040" i="1"/>
  <c r="L1039" i="1"/>
  <c r="L1038" i="1"/>
  <c r="L1037" i="1"/>
  <c r="L1036" i="1"/>
  <c r="L1035" i="1"/>
  <c r="L1034" i="1"/>
  <c r="L1033" i="1"/>
  <c r="L1032" i="1"/>
  <c r="L1031" i="1"/>
  <c r="L1030" i="1"/>
  <c r="L1029" i="1"/>
  <c r="L1028" i="1"/>
  <c r="L1027" i="1"/>
  <c r="L1026" i="1"/>
  <c r="L1025" i="1"/>
  <c r="L1024" i="1"/>
  <c r="L1023" i="1"/>
  <c r="L1022" i="1"/>
  <c r="O1022" i="1"/>
  <c r="P1022" i="1"/>
  <c r="Q1022" i="1"/>
  <c r="R1022" i="1"/>
  <c r="S1022" i="1" s="1"/>
  <c r="H1022" i="1"/>
  <c r="L1021" i="1"/>
  <c r="L1020" i="1"/>
  <c r="L1019" i="1"/>
  <c r="L1018" i="1"/>
  <c r="L1017" i="1"/>
  <c r="L1016" i="1"/>
  <c r="L1015" i="1"/>
  <c r="L1012" i="1"/>
  <c r="L1011" i="1"/>
  <c r="L1007" i="1"/>
  <c r="L1006" i="1"/>
  <c r="L1005" i="1"/>
  <c r="L1003" i="1"/>
  <c r="L1002" i="1"/>
  <c r="L1001" i="1"/>
  <c r="L1000" i="1"/>
  <c r="L999" i="1"/>
  <c r="L998" i="1"/>
  <c r="L997" i="1"/>
  <c r="L996" i="1"/>
  <c r="L995" i="1"/>
  <c r="L994" i="1"/>
  <c r="L992" i="1"/>
  <c r="L991" i="1"/>
  <c r="L990" i="1"/>
  <c r="L988" i="1"/>
  <c r="L987" i="1"/>
  <c r="L986" i="1"/>
  <c r="L985" i="1"/>
  <c r="L983" i="1"/>
  <c r="L980" i="1"/>
  <c r="O979" i="1"/>
  <c r="P979" i="1"/>
  <c r="Q979" i="1"/>
  <c r="R979" i="1"/>
  <c r="S979" i="1" s="1"/>
  <c r="H979" i="1"/>
  <c r="L978" i="1"/>
  <c r="L977" i="1"/>
  <c r="L976" i="1"/>
  <c r="L975" i="1"/>
  <c r="L974" i="1"/>
  <c r="L973" i="1"/>
  <c r="L972" i="1"/>
  <c r="L971" i="1"/>
  <c r="L970" i="1"/>
  <c r="L969" i="1"/>
  <c r="L967" i="1"/>
  <c r="L966" i="1"/>
  <c r="L1008" i="1"/>
  <c r="L965" i="1"/>
  <c r="L964" i="1"/>
  <c r="L963" i="1"/>
  <c r="L962" i="1"/>
  <c r="L961" i="1"/>
  <c r="L960" i="1"/>
  <c r="L959" i="1"/>
  <c r="L958" i="1"/>
  <c r="L957" i="1"/>
  <c r="O957" i="1"/>
  <c r="P957" i="1"/>
  <c r="Q957" i="1"/>
  <c r="R957" i="1"/>
  <c r="H957" i="1"/>
  <c r="L956" i="1"/>
  <c r="L955" i="1"/>
  <c r="L954" i="1"/>
  <c r="L952" i="1"/>
  <c r="L951" i="1"/>
  <c r="L953" i="1"/>
  <c r="L950" i="1"/>
  <c r="L947" i="1"/>
  <c r="L946" i="1"/>
  <c r="L944" i="1"/>
  <c r="L943" i="1"/>
  <c r="L942" i="1"/>
  <c r="L941" i="1"/>
  <c r="L939" i="1"/>
  <c r="L938" i="1"/>
  <c r="L936" i="1"/>
  <c r="L935" i="1"/>
  <c r="L934" i="1"/>
  <c r="O933" i="1"/>
  <c r="P933" i="1"/>
  <c r="Q933" i="1"/>
  <c r="R933" i="1"/>
  <c r="H933" i="1"/>
  <c r="L932" i="1"/>
  <c r="L931" i="1"/>
  <c r="L930" i="1"/>
  <c r="L929" i="1"/>
  <c r="L927" i="1"/>
  <c r="L926" i="1"/>
  <c r="L925" i="1"/>
  <c r="L949" i="1"/>
  <c r="L924" i="1"/>
  <c r="L923" i="1"/>
  <c r="L921" i="1"/>
  <c r="L920" i="1"/>
  <c r="L919" i="1"/>
  <c r="L918" i="1"/>
  <c r="L917" i="1"/>
  <c r="L916" i="1"/>
  <c r="L915" i="1"/>
  <c r="L914" i="1"/>
  <c r="L913" i="1"/>
  <c r="L912" i="1"/>
  <c r="L909" i="1"/>
  <c r="L908" i="1"/>
  <c r="L906" i="1"/>
  <c r="L905" i="1"/>
  <c r="L903" i="1"/>
  <c r="L902" i="1"/>
  <c r="L901" i="1"/>
  <c r="L900" i="1"/>
  <c r="L899" i="1"/>
  <c r="L898" i="1"/>
  <c r="L897" i="1"/>
  <c r="L896" i="1"/>
  <c r="L894" i="1"/>
  <c r="L893" i="1"/>
  <c r="L892" i="1"/>
  <c r="L891" i="1"/>
  <c r="L890" i="1"/>
  <c r="L889" i="1"/>
  <c r="L888" i="1"/>
  <c r="L887" i="1"/>
  <c r="L886" i="1"/>
  <c r="S933" i="1" l="1"/>
  <c r="S957" i="1"/>
  <c r="L1129" i="1" l="1"/>
  <c r="L1130" i="1"/>
  <c r="L1131" i="1"/>
  <c r="L1132" i="1"/>
  <c r="L1133" i="1"/>
  <c r="L1134" i="1"/>
  <c r="L1135" i="1"/>
  <c r="L1136" i="1"/>
  <c r="L1137" i="1"/>
  <c r="L1138" i="1"/>
  <c r="L1139" i="1"/>
  <c r="L1140" i="1"/>
  <c r="L1141" i="1"/>
  <c r="L1142" i="1"/>
  <c r="L1143" i="1"/>
  <c r="L1144" i="1"/>
  <c r="L1145" i="1"/>
  <c r="L1146" i="1"/>
  <c r="L1147" i="1"/>
  <c r="L1148" i="1"/>
  <c r="L1149" i="1"/>
  <c r="L1150" i="1"/>
  <c r="H1136" i="1"/>
  <c r="R1150" i="1"/>
  <c r="Q1150" i="1"/>
  <c r="P1150" i="1"/>
  <c r="S1150" i="1" s="1"/>
  <c r="R1149" i="1"/>
  <c r="Q1149" i="1"/>
  <c r="P1149" i="1"/>
  <c r="R1148" i="1"/>
  <c r="Q1148" i="1"/>
  <c r="P1148" i="1"/>
  <c r="S1148" i="1" s="1"/>
  <c r="R1147" i="1"/>
  <c r="Q1147" i="1"/>
  <c r="P1147" i="1"/>
  <c r="S1147" i="1" s="1"/>
  <c r="R1146" i="1"/>
  <c r="Q1146" i="1"/>
  <c r="P1146" i="1"/>
  <c r="S1146" i="1" s="1"/>
  <c r="R1145" i="1"/>
  <c r="Q1145" i="1"/>
  <c r="P1145" i="1"/>
  <c r="S1145" i="1" s="1"/>
  <c r="R1144" i="1"/>
  <c r="Q1144" i="1"/>
  <c r="P1144" i="1"/>
  <c r="R1143" i="1"/>
  <c r="Q1143" i="1"/>
  <c r="P1143" i="1"/>
  <c r="S1143" i="1" s="1"/>
  <c r="R1142" i="1"/>
  <c r="Q1142" i="1"/>
  <c r="P1142" i="1"/>
  <c r="S1142" i="1" s="1"/>
  <c r="R1141" i="1"/>
  <c r="Q1141" i="1"/>
  <c r="P1141" i="1"/>
  <c r="S1141" i="1" s="1"/>
  <c r="R1140" i="1"/>
  <c r="Q1140" i="1"/>
  <c r="P1140" i="1"/>
  <c r="S1140" i="1" s="1"/>
  <c r="R1139" i="1"/>
  <c r="Q1139" i="1"/>
  <c r="P1139" i="1"/>
  <c r="S1139" i="1" s="1"/>
  <c r="R1138" i="1"/>
  <c r="Q1138" i="1"/>
  <c r="P1138" i="1"/>
  <c r="S1138" i="1" s="1"/>
  <c r="R1137" i="1"/>
  <c r="Q1137" i="1"/>
  <c r="P1137" i="1"/>
  <c r="S1137" i="1" s="1"/>
  <c r="R1136" i="1"/>
  <c r="Q1136" i="1"/>
  <c r="P1136" i="1"/>
  <c r="S1136" i="1" s="1"/>
  <c r="R1135" i="1"/>
  <c r="Q1135" i="1"/>
  <c r="P1135" i="1"/>
  <c r="R1134" i="1"/>
  <c r="Q1134" i="1"/>
  <c r="P1134" i="1"/>
  <c r="S1134" i="1" s="1"/>
  <c r="R1133" i="1"/>
  <c r="Q1133" i="1"/>
  <c r="P1133" i="1"/>
  <c r="S1133" i="1" s="1"/>
  <c r="R1132" i="1"/>
  <c r="Q1132" i="1"/>
  <c r="P1132" i="1"/>
  <c r="S1132" i="1" s="1"/>
  <c r="R1131" i="1"/>
  <c r="Q1131" i="1"/>
  <c r="P1131" i="1"/>
  <c r="S1131" i="1" s="1"/>
  <c r="R1130" i="1"/>
  <c r="Q1130" i="1"/>
  <c r="P1130" i="1"/>
  <c r="O1130" i="1"/>
  <c r="O1131" i="1"/>
  <c r="O1132" i="1"/>
  <c r="O1133" i="1"/>
  <c r="O1134" i="1"/>
  <c r="O1135" i="1"/>
  <c r="O1136" i="1"/>
  <c r="O1137" i="1"/>
  <c r="O1138" i="1"/>
  <c r="O1139" i="1"/>
  <c r="O1140" i="1"/>
  <c r="O1141" i="1"/>
  <c r="O1142" i="1"/>
  <c r="O1143" i="1"/>
  <c r="O1144" i="1"/>
  <c r="O1145" i="1"/>
  <c r="O1146" i="1"/>
  <c r="O1147" i="1"/>
  <c r="O1148" i="1"/>
  <c r="O1149" i="1"/>
  <c r="O1150" i="1"/>
  <c r="S1130" i="1" l="1"/>
  <c r="S1144" i="1"/>
  <c r="S1135" i="1"/>
  <c r="S1149" i="1"/>
  <c r="O1121" i="1"/>
  <c r="P1121" i="1"/>
  <c r="Q1121" i="1"/>
  <c r="R1121" i="1"/>
  <c r="L1121" i="1"/>
  <c r="H1121" i="1"/>
  <c r="O1108" i="1"/>
  <c r="P1108" i="1"/>
  <c r="Q1108" i="1"/>
  <c r="R1108" i="1"/>
  <c r="S1108" i="1" s="1"/>
  <c r="L1108" i="1"/>
  <c r="H1108" i="1"/>
  <c r="H1109" i="1"/>
  <c r="S1121" i="1" l="1"/>
  <c r="L1069" i="1" l="1"/>
  <c r="L1070" i="1"/>
  <c r="L1071" i="1"/>
  <c r="L1072" i="1"/>
  <c r="L1073" i="1"/>
  <c r="L1074" i="1"/>
  <c r="L1075" i="1"/>
  <c r="L1079" i="1"/>
  <c r="L1076" i="1"/>
  <c r="L1077" i="1"/>
  <c r="L1078" i="1"/>
  <c r="L1080" i="1"/>
  <c r="L1089" i="1"/>
  <c r="L1081" i="1"/>
  <c r="L1082" i="1"/>
  <c r="L1083" i="1"/>
  <c r="L1084" i="1"/>
  <c r="L1085" i="1"/>
  <c r="L1086" i="1"/>
  <c r="L1087" i="1"/>
  <c r="L1088" i="1"/>
  <c r="L1090" i="1"/>
  <c r="L1091" i="1"/>
  <c r="L1092" i="1"/>
  <c r="L1093" i="1"/>
  <c r="L1094" i="1"/>
  <c r="L1095" i="1"/>
  <c r="L1096" i="1"/>
  <c r="L1097" i="1"/>
  <c r="L1098" i="1"/>
  <c r="L1099" i="1"/>
  <c r="L1100" i="1"/>
  <c r="L1101" i="1"/>
  <c r="L1102" i="1"/>
  <c r="L1103" i="1"/>
  <c r="L1104" i="1"/>
  <c r="O1090" i="1"/>
  <c r="P1090" i="1"/>
  <c r="Q1090" i="1"/>
  <c r="R1090" i="1"/>
  <c r="S1090" i="1" s="1"/>
  <c r="H1090" i="1"/>
  <c r="L895" i="1" l="1"/>
  <c r="L904" i="1"/>
  <c r="L907" i="1"/>
  <c r="L910" i="1"/>
  <c r="L911" i="1"/>
  <c r="L928" i="1"/>
  <c r="L937" i="1"/>
  <c r="L940" i="1"/>
  <c r="L945" i="1"/>
  <c r="L948" i="1"/>
  <c r="L968" i="1"/>
  <c r="L981" i="1"/>
  <c r="L982" i="1"/>
  <c r="L984" i="1"/>
  <c r="L989" i="1"/>
  <c r="L993" i="1"/>
  <c r="L1004" i="1"/>
  <c r="L1009" i="1"/>
  <c r="L1013" i="1"/>
  <c r="L1014" i="1"/>
  <c r="L1042" i="1"/>
  <c r="L1047" i="1"/>
  <c r="L1048" i="1"/>
  <c r="L1049" i="1"/>
  <c r="L1050" i="1"/>
  <c r="L1051" i="1"/>
  <c r="L1052" i="1"/>
  <c r="L1053" i="1"/>
  <c r="L1054" i="1"/>
  <c r="L1055" i="1"/>
  <c r="L1059" i="1"/>
  <c r="L1056" i="1"/>
  <c r="L1057" i="1"/>
  <c r="L1058" i="1"/>
  <c r="L1060" i="1"/>
  <c r="L1061" i="1"/>
  <c r="L1062" i="1"/>
  <c r="L1063" i="1"/>
  <c r="L1064" i="1"/>
  <c r="L1065" i="1"/>
  <c r="L1066" i="1"/>
  <c r="L1067" i="1"/>
  <c r="L1068" i="1"/>
  <c r="L1105" i="1"/>
  <c r="L1106" i="1"/>
  <c r="L1107" i="1"/>
  <c r="L1109" i="1"/>
  <c r="L1110" i="1"/>
  <c r="L1111" i="1"/>
  <c r="L1112" i="1"/>
  <c r="L1113" i="1"/>
  <c r="L1114" i="1"/>
  <c r="L1115" i="1"/>
  <c r="L1116" i="1"/>
  <c r="L1117" i="1"/>
  <c r="L1118" i="1"/>
  <c r="L1119" i="1"/>
  <c r="L1120" i="1"/>
  <c r="L1122" i="1"/>
  <c r="L1123" i="1"/>
  <c r="L1124" i="1"/>
  <c r="L1125" i="1"/>
  <c r="L1126" i="1"/>
  <c r="L1127" i="1"/>
  <c r="L1128" i="1"/>
  <c r="L1156" i="1"/>
  <c r="L1157" i="1"/>
  <c r="L1159" i="1"/>
  <c r="L1202" i="1"/>
  <c r="H1059" i="1"/>
  <c r="O1059" i="1"/>
  <c r="P1059" i="1"/>
  <c r="Q1059" i="1"/>
  <c r="R1059" i="1"/>
  <c r="S1059" i="1" l="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3" i="1"/>
  <c r="L882" i="1"/>
  <c r="L884" i="1"/>
  <c r="L885" i="1"/>
  <c r="O883" i="1"/>
  <c r="P883" i="1"/>
  <c r="Q883" i="1"/>
  <c r="R883" i="1"/>
  <c r="H883" i="1"/>
  <c r="O831" i="1"/>
  <c r="P831" i="1"/>
  <c r="Q831" i="1"/>
  <c r="R831" i="1"/>
  <c r="S831" i="1" s="1"/>
  <c r="O832" i="1"/>
  <c r="P832" i="1"/>
  <c r="Q832" i="1"/>
  <c r="R832" i="1"/>
  <c r="O833" i="1"/>
  <c r="P833" i="1"/>
  <c r="Q833" i="1"/>
  <c r="R833" i="1"/>
  <c r="S833" i="1" s="1"/>
  <c r="H831" i="1"/>
  <c r="H832" i="1"/>
  <c r="O828" i="1"/>
  <c r="P828" i="1"/>
  <c r="Q828" i="1"/>
  <c r="R828" i="1"/>
  <c r="H828" i="1"/>
  <c r="O827" i="1"/>
  <c r="P827" i="1"/>
  <c r="Q827" i="1"/>
  <c r="R827" i="1"/>
  <c r="H827" i="1"/>
  <c r="S883" i="1" l="1"/>
  <c r="S828" i="1"/>
  <c r="S827" i="1"/>
  <c r="S832" i="1"/>
  <c r="L716" i="1"/>
  <c r="L717" i="1"/>
  <c r="L718" i="1"/>
  <c r="L719" i="1"/>
  <c r="L720" i="1"/>
  <c r="L721" i="1"/>
  <c r="L722" i="1"/>
  <c r="L723" i="1"/>
  <c r="L724" i="1"/>
  <c r="L725" i="1"/>
  <c r="L727" i="1"/>
  <c r="L726"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O800" i="1"/>
  <c r="P800" i="1"/>
  <c r="Q800" i="1"/>
  <c r="R800" i="1"/>
  <c r="H800" i="1"/>
  <c r="O757" i="1"/>
  <c r="P757" i="1"/>
  <c r="Q757" i="1"/>
  <c r="R757" i="1"/>
  <c r="S757" i="1" s="1"/>
  <c r="H757" i="1"/>
  <c r="H727" i="1"/>
  <c r="O727" i="1"/>
  <c r="P727" i="1"/>
  <c r="Q727" i="1"/>
  <c r="R727" i="1"/>
  <c r="S727" i="1" l="1"/>
  <c r="S800"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O633" i="1"/>
  <c r="P633" i="1"/>
  <c r="Q633" i="1"/>
  <c r="R633" i="1"/>
  <c r="S633" i="1" s="1"/>
  <c r="H633" i="1"/>
  <c r="O596" i="1"/>
  <c r="P596" i="1"/>
  <c r="Q596" i="1"/>
  <c r="R596" i="1"/>
  <c r="S596" i="1" s="1"/>
  <c r="H596" i="1"/>
  <c r="H577" i="1"/>
  <c r="O577" i="1"/>
  <c r="P577" i="1"/>
  <c r="Q577" i="1"/>
  <c r="R577" i="1"/>
  <c r="S577" i="1" l="1"/>
  <c r="L367" i="1"/>
  <c r="O367" i="1"/>
  <c r="L368" i="1"/>
  <c r="O368" i="1"/>
  <c r="L369" i="1"/>
  <c r="O369" i="1"/>
  <c r="L370" i="1"/>
  <c r="O370" i="1"/>
  <c r="L371" i="1"/>
  <c r="O371" i="1"/>
  <c r="L372" i="1"/>
  <c r="O372" i="1"/>
  <c r="L373" i="1"/>
  <c r="O373" i="1"/>
  <c r="L374" i="1"/>
  <c r="O374" i="1"/>
  <c r="L375" i="1"/>
  <c r="O375" i="1"/>
  <c r="L376" i="1"/>
  <c r="O376" i="1"/>
  <c r="L377" i="1"/>
  <c r="O377" i="1"/>
  <c r="L378" i="1"/>
  <c r="O378" i="1"/>
  <c r="L379" i="1"/>
  <c r="O379" i="1"/>
  <c r="L380" i="1"/>
  <c r="O380" i="1"/>
  <c r="L381" i="1"/>
  <c r="O381" i="1"/>
  <c r="L382" i="1"/>
  <c r="O382" i="1"/>
  <c r="L383" i="1"/>
  <c r="O383" i="1"/>
  <c r="L384" i="1"/>
  <c r="O384" i="1"/>
  <c r="L385" i="1"/>
  <c r="O385" i="1"/>
  <c r="L386" i="1"/>
  <c r="O386" i="1"/>
  <c r="L387" i="1"/>
  <c r="O387" i="1"/>
  <c r="L388" i="1"/>
  <c r="O388" i="1"/>
  <c r="L389" i="1"/>
  <c r="O389" i="1"/>
  <c r="L390" i="1"/>
  <c r="O390" i="1"/>
  <c r="L391" i="1"/>
  <c r="O391" i="1"/>
  <c r="L392" i="1"/>
  <c r="O392" i="1"/>
  <c r="L393" i="1"/>
  <c r="O393" i="1"/>
  <c r="L394" i="1"/>
  <c r="O394" i="1"/>
  <c r="L395" i="1"/>
  <c r="O395" i="1"/>
  <c r="L396" i="1"/>
  <c r="O396" i="1"/>
  <c r="L397" i="1"/>
  <c r="O397" i="1"/>
  <c r="L398" i="1"/>
  <c r="O398" i="1"/>
  <c r="L399" i="1"/>
  <c r="O399" i="1"/>
  <c r="L400" i="1"/>
  <c r="O400" i="1"/>
  <c r="L401" i="1"/>
  <c r="O401" i="1"/>
  <c r="L402" i="1"/>
  <c r="O402" i="1"/>
  <c r="L403" i="1"/>
  <c r="O403" i="1"/>
  <c r="L404" i="1"/>
  <c r="O404" i="1"/>
  <c r="L405" i="1"/>
  <c r="O405" i="1"/>
  <c r="L406" i="1"/>
  <c r="O406" i="1"/>
  <c r="L407" i="1"/>
  <c r="O407" i="1"/>
  <c r="L408" i="1"/>
  <c r="O408" i="1"/>
  <c r="L409" i="1"/>
  <c r="O409" i="1"/>
  <c r="L410" i="1"/>
  <c r="O410" i="1"/>
  <c r="L411" i="1"/>
  <c r="O411" i="1"/>
  <c r="L412" i="1"/>
  <c r="O412" i="1"/>
  <c r="L413" i="1"/>
  <c r="O413" i="1"/>
  <c r="L414" i="1"/>
  <c r="O414" i="1"/>
  <c r="L415" i="1"/>
  <c r="O415" i="1"/>
  <c r="L416" i="1"/>
  <c r="O416" i="1"/>
  <c r="L417" i="1"/>
  <c r="O417" i="1"/>
  <c r="L418" i="1"/>
  <c r="O418" i="1"/>
  <c r="L419" i="1"/>
  <c r="O419" i="1"/>
  <c r="L420" i="1"/>
  <c r="O420" i="1"/>
  <c r="L421" i="1"/>
  <c r="O421" i="1"/>
  <c r="L422" i="1"/>
  <c r="O422" i="1"/>
  <c r="L423" i="1"/>
  <c r="O423" i="1"/>
  <c r="L424" i="1"/>
  <c r="O424" i="1"/>
  <c r="L425" i="1"/>
  <c r="O425" i="1"/>
  <c r="L426" i="1"/>
  <c r="O426" i="1"/>
  <c r="L427" i="1"/>
  <c r="O427" i="1"/>
  <c r="L428" i="1"/>
  <c r="O428" i="1"/>
  <c r="L429" i="1"/>
  <c r="O429" i="1"/>
  <c r="L430" i="1"/>
  <c r="O430" i="1"/>
  <c r="L431" i="1"/>
  <c r="O431" i="1"/>
  <c r="L432" i="1"/>
  <c r="O432" i="1"/>
  <c r="L433" i="1"/>
  <c r="O433" i="1"/>
  <c r="L434" i="1"/>
  <c r="O434" i="1"/>
  <c r="L435" i="1"/>
  <c r="O435" i="1"/>
  <c r="L436" i="1"/>
  <c r="O436" i="1"/>
  <c r="L437" i="1"/>
  <c r="O437" i="1"/>
  <c r="L438" i="1"/>
  <c r="O438" i="1"/>
  <c r="L439" i="1"/>
  <c r="O439" i="1"/>
  <c r="L440" i="1"/>
  <c r="O440" i="1"/>
  <c r="L441" i="1"/>
  <c r="O441" i="1"/>
  <c r="L442" i="1"/>
  <c r="O442" i="1"/>
  <c r="L443" i="1"/>
  <c r="O443" i="1"/>
  <c r="L444" i="1"/>
  <c r="O444" i="1"/>
  <c r="L445" i="1"/>
  <c r="O445" i="1"/>
  <c r="L446" i="1"/>
  <c r="O446" i="1"/>
  <c r="L447" i="1"/>
  <c r="O447" i="1"/>
  <c r="L448" i="1"/>
  <c r="O448" i="1"/>
  <c r="L449" i="1"/>
  <c r="O449" i="1"/>
  <c r="L450" i="1"/>
  <c r="O450" i="1"/>
  <c r="L451" i="1"/>
  <c r="O451" i="1"/>
  <c r="L452" i="1"/>
  <c r="O452" i="1"/>
  <c r="L453" i="1"/>
  <c r="O453" i="1"/>
  <c r="L454" i="1"/>
  <c r="O454" i="1"/>
  <c r="L455" i="1"/>
  <c r="O455" i="1"/>
  <c r="L456" i="1"/>
  <c r="O456" i="1"/>
  <c r="L457" i="1"/>
  <c r="O457" i="1"/>
  <c r="L458" i="1"/>
  <c r="O458" i="1"/>
  <c r="L459" i="1"/>
  <c r="O459" i="1"/>
  <c r="L460" i="1"/>
  <c r="O460" i="1"/>
  <c r="L461" i="1"/>
  <c r="O461" i="1"/>
  <c r="L462" i="1"/>
  <c r="O462" i="1"/>
  <c r="L463" i="1"/>
  <c r="O463" i="1"/>
  <c r="L464" i="1"/>
  <c r="O464" i="1"/>
  <c r="L465" i="1"/>
  <c r="O465" i="1"/>
  <c r="L466" i="1"/>
  <c r="O466" i="1"/>
  <c r="L467" i="1"/>
  <c r="O467" i="1"/>
  <c r="L468" i="1"/>
  <c r="O468" i="1"/>
  <c r="L469" i="1"/>
  <c r="O469" i="1"/>
  <c r="L470" i="1"/>
  <c r="O470" i="1"/>
  <c r="L471" i="1"/>
  <c r="O471" i="1"/>
  <c r="L472" i="1"/>
  <c r="O472" i="1"/>
  <c r="L473" i="1"/>
  <c r="O473" i="1"/>
  <c r="L474" i="1"/>
  <c r="O474" i="1"/>
  <c r="L475" i="1"/>
  <c r="O475" i="1"/>
  <c r="L476" i="1"/>
  <c r="O476" i="1"/>
  <c r="L477" i="1"/>
  <c r="O477" i="1"/>
  <c r="L478" i="1"/>
  <c r="O478" i="1"/>
  <c r="L479" i="1"/>
  <c r="O479" i="1"/>
  <c r="L480" i="1"/>
  <c r="O480" i="1"/>
  <c r="L481" i="1"/>
  <c r="O481" i="1"/>
  <c r="L482" i="1"/>
  <c r="O482" i="1"/>
  <c r="L483" i="1"/>
  <c r="O483" i="1"/>
  <c r="L484" i="1"/>
  <c r="O484" i="1"/>
  <c r="L485" i="1"/>
  <c r="O485" i="1"/>
  <c r="L486" i="1"/>
  <c r="O486" i="1"/>
  <c r="L487" i="1"/>
  <c r="O487" i="1"/>
  <c r="L488" i="1"/>
  <c r="O488" i="1"/>
  <c r="L489" i="1"/>
  <c r="O489" i="1"/>
  <c r="L490" i="1"/>
  <c r="O490" i="1"/>
  <c r="L491" i="1"/>
  <c r="O491" i="1"/>
  <c r="L492" i="1"/>
  <c r="O492" i="1"/>
  <c r="L493" i="1"/>
  <c r="O493" i="1"/>
  <c r="L494" i="1"/>
  <c r="O494" i="1"/>
  <c r="L495" i="1"/>
  <c r="O495" i="1"/>
  <c r="L496" i="1"/>
  <c r="O496" i="1"/>
  <c r="L497" i="1"/>
  <c r="O497" i="1"/>
  <c r="L498" i="1"/>
  <c r="O498" i="1"/>
  <c r="L499" i="1"/>
  <c r="O499" i="1"/>
  <c r="L500" i="1"/>
  <c r="O500" i="1"/>
  <c r="L501" i="1"/>
  <c r="O501" i="1"/>
  <c r="L502" i="1"/>
  <c r="O502" i="1"/>
  <c r="L503" i="1"/>
  <c r="O503" i="1"/>
  <c r="L504" i="1"/>
  <c r="O504" i="1"/>
  <c r="L505" i="1"/>
  <c r="O505" i="1"/>
  <c r="L506" i="1"/>
  <c r="O506" i="1"/>
  <c r="L507" i="1"/>
  <c r="O507" i="1"/>
  <c r="L508" i="1"/>
  <c r="O508" i="1"/>
  <c r="L509" i="1"/>
  <c r="O509" i="1"/>
  <c r="L510" i="1"/>
  <c r="O510" i="1"/>
  <c r="L511" i="1"/>
  <c r="O511" i="1"/>
  <c r="L512" i="1"/>
  <c r="O512" i="1"/>
  <c r="L513" i="1"/>
  <c r="O513" i="1"/>
  <c r="L514" i="1"/>
  <c r="O514" i="1"/>
  <c r="L515" i="1"/>
  <c r="O515" i="1"/>
  <c r="L516" i="1"/>
  <c r="O516" i="1"/>
  <c r="L517" i="1"/>
  <c r="O517" i="1"/>
  <c r="L518" i="1"/>
  <c r="O518" i="1"/>
  <c r="L519" i="1"/>
  <c r="O519" i="1"/>
  <c r="L520" i="1"/>
  <c r="O520" i="1"/>
  <c r="L521" i="1"/>
  <c r="O521" i="1"/>
  <c r="L522" i="1"/>
  <c r="O522" i="1"/>
  <c r="L523" i="1"/>
  <c r="O523" i="1"/>
  <c r="L524" i="1"/>
  <c r="O524" i="1"/>
  <c r="L525" i="1"/>
  <c r="O525" i="1"/>
  <c r="L526" i="1"/>
  <c r="O526" i="1"/>
  <c r="L527" i="1"/>
  <c r="O527" i="1"/>
  <c r="L528" i="1"/>
  <c r="O528" i="1"/>
  <c r="L529" i="1"/>
  <c r="O529" i="1"/>
  <c r="L530" i="1"/>
  <c r="O530" i="1"/>
  <c r="L531" i="1"/>
  <c r="O531" i="1"/>
  <c r="L532" i="1"/>
  <c r="O532" i="1"/>
  <c r="L533" i="1"/>
  <c r="O533" i="1"/>
  <c r="L534" i="1"/>
  <c r="O534" i="1"/>
  <c r="L535" i="1"/>
  <c r="O535" i="1"/>
  <c r="L536" i="1"/>
  <c r="O536" i="1"/>
  <c r="L537" i="1"/>
  <c r="O537" i="1"/>
  <c r="L538" i="1"/>
  <c r="O538" i="1"/>
  <c r="L539" i="1"/>
  <c r="O539" i="1"/>
  <c r="L540" i="1"/>
  <c r="O540" i="1"/>
  <c r="L541" i="1"/>
  <c r="O541" i="1"/>
  <c r="L542" i="1"/>
  <c r="O542" i="1"/>
  <c r="L543" i="1"/>
  <c r="O543" i="1"/>
  <c r="L544" i="1"/>
  <c r="O544" i="1"/>
  <c r="L545" i="1"/>
  <c r="O545" i="1"/>
  <c r="L546" i="1"/>
  <c r="O546" i="1"/>
  <c r="L547" i="1"/>
  <c r="O547" i="1"/>
  <c r="L548" i="1"/>
  <c r="O548" i="1"/>
  <c r="L549" i="1"/>
  <c r="O549" i="1"/>
  <c r="O321" i="1" l="1"/>
  <c r="P321" i="1"/>
  <c r="Q321" i="1"/>
  <c r="R321" i="1"/>
  <c r="L321" i="1"/>
  <c r="H321" i="1"/>
  <c r="O312" i="1"/>
  <c r="P312" i="1"/>
  <c r="Q312" i="1"/>
  <c r="R312" i="1"/>
  <c r="L312" i="1"/>
  <c r="H312" i="1"/>
  <c r="O323" i="1"/>
  <c r="P323" i="1"/>
  <c r="Q323" i="1"/>
  <c r="R323" i="1"/>
  <c r="L323" i="1"/>
  <c r="H323" i="1"/>
  <c r="S323" i="1" l="1"/>
  <c r="S312" i="1"/>
  <c r="S321" i="1"/>
  <c r="O303" i="1" l="1"/>
  <c r="P303" i="1"/>
  <c r="Q303" i="1"/>
  <c r="R303" i="1"/>
  <c r="S303" i="1" s="1"/>
  <c r="L303" i="1"/>
  <c r="H303" i="1"/>
  <c r="O263" i="1" l="1"/>
  <c r="P263" i="1"/>
  <c r="Q263" i="1"/>
  <c r="R263" i="1"/>
  <c r="S263" i="1" s="1"/>
  <c r="O264" i="1"/>
  <c r="P264" i="1"/>
  <c r="Q264" i="1"/>
  <c r="R264" i="1"/>
  <c r="L263" i="1"/>
  <c r="L264" i="1"/>
  <c r="H262" i="1"/>
  <c r="H263" i="1"/>
  <c r="H53" i="1"/>
  <c r="S264" i="1" l="1"/>
  <c r="O162" i="1" l="1"/>
  <c r="P162" i="1"/>
  <c r="Q162" i="1"/>
  <c r="R162" i="1"/>
  <c r="S162" i="1" s="1"/>
  <c r="O163" i="1"/>
  <c r="P163" i="1"/>
  <c r="Q163" i="1"/>
  <c r="R163" i="1"/>
  <c r="O164" i="1"/>
  <c r="P164" i="1"/>
  <c r="Q164" i="1"/>
  <c r="R164" i="1"/>
  <c r="L162" i="1"/>
  <c r="L163" i="1"/>
  <c r="L164" i="1"/>
  <c r="H162" i="1"/>
  <c r="H163" i="1"/>
  <c r="S164" i="1" l="1"/>
  <c r="S163" i="1"/>
  <c r="O85" i="1" l="1"/>
  <c r="P85" i="1"/>
  <c r="Q85" i="1"/>
  <c r="R85" i="1"/>
  <c r="L85" i="1"/>
  <c r="H85" i="1"/>
  <c r="P97" i="1"/>
  <c r="Q97" i="1"/>
  <c r="R97" i="1"/>
  <c r="O97" i="1"/>
  <c r="L97" i="1"/>
  <c r="H97" i="1"/>
  <c r="S85" i="1" l="1"/>
  <c r="S97" i="1"/>
  <c r="C1886" i="1" l="1"/>
  <c r="P3" i="19" l="1"/>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7" i="19"/>
  <c r="P88" i="19"/>
  <c r="P89" i="19"/>
  <c r="P90" i="19"/>
  <c r="P91" i="19"/>
  <c r="P92" i="19"/>
  <c r="P93" i="19"/>
  <c r="P94" i="19"/>
  <c r="P95" i="19"/>
  <c r="P96" i="19"/>
  <c r="P97" i="19"/>
  <c r="P98" i="19"/>
  <c r="P99" i="19"/>
  <c r="P100" i="19"/>
  <c r="P101"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9" i="19"/>
  <c r="P160" i="19"/>
  <c r="P161" i="19"/>
  <c r="P162" i="19"/>
  <c r="P166" i="19"/>
  <c r="P167" i="19"/>
  <c r="P169" i="19"/>
  <c r="P170"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3" i="19"/>
  <c r="P2" i="19"/>
  <c r="H108" i="19"/>
  <c r="N108" i="19"/>
  <c r="O108" i="19"/>
  <c r="Q108" i="19"/>
  <c r="R108" i="19" l="1"/>
  <c r="N13" i="19"/>
  <c r="O13" i="19"/>
  <c r="Q13" i="19"/>
  <c r="N14" i="19"/>
  <c r="O14" i="19"/>
  <c r="Q14" i="19"/>
  <c r="N15" i="19"/>
  <c r="O15" i="19"/>
  <c r="Q15" i="19"/>
  <c r="N16" i="19"/>
  <c r="O16" i="19"/>
  <c r="Q16" i="19"/>
  <c r="H12" i="19"/>
  <c r="H13" i="19"/>
  <c r="H14" i="19"/>
  <c r="H15" i="19"/>
  <c r="H16" i="19"/>
  <c r="R13" i="19" l="1"/>
  <c r="R15" i="19"/>
  <c r="R16" i="19"/>
  <c r="R14" i="19"/>
  <c r="F29" i="7" l="1"/>
  <c r="F5" i="7"/>
  <c r="F6" i="7"/>
  <c r="F7" i="7"/>
  <c r="F8" i="7"/>
  <c r="F9" i="7"/>
  <c r="F10" i="7"/>
  <c r="F11" i="7"/>
  <c r="F12" i="7"/>
  <c r="F13" i="7"/>
  <c r="F14" i="7"/>
  <c r="F15" i="7"/>
  <c r="F16" i="7"/>
  <c r="F17" i="7"/>
  <c r="F18" i="7"/>
  <c r="F19" i="7"/>
  <c r="F20" i="7"/>
  <c r="F21" i="7"/>
  <c r="F22" i="7"/>
  <c r="F23" i="7"/>
  <c r="F24" i="7"/>
  <c r="F25" i="7"/>
  <c r="F26" i="7"/>
  <c r="F27" i="7"/>
  <c r="F28" i="7"/>
  <c r="F4" i="7"/>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I3" i="14"/>
  <c r="H3" i="14"/>
  <c r="H4" i="16" l="1"/>
  <c r="H5" i="16"/>
  <c r="H6" i="16"/>
  <c r="H7" i="16"/>
  <c r="H8" i="16"/>
  <c r="H9" i="16"/>
  <c r="H10" i="16"/>
  <c r="H11" i="16"/>
  <c r="H12" i="16"/>
  <c r="H13" i="16"/>
  <c r="H14" i="16"/>
  <c r="H15" i="16"/>
  <c r="H16" i="16"/>
  <c r="H17" i="16"/>
  <c r="H18" i="16"/>
  <c r="H19" i="16"/>
  <c r="H20" i="16"/>
  <c r="H21" i="16"/>
  <c r="H22" i="16"/>
  <c r="H23" i="16"/>
  <c r="H24" i="16"/>
  <c r="H25" i="16"/>
  <c r="H26" i="16"/>
  <c r="H27" i="16"/>
  <c r="H28" i="16"/>
  <c r="H3" i="16"/>
  <c r="H4" i="13"/>
  <c r="H5" i="13"/>
  <c r="H6" i="13"/>
  <c r="H7" i="13"/>
  <c r="H8" i="13"/>
  <c r="H9" i="13"/>
  <c r="H10" i="13"/>
  <c r="H11" i="13"/>
  <c r="H12" i="13"/>
  <c r="H13" i="13"/>
  <c r="H14" i="13"/>
  <c r="H15" i="13"/>
  <c r="H16" i="13"/>
  <c r="H17" i="13"/>
  <c r="H18" i="13"/>
  <c r="H19" i="13"/>
  <c r="H20" i="13"/>
  <c r="H21" i="13"/>
  <c r="H22" i="13"/>
  <c r="H23" i="13"/>
  <c r="H24" i="13"/>
  <c r="H25" i="13"/>
  <c r="H26" i="13"/>
  <c r="H27" i="13"/>
  <c r="H28" i="13"/>
  <c r="H3" i="13"/>
  <c r="H598" i="1" l="1"/>
  <c r="O598" i="1"/>
  <c r="P598" i="1"/>
  <c r="Q598" i="1"/>
  <c r="R598" i="1"/>
  <c r="S598" i="1" s="1"/>
  <c r="O591" i="1"/>
  <c r="P591" i="1"/>
  <c r="Q591" i="1"/>
  <c r="R591" i="1"/>
  <c r="O592" i="1"/>
  <c r="P592" i="1"/>
  <c r="Q592" i="1"/>
  <c r="R592" i="1"/>
  <c r="H591" i="1"/>
  <c r="S591" i="1" l="1"/>
  <c r="S592" i="1"/>
  <c r="O971" i="1"/>
  <c r="P971" i="1"/>
  <c r="Q971" i="1"/>
  <c r="R971" i="1"/>
  <c r="O972" i="1"/>
  <c r="P972" i="1"/>
  <c r="Q972" i="1"/>
  <c r="R972" i="1"/>
  <c r="S972" i="1" s="1"/>
  <c r="O973" i="1"/>
  <c r="P973" i="1"/>
  <c r="Q973" i="1"/>
  <c r="R973" i="1"/>
  <c r="H971" i="1"/>
  <c r="H972" i="1"/>
  <c r="H973" i="1"/>
  <c r="S973" i="1" l="1"/>
  <c r="S971" i="1"/>
  <c r="O1151" i="1" l="1"/>
  <c r="P1151" i="1"/>
  <c r="Q1151" i="1"/>
  <c r="R1151" i="1"/>
  <c r="H1150" i="1"/>
  <c r="H1151" i="1"/>
  <c r="S1151" i="1" l="1"/>
  <c r="O1735" i="1" l="1"/>
  <c r="P1735" i="1"/>
  <c r="Q1735" i="1"/>
  <c r="R1735" i="1"/>
  <c r="O1736" i="1"/>
  <c r="P1736" i="1"/>
  <c r="Q1736" i="1"/>
  <c r="R1736" i="1"/>
  <c r="O1737" i="1"/>
  <c r="P1737" i="1"/>
  <c r="Q1737" i="1"/>
  <c r="R1737" i="1"/>
  <c r="O1739" i="1"/>
  <c r="P1739" i="1"/>
  <c r="Q1739" i="1"/>
  <c r="R1739" i="1"/>
  <c r="O1740" i="1"/>
  <c r="P1740" i="1"/>
  <c r="Q1740" i="1"/>
  <c r="R1740" i="1"/>
  <c r="H1740" i="1"/>
  <c r="H1741" i="1"/>
  <c r="H1737" i="1"/>
  <c r="S1739" i="1" l="1"/>
  <c r="S1740" i="1"/>
  <c r="S1736" i="1"/>
  <c r="S1735" i="1"/>
  <c r="S1737" i="1"/>
  <c r="O761" i="1" l="1"/>
  <c r="P761" i="1"/>
  <c r="Q761" i="1"/>
  <c r="R761" i="1"/>
  <c r="O762" i="1"/>
  <c r="P762" i="1"/>
  <c r="Q762" i="1"/>
  <c r="R762" i="1"/>
  <c r="H761" i="1"/>
  <c r="O1881" i="1"/>
  <c r="P1881" i="1"/>
  <c r="Q1881" i="1"/>
  <c r="R1881" i="1"/>
  <c r="S1881" i="1" s="1"/>
  <c r="H1881" i="1"/>
  <c r="O1799" i="1"/>
  <c r="P1799" i="1"/>
  <c r="Q1799" i="1"/>
  <c r="R1799" i="1"/>
  <c r="O1800" i="1"/>
  <c r="P1800" i="1"/>
  <c r="Q1800" i="1"/>
  <c r="R1800" i="1"/>
  <c r="H1799" i="1"/>
  <c r="H1800" i="1"/>
  <c r="S762" i="1" l="1"/>
  <c r="S761" i="1"/>
  <c r="S1800" i="1"/>
  <c r="S1799" i="1"/>
  <c r="H434" i="1" l="1"/>
  <c r="P434" i="1"/>
  <c r="Q434" i="1"/>
  <c r="R434" i="1"/>
  <c r="S434" i="1" s="1"/>
  <c r="P520" i="1"/>
  <c r="Q520" i="1"/>
  <c r="R520" i="1"/>
  <c r="H520" i="1"/>
  <c r="P511" i="1"/>
  <c r="Q511" i="1"/>
  <c r="R511" i="1"/>
  <c r="H511" i="1"/>
  <c r="P508" i="1"/>
  <c r="Q508" i="1"/>
  <c r="R508" i="1"/>
  <c r="H508" i="1"/>
  <c r="P490" i="1"/>
  <c r="Q490" i="1"/>
  <c r="R490" i="1"/>
  <c r="P491" i="1"/>
  <c r="Q491" i="1"/>
  <c r="R491" i="1"/>
  <c r="H490" i="1"/>
  <c r="H491" i="1"/>
  <c r="P483" i="1"/>
  <c r="Q483" i="1"/>
  <c r="R483" i="1"/>
  <c r="S483" i="1" s="1"/>
  <c r="P484" i="1"/>
  <c r="Q484" i="1"/>
  <c r="R484" i="1"/>
  <c r="H483" i="1"/>
  <c r="H484" i="1"/>
  <c r="P466" i="1"/>
  <c r="Q466" i="1"/>
  <c r="R466" i="1"/>
  <c r="P467" i="1"/>
  <c r="Q467" i="1"/>
  <c r="R467" i="1"/>
  <c r="S467" i="1" s="1"/>
  <c r="P468" i="1"/>
  <c r="Q468" i="1"/>
  <c r="R468" i="1"/>
  <c r="H466" i="1"/>
  <c r="P418" i="1"/>
  <c r="Q418" i="1"/>
  <c r="R418" i="1"/>
  <c r="P419" i="1"/>
  <c r="Q419" i="1"/>
  <c r="R419" i="1"/>
  <c r="P420" i="1"/>
  <c r="Q420" i="1"/>
  <c r="R420" i="1"/>
  <c r="H418" i="1"/>
  <c r="H419" i="1"/>
  <c r="H420" i="1"/>
  <c r="P413" i="1"/>
  <c r="Q413" i="1"/>
  <c r="R413" i="1"/>
  <c r="P414" i="1"/>
  <c r="Q414" i="1"/>
  <c r="R414" i="1"/>
  <c r="H413" i="1"/>
  <c r="H414" i="1"/>
  <c r="L366" i="1"/>
  <c r="L365" i="1"/>
  <c r="S511" i="1" l="1"/>
  <c r="S520" i="1"/>
  <c r="S484" i="1"/>
  <c r="S491" i="1"/>
  <c r="S490" i="1"/>
  <c r="S466" i="1"/>
  <c r="S508" i="1"/>
  <c r="S468" i="1"/>
  <c r="S420" i="1"/>
  <c r="S414" i="1"/>
  <c r="S419" i="1"/>
  <c r="S418" i="1"/>
  <c r="S413" i="1"/>
  <c r="O750" i="1" l="1"/>
  <c r="P750" i="1"/>
  <c r="Q750" i="1"/>
  <c r="R750" i="1"/>
  <c r="O751" i="1"/>
  <c r="P751" i="1"/>
  <c r="Q751" i="1"/>
  <c r="R751" i="1"/>
  <c r="H750" i="1"/>
  <c r="S751" i="1" l="1"/>
  <c r="S750" i="1"/>
  <c r="L59" i="1"/>
  <c r="L60" i="1"/>
  <c r="L61" i="1"/>
  <c r="L62" i="1"/>
  <c r="L63" i="1"/>
  <c r="L64" i="1"/>
  <c r="L65" i="1"/>
  <c r="L66" i="1"/>
  <c r="L67" i="1"/>
  <c r="L68" i="1"/>
  <c r="L109" i="1"/>
  <c r="L110" i="1"/>
  <c r="L111" i="1"/>
  <c r="L112" i="1"/>
  <c r="L113" i="1"/>
  <c r="L114" i="1"/>
  <c r="L115" i="1"/>
  <c r="L116" i="1"/>
  <c r="L117" i="1"/>
  <c r="L118" i="1"/>
  <c r="L119" i="1"/>
  <c r="L120" i="1"/>
  <c r="L121" i="1"/>
  <c r="L122" i="1"/>
  <c r="L123" i="1"/>
  <c r="L124" i="1"/>
  <c r="L125" i="1"/>
  <c r="L127" i="1"/>
  <c r="L128" i="1"/>
  <c r="L129" i="1"/>
  <c r="L130" i="1"/>
  <c r="L131" i="1"/>
  <c r="L132" i="1"/>
  <c r="L133" i="1"/>
  <c r="L134" i="1"/>
  <c r="L135" i="1"/>
  <c r="L136" i="1"/>
  <c r="L137" i="1"/>
  <c r="L138" i="1"/>
  <c r="L139" i="1"/>
  <c r="L140" i="1"/>
  <c r="L141" i="1"/>
  <c r="L142" i="1"/>
  <c r="L143" i="1"/>
  <c r="L69" i="1"/>
  <c r="L70" i="1"/>
  <c r="L71" i="1"/>
  <c r="L72" i="1"/>
  <c r="L73" i="1"/>
  <c r="L74" i="1"/>
  <c r="L75" i="1"/>
  <c r="L76" i="1"/>
  <c r="L77" i="1"/>
  <c r="L78" i="1"/>
  <c r="L79" i="1"/>
  <c r="L80" i="1"/>
  <c r="L81" i="1"/>
  <c r="L82" i="1"/>
  <c r="L83" i="1"/>
  <c r="L84" i="1"/>
  <c r="L86" i="1"/>
  <c r="L87" i="1"/>
  <c r="L88" i="1"/>
  <c r="L89" i="1"/>
  <c r="L90" i="1"/>
  <c r="L91" i="1"/>
  <c r="L92" i="1"/>
  <c r="L93" i="1"/>
  <c r="L94" i="1"/>
  <c r="L95" i="1"/>
  <c r="L96" i="1"/>
  <c r="L98" i="1"/>
  <c r="L99" i="1"/>
  <c r="L100" i="1"/>
  <c r="L101" i="1"/>
  <c r="L126" i="1"/>
  <c r="L102" i="1"/>
  <c r="L103" i="1"/>
  <c r="L104" i="1"/>
  <c r="L105" i="1"/>
  <c r="L106" i="1"/>
  <c r="L107" i="1"/>
  <c r="O129" i="1"/>
  <c r="P129" i="1"/>
  <c r="Q129" i="1"/>
  <c r="R129" i="1"/>
  <c r="O130" i="1"/>
  <c r="P130" i="1"/>
  <c r="Q130" i="1"/>
  <c r="R130" i="1"/>
  <c r="H128" i="1"/>
  <c r="H129" i="1"/>
  <c r="S129" i="1" l="1"/>
  <c r="S130" i="1"/>
  <c r="L1233" i="1" l="1"/>
  <c r="L1239" i="1"/>
  <c r="L1248" i="1"/>
  <c r="L1262" i="1"/>
  <c r="O1258" i="1"/>
  <c r="P1258" i="1"/>
  <c r="Q1258" i="1"/>
  <c r="R1258" i="1"/>
  <c r="O1259" i="1"/>
  <c r="P1259" i="1"/>
  <c r="Q1259" i="1"/>
  <c r="R1259" i="1"/>
  <c r="S1259" i="1" s="1"/>
  <c r="H1258" i="1"/>
  <c r="H1259" i="1"/>
  <c r="O1257" i="1"/>
  <c r="P1257" i="1"/>
  <c r="Q1257" i="1"/>
  <c r="R1257" i="1"/>
  <c r="O1260" i="1"/>
  <c r="P1260" i="1"/>
  <c r="Q1260" i="1"/>
  <c r="R1260" i="1"/>
  <c r="H1257" i="1"/>
  <c r="O1248" i="1"/>
  <c r="P1248" i="1"/>
  <c r="Q1248" i="1"/>
  <c r="R1248" i="1"/>
  <c r="S1248" i="1" s="1"/>
  <c r="O1250" i="1"/>
  <c r="P1250" i="1"/>
  <c r="Q1250" i="1"/>
  <c r="R1250" i="1"/>
  <c r="H1246" i="1"/>
  <c r="H1247" i="1"/>
  <c r="H1248" i="1"/>
  <c r="H1250" i="1"/>
  <c r="O1232" i="1"/>
  <c r="P1232" i="1"/>
  <c r="Q1232" i="1"/>
  <c r="R1232" i="1"/>
  <c r="O1233" i="1"/>
  <c r="P1233" i="1"/>
  <c r="Q1233" i="1"/>
  <c r="R1233" i="1"/>
  <c r="O1234" i="1"/>
  <c r="P1234" i="1"/>
  <c r="Q1234" i="1"/>
  <c r="R1234" i="1"/>
  <c r="H1232" i="1"/>
  <c r="H1233" i="1"/>
  <c r="O1230" i="1"/>
  <c r="P1230" i="1"/>
  <c r="Q1230" i="1"/>
  <c r="R1230" i="1"/>
  <c r="S1230" i="1" s="1"/>
  <c r="O1231" i="1"/>
  <c r="P1231" i="1"/>
  <c r="Q1231" i="1"/>
  <c r="R1231" i="1"/>
  <c r="H1230" i="1"/>
  <c r="H1231" i="1"/>
  <c r="H1228" i="1"/>
  <c r="O1213" i="1"/>
  <c r="P1213" i="1"/>
  <c r="Q1213" i="1"/>
  <c r="R1213" i="1"/>
  <c r="O1214" i="1"/>
  <c r="P1214" i="1"/>
  <c r="Q1214" i="1"/>
  <c r="R1214" i="1"/>
  <c r="O1215" i="1"/>
  <c r="P1215" i="1"/>
  <c r="Q1215" i="1"/>
  <c r="R1215" i="1"/>
  <c r="H1213" i="1"/>
  <c r="H1214" i="1"/>
  <c r="O1207" i="1"/>
  <c r="P1207" i="1"/>
  <c r="Q1207" i="1"/>
  <c r="R1207" i="1"/>
  <c r="O1208" i="1"/>
  <c r="P1208" i="1"/>
  <c r="Q1208" i="1"/>
  <c r="R1208" i="1"/>
  <c r="O1209" i="1"/>
  <c r="P1209" i="1"/>
  <c r="Q1209" i="1"/>
  <c r="R1209" i="1"/>
  <c r="H1207" i="1"/>
  <c r="H1208" i="1"/>
  <c r="O1199" i="1"/>
  <c r="P1199" i="1"/>
  <c r="Q1199" i="1"/>
  <c r="R1199" i="1"/>
  <c r="O1200" i="1"/>
  <c r="P1200" i="1"/>
  <c r="Q1200" i="1"/>
  <c r="R1200" i="1"/>
  <c r="O1201" i="1"/>
  <c r="P1201" i="1"/>
  <c r="Q1201" i="1"/>
  <c r="R1201" i="1"/>
  <c r="H1199" i="1"/>
  <c r="H1200" i="1"/>
  <c r="O1155" i="1"/>
  <c r="P1155" i="1"/>
  <c r="Q1155" i="1"/>
  <c r="R1155" i="1"/>
  <c r="O1156" i="1"/>
  <c r="P1156" i="1"/>
  <c r="Q1156" i="1"/>
  <c r="R1156" i="1"/>
  <c r="H1155" i="1"/>
  <c r="H1156" i="1"/>
  <c r="H1157" i="1"/>
  <c r="O1265" i="1"/>
  <c r="P1265" i="1"/>
  <c r="Q1265" i="1"/>
  <c r="R1265" i="1"/>
  <c r="O1266" i="1"/>
  <c r="P1266" i="1"/>
  <c r="Q1266" i="1"/>
  <c r="R1266" i="1"/>
  <c r="O1267" i="1"/>
  <c r="P1267" i="1"/>
  <c r="Q1267" i="1"/>
  <c r="R1267" i="1"/>
  <c r="O1268" i="1"/>
  <c r="P1268" i="1"/>
  <c r="Q1268" i="1"/>
  <c r="R1268" i="1"/>
  <c r="H1265" i="1"/>
  <c r="H1266" i="1"/>
  <c r="O1245" i="1"/>
  <c r="O1246" i="1"/>
  <c r="P1246" i="1"/>
  <c r="Q1246" i="1"/>
  <c r="R1246" i="1"/>
  <c r="O1239" i="1"/>
  <c r="P1239" i="1"/>
  <c r="Q1239" i="1"/>
  <c r="R1239" i="1"/>
  <c r="O1240" i="1"/>
  <c r="P1240" i="1"/>
  <c r="Q1240" i="1"/>
  <c r="R1240" i="1"/>
  <c r="O1241" i="1"/>
  <c r="P1241" i="1"/>
  <c r="Q1241" i="1"/>
  <c r="R1241" i="1"/>
  <c r="H1240" i="1"/>
  <c r="H1241" i="1"/>
  <c r="O1242" i="1"/>
  <c r="P1242" i="1"/>
  <c r="Q1242" i="1"/>
  <c r="R1242" i="1"/>
  <c r="O1247" i="1"/>
  <c r="P1247" i="1"/>
  <c r="Q1247" i="1"/>
  <c r="R1247" i="1"/>
  <c r="O1235" i="1"/>
  <c r="O1236" i="1"/>
  <c r="O1237" i="1"/>
  <c r="O1238" i="1"/>
  <c r="P1235" i="1"/>
  <c r="Q1235" i="1"/>
  <c r="R1235" i="1"/>
  <c r="P1236" i="1"/>
  <c r="Q1236" i="1"/>
  <c r="R1236" i="1"/>
  <c r="P1237" i="1"/>
  <c r="Q1237" i="1"/>
  <c r="R1237" i="1"/>
  <c r="P1238" i="1"/>
  <c r="Q1238" i="1"/>
  <c r="R1238" i="1"/>
  <c r="H1234" i="1"/>
  <c r="H1235" i="1"/>
  <c r="H1236" i="1"/>
  <c r="H1237" i="1"/>
  <c r="O1221" i="1"/>
  <c r="P1221" i="1"/>
  <c r="Q1221" i="1"/>
  <c r="R1221" i="1"/>
  <c r="O1222" i="1"/>
  <c r="P1222" i="1"/>
  <c r="Q1222" i="1"/>
  <c r="R1222" i="1"/>
  <c r="O1223" i="1"/>
  <c r="P1223" i="1"/>
  <c r="Q1223" i="1"/>
  <c r="R1223" i="1"/>
  <c r="O1224" i="1"/>
  <c r="P1224" i="1"/>
  <c r="Q1224" i="1"/>
  <c r="R1224" i="1"/>
  <c r="H1222" i="1"/>
  <c r="O1164" i="1"/>
  <c r="P1164" i="1"/>
  <c r="Q1164" i="1"/>
  <c r="R1164" i="1"/>
  <c r="O1165" i="1"/>
  <c r="P1165" i="1"/>
  <c r="Q1165" i="1"/>
  <c r="R1165" i="1"/>
  <c r="O1166" i="1"/>
  <c r="P1166" i="1"/>
  <c r="Q1166" i="1"/>
  <c r="R1166" i="1"/>
  <c r="O1167" i="1"/>
  <c r="P1167" i="1"/>
  <c r="Q1167" i="1"/>
  <c r="R1167" i="1"/>
  <c r="O1168" i="1"/>
  <c r="P1168" i="1"/>
  <c r="Q1168" i="1"/>
  <c r="R1168" i="1"/>
  <c r="O1169" i="1"/>
  <c r="P1169" i="1"/>
  <c r="Q1169" i="1"/>
  <c r="R1169" i="1"/>
  <c r="H1165" i="1"/>
  <c r="H1166" i="1"/>
  <c r="S1231" i="1" l="1"/>
  <c r="S1258" i="1"/>
  <c r="S1260" i="1"/>
  <c r="S1257" i="1"/>
  <c r="S1250" i="1"/>
  <c r="S1233" i="1"/>
  <c r="S1232" i="1"/>
  <c r="S1234" i="1"/>
  <c r="S1200" i="1"/>
  <c r="S1199" i="1"/>
  <c r="S1224" i="1"/>
  <c r="S1214" i="1"/>
  <c r="S1209" i="1"/>
  <c r="S1207" i="1"/>
  <c r="S1213" i="1"/>
  <c r="S1215" i="1"/>
  <c r="S1208" i="1"/>
  <c r="S1201" i="1"/>
  <c r="S1155" i="1"/>
  <c r="S1169" i="1"/>
  <c r="S1156" i="1"/>
  <c r="S1268" i="1"/>
  <c r="S1222" i="1"/>
  <c r="S1221" i="1"/>
  <c r="S1238" i="1"/>
  <c r="S1266" i="1"/>
  <c r="S1223" i="1"/>
  <c r="S1237" i="1"/>
  <c r="S1267" i="1"/>
  <c r="S1241" i="1"/>
  <c r="S1265" i="1"/>
  <c r="S1242" i="1"/>
  <c r="S1235" i="1"/>
  <c r="S1239" i="1"/>
  <c r="S1247" i="1"/>
  <c r="S1240" i="1"/>
  <c r="S1236" i="1"/>
  <c r="S1246" i="1"/>
  <c r="S1164" i="1"/>
  <c r="S1167" i="1"/>
  <c r="S1166" i="1"/>
  <c r="S1165" i="1"/>
  <c r="S1168" i="1"/>
  <c r="O1154" i="1" l="1"/>
  <c r="P1154" i="1"/>
  <c r="Q1154" i="1"/>
  <c r="R1154" i="1"/>
  <c r="O1157" i="1"/>
  <c r="P1157" i="1"/>
  <c r="Q1157" i="1"/>
  <c r="R1157" i="1"/>
  <c r="O1158" i="1"/>
  <c r="P1158" i="1"/>
  <c r="Q1158" i="1"/>
  <c r="R1158" i="1"/>
  <c r="O1159" i="1"/>
  <c r="P1159" i="1"/>
  <c r="Q1159" i="1"/>
  <c r="R1159" i="1"/>
  <c r="S1159" i="1" l="1"/>
  <c r="S1154" i="1"/>
  <c r="S1158" i="1"/>
  <c r="S1157" i="1"/>
  <c r="O1667" i="1" l="1"/>
  <c r="P1667" i="1"/>
  <c r="Q1667" i="1"/>
  <c r="R1667" i="1"/>
  <c r="O1668" i="1"/>
  <c r="P1668" i="1"/>
  <c r="Q1668" i="1"/>
  <c r="R1668" i="1"/>
  <c r="H1667" i="1"/>
  <c r="H1668" i="1"/>
  <c r="O1650" i="1"/>
  <c r="P1650" i="1"/>
  <c r="Q1650" i="1"/>
  <c r="R1650" i="1"/>
  <c r="O1651" i="1"/>
  <c r="P1651" i="1"/>
  <c r="Q1651" i="1"/>
  <c r="R1651" i="1"/>
  <c r="H1649" i="1"/>
  <c r="H1650" i="1"/>
  <c r="H1651" i="1"/>
  <c r="O1647" i="1"/>
  <c r="P1647" i="1"/>
  <c r="Q1647" i="1"/>
  <c r="R1647" i="1"/>
  <c r="H1647" i="1"/>
  <c r="O1635" i="1"/>
  <c r="P1635" i="1"/>
  <c r="Q1635" i="1"/>
  <c r="R1635" i="1"/>
  <c r="O1636" i="1"/>
  <c r="P1636" i="1"/>
  <c r="Q1636" i="1"/>
  <c r="R1636" i="1"/>
  <c r="H1633" i="1"/>
  <c r="O1633" i="1"/>
  <c r="P1633" i="1"/>
  <c r="Q1633" i="1"/>
  <c r="R1633" i="1"/>
  <c r="O1619" i="1"/>
  <c r="P1619" i="1"/>
  <c r="Q1619" i="1"/>
  <c r="R1619" i="1"/>
  <c r="O1620" i="1"/>
  <c r="P1620" i="1"/>
  <c r="Q1620" i="1"/>
  <c r="R1620" i="1"/>
  <c r="H1619" i="1"/>
  <c r="H1620" i="1"/>
  <c r="S1633" i="1" l="1"/>
  <c r="S1651" i="1"/>
  <c r="S1619" i="1"/>
  <c r="S1667" i="1"/>
  <c r="S1668" i="1"/>
  <c r="S1650" i="1"/>
  <c r="S1647" i="1"/>
  <c r="S1636" i="1"/>
  <c r="S1635" i="1"/>
  <c r="S1620" i="1"/>
  <c r="O1563" i="1" l="1"/>
  <c r="P1563" i="1"/>
  <c r="Q1563" i="1"/>
  <c r="R1563" i="1"/>
  <c r="O1564" i="1"/>
  <c r="P1564" i="1"/>
  <c r="Q1564" i="1"/>
  <c r="R1564" i="1"/>
  <c r="H1563" i="1"/>
  <c r="H1564" i="1"/>
  <c r="S1563" i="1" l="1"/>
  <c r="S1564" i="1"/>
  <c r="O1524" i="1" l="1"/>
  <c r="P1524" i="1"/>
  <c r="Q1524" i="1"/>
  <c r="R1524" i="1"/>
  <c r="O1525" i="1"/>
  <c r="P1525" i="1"/>
  <c r="Q1525" i="1"/>
  <c r="R1525" i="1"/>
  <c r="H1523" i="1"/>
  <c r="L17" i="1"/>
  <c r="L18" i="1"/>
  <c r="L19" i="1"/>
  <c r="L20" i="1"/>
  <c r="L21" i="1"/>
  <c r="L284" i="1"/>
  <c r="L285" i="1"/>
  <c r="L286" i="1"/>
  <c r="L287" i="1"/>
  <c r="L288" i="1"/>
  <c r="L289" i="1"/>
  <c r="L290" i="1"/>
  <c r="L291" i="1"/>
  <c r="L292" i="1"/>
  <c r="L293" i="1"/>
  <c r="L294" i="1"/>
  <c r="L295" i="1"/>
  <c r="L296" i="1"/>
  <c r="L297" i="1"/>
  <c r="L298" i="1"/>
  <c r="L299" i="1"/>
  <c r="L300" i="1"/>
  <c r="L301" i="1"/>
  <c r="L302" i="1"/>
  <c r="L304" i="1"/>
  <c r="L305" i="1"/>
  <c r="L306" i="1"/>
  <c r="L307" i="1"/>
  <c r="S1525" i="1" l="1"/>
  <c r="S1524" i="1"/>
  <c r="O1469" i="1"/>
  <c r="P1469" i="1"/>
  <c r="Q1469" i="1"/>
  <c r="R1469" i="1"/>
  <c r="O1470" i="1"/>
  <c r="P1470" i="1"/>
  <c r="Q1470" i="1"/>
  <c r="R1470" i="1"/>
  <c r="O1489" i="1"/>
  <c r="P1489" i="1"/>
  <c r="Q1489" i="1"/>
  <c r="R1489" i="1"/>
  <c r="H1469" i="1"/>
  <c r="H1470" i="1"/>
  <c r="O1459" i="1"/>
  <c r="P1459" i="1"/>
  <c r="Q1459" i="1"/>
  <c r="R1459" i="1"/>
  <c r="O1440" i="1"/>
  <c r="P1440" i="1"/>
  <c r="Q1440" i="1"/>
  <c r="R1440" i="1"/>
  <c r="O1441" i="1"/>
  <c r="P1441" i="1"/>
  <c r="Q1441" i="1"/>
  <c r="R1441" i="1"/>
  <c r="S1441" i="1" s="1"/>
  <c r="O1442" i="1"/>
  <c r="P1442" i="1"/>
  <c r="Q1442" i="1"/>
  <c r="R1442" i="1"/>
  <c r="O1443" i="1"/>
  <c r="P1443" i="1"/>
  <c r="Q1443" i="1"/>
  <c r="R1443" i="1"/>
  <c r="H1440" i="1"/>
  <c r="O1438" i="1"/>
  <c r="P1438" i="1"/>
  <c r="Q1438" i="1"/>
  <c r="R1438" i="1"/>
  <c r="O1439" i="1"/>
  <c r="P1439" i="1"/>
  <c r="Q1439" i="1"/>
  <c r="R1439" i="1"/>
  <c r="S1439" i="1" s="1"/>
  <c r="H1438" i="1"/>
  <c r="H1439" i="1"/>
  <c r="O1476" i="1"/>
  <c r="P1476" i="1"/>
  <c r="Q1476" i="1"/>
  <c r="R1476" i="1"/>
  <c r="O1477" i="1"/>
  <c r="P1477" i="1"/>
  <c r="Q1477" i="1"/>
  <c r="R1477" i="1"/>
  <c r="O1478" i="1"/>
  <c r="P1478" i="1"/>
  <c r="Q1478" i="1"/>
  <c r="R1478" i="1"/>
  <c r="O1479" i="1"/>
  <c r="P1479" i="1"/>
  <c r="Q1479" i="1"/>
  <c r="R1479" i="1"/>
  <c r="O1480" i="1"/>
  <c r="P1480" i="1"/>
  <c r="Q1480" i="1"/>
  <c r="R1480" i="1"/>
  <c r="H1473" i="1"/>
  <c r="H1474" i="1"/>
  <c r="H1475" i="1"/>
  <c r="H1476" i="1"/>
  <c r="H1477" i="1"/>
  <c r="H1478" i="1"/>
  <c r="H1479" i="1"/>
  <c r="H1480" i="1"/>
  <c r="H1481" i="1"/>
  <c r="S1443" i="1" l="1"/>
  <c r="S1459" i="1"/>
  <c r="S1478" i="1"/>
  <c r="S1476" i="1"/>
  <c r="S1480" i="1"/>
  <c r="S1470" i="1"/>
  <c r="S1489" i="1"/>
  <c r="S1469" i="1"/>
  <c r="S1438" i="1"/>
  <c r="S1440" i="1"/>
  <c r="S1479" i="1"/>
  <c r="S1477" i="1"/>
  <c r="S1442" i="1"/>
  <c r="O1409" i="1" l="1"/>
  <c r="P1409" i="1"/>
  <c r="Q1409" i="1"/>
  <c r="R1409" i="1"/>
  <c r="O1408" i="1"/>
  <c r="P1408" i="1"/>
  <c r="Q1408" i="1"/>
  <c r="R1408" i="1"/>
  <c r="H1407" i="1"/>
  <c r="H1409" i="1"/>
  <c r="H1408" i="1"/>
  <c r="O1405" i="1"/>
  <c r="P1405" i="1"/>
  <c r="Q1405" i="1"/>
  <c r="R1405" i="1"/>
  <c r="O1406" i="1"/>
  <c r="P1406" i="1"/>
  <c r="Q1406" i="1"/>
  <c r="R1406" i="1"/>
  <c r="O1407" i="1"/>
  <c r="P1407" i="1"/>
  <c r="Q1407" i="1"/>
  <c r="R1407" i="1"/>
  <c r="H1406" i="1"/>
  <c r="S1408" i="1" l="1"/>
  <c r="S1406" i="1"/>
  <c r="S1409" i="1"/>
  <c r="S1405" i="1"/>
  <c r="S1407" i="1"/>
  <c r="H1283" i="1" l="1"/>
  <c r="O1273" i="1"/>
  <c r="O1274" i="1"/>
  <c r="O1275" i="1"/>
  <c r="O1276" i="1"/>
  <c r="O1277" i="1"/>
  <c r="O1278" i="1"/>
  <c r="O1102" i="1" l="1"/>
  <c r="P1102" i="1"/>
  <c r="Q1102" i="1"/>
  <c r="R1102" i="1"/>
  <c r="H1102" i="1"/>
  <c r="H1103" i="1"/>
  <c r="O1080" i="1"/>
  <c r="P1080" i="1"/>
  <c r="Q1080" i="1"/>
  <c r="R1080" i="1"/>
  <c r="O1089" i="1"/>
  <c r="P1089" i="1"/>
  <c r="Q1089" i="1"/>
  <c r="R1089" i="1"/>
  <c r="O1081" i="1"/>
  <c r="P1081" i="1"/>
  <c r="Q1081" i="1"/>
  <c r="R1081" i="1"/>
  <c r="O1082" i="1"/>
  <c r="P1082" i="1"/>
  <c r="Q1082" i="1"/>
  <c r="R1082" i="1"/>
  <c r="O1083" i="1"/>
  <c r="P1083" i="1"/>
  <c r="Q1083" i="1"/>
  <c r="R1083" i="1"/>
  <c r="H1080" i="1"/>
  <c r="H1089" i="1"/>
  <c r="H1081" i="1"/>
  <c r="H1082" i="1"/>
  <c r="O1077" i="1"/>
  <c r="P1077" i="1"/>
  <c r="Q1077" i="1"/>
  <c r="R1077" i="1"/>
  <c r="O1078" i="1"/>
  <c r="P1078" i="1"/>
  <c r="Q1078" i="1"/>
  <c r="R1078" i="1"/>
  <c r="O1084" i="1"/>
  <c r="P1084" i="1"/>
  <c r="Q1084" i="1"/>
  <c r="R1084" i="1"/>
  <c r="H1077" i="1"/>
  <c r="H1078" i="1"/>
  <c r="O1079" i="1"/>
  <c r="P1079" i="1"/>
  <c r="Q1079" i="1"/>
  <c r="R1079" i="1"/>
  <c r="O1076" i="1"/>
  <c r="P1076" i="1"/>
  <c r="Q1076" i="1"/>
  <c r="R1076" i="1"/>
  <c r="H1079" i="1"/>
  <c r="H1076" i="1"/>
  <c r="S1081" i="1" l="1"/>
  <c r="S1102" i="1"/>
  <c r="S1084" i="1"/>
  <c r="S1079" i="1"/>
  <c r="S1083" i="1"/>
  <c r="S1078" i="1"/>
  <c r="S1077" i="1"/>
  <c r="S1082" i="1"/>
  <c r="S1089" i="1"/>
  <c r="S1080" i="1"/>
  <c r="S1076" i="1"/>
  <c r="P1064" i="1" l="1"/>
  <c r="Q1064" i="1"/>
  <c r="R1064" i="1"/>
  <c r="P1065" i="1"/>
  <c r="Q1065" i="1"/>
  <c r="R1065" i="1"/>
  <c r="O1064" i="1"/>
  <c r="H1064" i="1"/>
  <c r="H1065" i="1"/>
  <c r="S1065" i="1" l="1"/>
  <c r="S1064" i="1"/>
  <c r="L364" i="1"/>
  <c r="O867" i="1"/>
  <c r="P867" i="1"/>
  <c r="Q867" i="1"/>
  <c r="R867" i="1"/>
  <c r="O868" i="1"/>
  <c r="P868" i="1"/>
  <c r="Q868" i="1"/>
  <c r="R868" i="1"/>
  <c r="O869" i="1"/>
  <c r="P869" i="1"/>
  <c r="Q869" i="1"/>
  <c r="R869" i="1"/>
  <c r="O870" i="1"/>
  <c r="P870" i="1"/>
  <c r="Q870" i="1"/>
  <c r="R870" i="1"/>
  <c r="H865" i="1"/>
  <c r="H867" i="1"/>
  <c r="H868" i="1"/>
  <c r="H869" i="1"/>
  <c r="O855" i="1"/>
  <c r="P855" i="1"/>
  <c r="Q855" i="1"/>
  <c r="R855" i="1"/>
  <c r="O856" i="1"/>
  <c r="P856" i="1"/>
  <c r="Q856" i="1"/>
  <c r="R856" i="1"/>
  <c r="O857" i="1"/>
  <c r="P857" i="1"/>
  <c r="Q857" i="1"/>
  <c r="R857" i="1"/>
  <c r="H853" i="1"/>
  <c r="H854" i="1"/>
  <c r="H855" i="1"/>
  <c r="H856" i="1"/>
  <c r="H857" i="1"/>
  <c r="H849" i="1"/>
  <c r="H850" i="1"/>
  <c r="H851" i="1"/>
  <c r="H852" i="1"/>
  <c r="O850" i="1"/>
  <c r="P850" i="1"/>
  <c r="Q850" i="1"/>
  <c r="R850" i="1"/>
  <c r="O851" i="1"/>
  <c r="P851" i="1"/>
  <c r="Q851" i="1"/>
  <c r="R851" i="1"/>
  <c r="S851" i="1" l="1"/>
  <c r="S855" i="1"/>
  <c r="S868" i="1"/>
  <c r="S857" i="1"/>
  <c r="S850" i="1"/>
  <c r="S856" i="1"/>
  <c r="S870" i="1"/>
  <c r="S869" i="1"/>
  <c r="S867" i="1"/>
  <c r="O308" i="1" l="1"/>
  <c r="P308" i="1"/>
  <c r="Q308" i="1"/>
  <c r="R308" i="1"/>
  <c r="O309" i="1"/>
  <c r="P309" i="1"/>
  <c r="Q309" i="1"/>
  <c r="R309" i="1"/>
  <c r="O310" i="1"/>
  <c r="P310" i="1"/>
  <c r="Q310" i="1"/>
  <c r="R310" i="1"/>
  <c r="O311" i="1"/>
  <c r="P311" i="1"/>
  <c r="Q311" i="1"/>
  <c r="R311" i="1"/>
  <c r="O313" i="1"/>
  <c r="P313" i="1"/>
  <c r="Q313" i="1"/>
  <c r="R313" i="1"/>
  <c r="O314" i="1"/>
  <c r="P314" i="1"/>
  <c r="Q314" i="1"/>
  <c r="R314" i="1"/>
  <c r="O315" i="1"/>
  <c r="P315" i="1"/>
  <c r="Q315" i="1"/>
  <c r="R315" i="1"/>
  <c r="O316" i="1"/>
  <c r="P316" i="1"/>
  <c r="Q316" i="1"/>
  <c r="R316" i="1"/>
  <c r="O317" i="1"/>
  <c r="P317" i="1"/>
  <c r="Q317" i="1"/>
  <c r="R317" i="1"/>
  <c r="O318" i="1"/>
  <c r="P318" i="1"/>
  <c r="Q318" i="1"/>
  <c r="R318" i="1"/>
  <c r="L308" i="1"/>
  <c r="L309" i="1"/>
  <c r="L310" i="1"/>
  <c r="L311" i="1"/>
  <c r="L313" i="1"/>
  <c r="L314" i="1"/>
  <c r="L315" i="1"/>
  <c r="L316" i="1"/>
  <c r="L317" i="1"/>
  <c r="L318" i="1"/>
  <c r="L319" i="1"/>
  <c r="L320" i="1"/>
  <c r="L322" i="1"/>
  <c r="L324" i="1"/>
  <c r="L325" i="1"/>
  <c r="L326" i="1"/>
  <c r="L327" i="1"/>
  <c r="L328" i="1"/>
  <c r="L329" i="1"/>
  <c r="L330" i="1"/>
  <c r="L331" i="1"/>
  <c r="L332" i="1"/>
  <c r="L352" i="1"/>
  <c r="L333" i="1"/>
  <c r="L334" i="1"/>
  <c r="L335" i="1"/>
  <c r="L336" i="1"/>
  <c r="L337" i="1"/>
  <c r="L338" i="1"/>
  <c r="L339" i="1"/>
  <c r="L340" i="1"/>
  <c r="L341" i="1"/>
  <c r="L342" i="1"/>
  <c r="L343" i="1"/>
  <c r="L344" i="1"/>
  <c r="L345" i="1"/>
  <c r="L346" i="1"/>
  <c r="L347" i="1"/>
  <c r="L348" i="1"/>
  <c r="L349" i="1"/>
  <c r="L350" i="1"/>
  <c r="L351" i="1"/>
  <c r="L353" i="1"/>
  <c r="L354" i="1"/>
  <c r="L355" i="1"/>
  <c r="L356" i="1"/>
  <c r="L357" i="1"/>
  <c r="L358" i="1"/>
  <c r="L359" i="1"/>
  <c r="L360" i="1"/>
  <c r="L361" i="1"/>
  <c r="L362" i="1"/>
  <c r="L363" i="1"/>
  <c r="H322" i="1"/>
  <c r="O322" i="1"/>
  <c r="P322" i="1"/>
  <c r="Q322" i="1"/>
  <c r="R32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48" i="1"/>
  <c r="H31" i="1"/>
  <c r="H32" i="1"/>
  <c r="H33" i="1"/>
  <c r="H34" i="1"/>
  <c r="H35" i="1"/>
  <c r="H36" i="1"/>
  <c r="H37" i="1"/>
  <c r="H38" i="1"/>
  <c r="H39" i="1"/>
  <c r="H40" i="1"/>
  <c r="H41" i="1"/>
  <c r="H42" i="1"/>
  <c r="H43" i="1"/>
  <c r="H44" i="1"/>
  <c r="H45" i="1"/>
  <c r="H46" i="1"/>
  <c r="H47" i="1"/>
  <c r="H49" i="1"/>
  <c r="H50" i="1"/>
  <c r="H51" i="1"/>
  <c r="H52"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6" i="1"/>
  <c r="H87" i="1"/>
  <c r="H88" i="1"/>
  <c r="H89" i="1"/>
  <c r="H90" i="1"/>
  <c r="H91" i="1"/>
  <c r="H92" i="1"/>
  <c r="H93" i="1"/>
  <c r="H94" i="1"/>
  <c r="H95" i="1"/>
  <c r="H96" i="1"/>
  <c r="H98" i="1"/>
  <c r="H99" i="1"/>
  <c r="H100" i="1"/>
  <c r="H101" i="1"/>
  <c r="H126" i="1"/>
  <c r="H102" i="1"/>
  <c r="H103" i="1"/>
  <c r="H104" i="1"/>
  <c r="H105" i="1"/>
  <c r="H106" i="1"/>
  <c r="H107" i="1"/>
  <c r="H108" i="1"/>
  <c r="H109" i="1"/>
  <c r="H110" i="1"/>
  <c r="H111" i="1"/>
  <c r="H112" i="1"/>
  <c r="H113" i="1"/>
  <c r="H114" i="1"/>
  <c r="H115" i="1"/>
  <c r="H116" i="1"/>
  <c r="H117" i="1"/>
  <c r="H118" i="1"/>
  <c r="H119" i="1"/>
  <c r="H120" i="1"/>
  <c r="H121" i="1"/>
  <c r="H122" i="1"/>
  <c r="H123" i="1"/>
  <c r="H124" i="1"/>
  <c r="H125" i="1"/>
  <c r="H127"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4" i="1"/>
  <c r="H165" i="1"/>
  <c r="H166" i="1"/>
  <c r="H167" i="1"/>
  <c r="H168" i="1"/>
  <c r="H169" i="1"/>
  <c r="H170" i="1"/>
  <c r="H171" i="1"/>
  <c r="H172" i="1"/>
  <c r="H173" i="1"/>
  <c r="H174" i="1"/>
  <c r="H175" i="1"/>
  <c r="H176" i="1"/>
  <c r="H177" i="1"/>
  <c r="H178" i="1"/>
  <c r="H179" i="1"/>
  <c r="H180" i="1"/>
  <c r="H181" i="1"/>
  <c r="H182" i="1"/>
  <c r="H183" i="1"/>
  <c r="H192" i="1"/>
  <c r="H205" i="1"/>
  <c r="H184" i="1"/>
  <c r="H185" i="1"/>
  <c r="H186" i="1"/>
  <c r="H187" i="1"/>
  <c r="H188" i="1"/>
  <c r="H189" i="1"/>
  <c r="H190" i="1"/>
  <c r="H191" i="1"/>
  <c r="H193" i="1"/>
  <c r="H194" i="1"/>
  <c r="H195" i="1"/>
  <c r="H196" i="1"/>
  <c r="H197" i="1"/>
  <c r="H198" i="1"/>
  <c r="H199" i="1"/>
  <c r="H200" i="1"/>
  <c r="H201" i="1"/>
  <c r="H202" i="1"/>
  <c r="H203" i="1"/>
  <c r="H204"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4" i="1"/>
  <c r="H305" i="1"/>
  <c r="H306" i="1"/>
  <c r="H307" i="1"/>
  <c r="H308" i="1"/>
  <c r="H309" i="1"/>
  <c r="H310" i="1"/>
  <c r="H311" i="1"/>
  <c r="H313" i="1"/>
  <c r="H314" i="1"/>
  <c r="H315" i="1"/>
  <c r="H316" i="1"/>
  <c r="H317" i="1"/>
  <c r="H318" i="1"/>
  <c r="H319" i="1"/>
  <c r="H320" i="1"/>
  <c r="H324" i="1"/>
  <c r="H325" i="1"/>
  <c r="H326" i="1"/>
  <c r="H327" i="1"/>
  <c r="H328" i="1"/>
  <c r="H329" i="1"/>
  <c r="H330" i="1"/>
  <c r="H331" i="1"/>
  <c r="H332" i="1"/>
  <c r="H352" i="1"/>
  <c r="H333" i="1"/>
  <c r="H334" i="1"/>
  <c r="H335" i="1"/>
  <c r="H336" i="1"/>
  <c r="H337" i="1"/>
  <c r="H338" i="1"/>
  <c r="H339" i="1"/>
  <c r="H340" i="1"/>
  <c r="H341" i="1"/>
  <c r="H342" i="1"/>
  <c r="H343" i="1"/>
  <c r="H344" i="1"/>
  <c r="H345" i="1"/>
  <c r="H346" i="1"/>
  <c r="R277" i="1"/>
  <c r="Q277" i="1"/>
  <c r="P277" i="1"/>
  <c r="O277" i="1"/>
  <c r="R276" i="1"/>
  <c r="Q276" i="1"/>
  <c r="P276" i="1"/>
  <c r="O276" i="1"/>
  <c r="R275" i="1"/>
  <c r="Q275" i="1"/>
  <c r="P275" i="1"/>
  <c r="S275" i="1" s="1"/>
  <c r="O275" i="1"/>
  <c r="R274" i="1"/>
  <c r="Q274" i="1"/>
  <c r="P274" i="1"/>
  <c r="S274" i="1" s="1"/>
  <c r="O274" i="1"/>
  <c r="R273" i="1"/>
  <c r="Q273" i="1"/>
  <c r="P273" i="1"/>
  <c r="S273" i="1" s="1"/>
  <c r="O273" i="1"/>
  <c r="R272" i="1"/>
  <c r="Q272" i="1"/>
  <c r="P272" i="1"/>
  <c r="O272" i="1"/>
  <c r="R271" i="1"/>
  <c r="Q271" i="1"/>
  <c r="P271" i="1"/>
  <c r="O271" i="1"/>
  <c r="R270" i="1"/>
  <c r="Q270" i="1"/>
  <c r="P270" i="1"/>
  <c r="O270" i="1"/>
  <c r="R269" i="1"/>
  <c r="Q269" i="1"/>
  <c r="P269" i="1"/>
  <c r="O269" i="1"/>
  <c r="R268" i="1"/>
  <c r="Q268" i="1"/>
  <c r="P268" i="1"/>
  <c r="S268" i="1" s="1"/>
  <c r="O268" i="1"/>
  <c r="R267" i="1"/>
  <c r="Q267" i="1"/>
  <c r="P267" i="1"/>
  <c r="S267" i="1" s="1"/>
  <c r="O267" i="1"/>
  <c r="R266" i="1"/>
  <c r="Q266" i="1"/>
  <c r="P266" i="1"/>
  <c r="S266" i="1" s="1"/>
  <c r="O266" i="1"/>
  <c r="R265" i="1"/>
  <c r="Q265" i="1"/>
  <c r="P265" i="1"/>
  <c r="S265" i="1" s="1"/>
  <c r="O265" i="1"/>
  <c r="R262" i="1"/>
  <c r="Q262" i="1"/>
  <c r="P262" i="1"/>
  <c r="O262" i="1"/>
  <c r="R261" i="1"/>
  <c r="Q261" i="1"/>
  <c r="P261" i="1"/>
  <c r="O261" i="1"/>
  <c r="R260" i="1"/>
  <c r="Q260" i="1"/>
  <c r="P260" i="1"/>
  <c r="O260" i="1"/>
  <c r="R259" i="1"/>
  <c r="Q259" i="1"/>
  <c r="P259" i="1"/>
  <c r="O259" i="1"/>
  <c r="R258" i="1"/>
  <c r="Q258" i="1"/>
  <c r="P258" i="1"/>
  <c r="S258" i="1" s="1"/>
  <c r="O258" i="1"/>
  <c r="R257" i="1"/>
  <c r="Q257" i="1"/>
  <c r="P257" i="1"/>
  <c r="S257" i="1" s="1"/>
  <c r="O257" i="1"/>
  <c r="R256" i="1"/>
  <c r="Q256" i="1"/>
  <c r="P256" i="1"/>
  <c r="S256" i="1" s="1"/>
  <c r="O256" i="1"/>
  <c r="R255" i="1"/>
  <c r="Q255" i="1"/>
  <c r="P255" i="1"/>
  <c r="O255" i="1"/>
  <c r="R254" i="1"/>
  <c r="Q254" i="1"/>
  <c r="P254" i="1"/>
  <c r="O254" i="1"/>
  <c r="R253" i="1"/>
  <c r="Q253" i="1"/>
  <c r="P253" i="1"/>
  <c r="O253" i="1"/>
  <c r="R252" i="1"/>
  <c r="Q252" i="1"/>
  <c r="P252" i="1"/>
  <c r="S252" i="1" s="1"/>
  <c r="O252" i="1"/>
  <c r="R251" i="1"/>
  <c r="Q251" i="1"/>
  <c r="P251" i="1"/>
  <c r="S251" i="1" s="1"/>
  <c r="O251" i="1"/>
  <c r="R250" i="1"/>
  <c r="Q250" i="1"/>
  <c r="P250" i="1"/>
  <c r="O250" i="1"/>
  <c r="R249" i="1"/>
  <c r="Q249" i="1"/>
  <c r="P249" i="1"/>
  <c r="S249" i="1" s="1"/>
  <c r="O249" i="1"/>
  <c r="R248" i="1"/>
  <c r="Q248" i="1"/>
  <c r="P248" i="1"/>
  <c r="O248" i="1"/>
  <c r="R247" i="1"/>
  <c r="Q247" i="1"/>
  <c r="P247" i="1"/>
  <c r="O247" i="1"/>
  <c r="R246" i="1"/>
  <c r="Q246" i="1"/>
  <c r="P246" i="1"/>
  <c r="O246" i="1"/>
  <c r="R245" i="1"/>
  <c r="Q245" i="1"/>
  <c r="P245" i="1"/>
  <c r="S245" i="1" s="1"/>
  <c r="O245" i="1"/>
  <c r="R244" i="1"/>
  <c r="Q244" i="1"/>
  <c r="P244" i="1"/>
  <c r="O244" i="1"/>
  <c r="R243" i="1"/>
  <c r="Q243" i="1"/>
  <c r="P243" i="1"/>
  <c r="S243" i="1" s="1"/>
  <c r="O243" i="1"/>
  <c r="R242" i="1"/>
  <c r="Q242" i="1"/>
  <c r="P242" i="1"/>
  <c r="S242" i="1" s="1"/>
  <c r="O242" i="1"/>
  <c r="R241" i="1"/>
  <c r="Q241" i="1"/>
  <c r="P241" i="1"/>
  <c r="O241" i="1"/>
  <c r="R240" i="1"/>
  <c r="Q240" i="1"/>
  <c r="P240" i="1"/>
  <c r="O240" i="1"/>
  <c r="R239" i="1"/>
  <c r="Q239" i="1"/>
  <c r="P239" i="1"/>
  <c r="O239" i="1"/>
  <c r="R238" i="1"/>
  <c r="Q238" i="1"/>
  <c r="P238" i="1"/>
  <c r="O238" i="1"/>
  <c r="R237" i="1"/>
  <c r="Q237" i="1"/>
  <c r="P237" i="1"/>
  <c r="S237" i="1" s="1"/>
  <c r="O237" i="1"/>
  <c r="R236" i="1"/>
  <c r="Q236" i="1"/>
  <c r="P236" i="1"/>
  <c r="S236" i="1" s="1"/>
  <c r="O236" i="1"/>
  <c r="R235" i="1"/>
  <c r="Q235" i="1"/>
  <c r="P235" i="1"/>
  <c r="S235" i="1" s="1"/>
  <c r="O235" i="1"/>
  <c r="R234" i="1"/>
  <c r="Q234" i="1"/>
  <c r="P234" i="1"/>
  <c r="O234" i="1"/>
  <c r="R233" i="1"/>
  <c r="Q233" i="1"/>
  <c r="P233" i="1"/>
  <c r="O233" i="1"/>
  <c r="R232" i="1"/>
  <c r="Q232" i="1"/>
  <c r="P232" i="1"/>
  <c r="O232" i="1"/>
  <c r="R231" i="1"/>
  <c r="Q231" i="1"/>
  <c r="P231" i="1"/>
  <c r="S231" i="1" s="1"/>
  <c r="O231" i="1"/>
  <c r="R230" i="1"/>
  <c r="Q230" i="1"/>
  <c r="P230" i="1"/>
  <c r="S230" i="1" s="1"/>
  <c r="O230" i="1"/>
  <c r="R229" i="1"/>
  <c r="Q229" i="1"/>
  <c r="P229" i="1"/>
  <c r="S229" i="1" s="1"/>
  <c r="O229" i="1"/>
  <c r="R228" i="1"/>
  <c r="Q228" i="1"/>
  <c r="P228" i="1"/>
  <c r="O228" i="1"/>
  <c r="R227" i="1"/>
  <c r="Q227" i="1"/>
  <c r="P227" i="1"/>
  <c r="O227" i="1"/>
  <c r="R226" i="1"/>
  <c r="Q226" i="1"/>
  <c r="P226" i="1"/>
  <c r="O226" i="1"/>
  <c r="R225" i="1"/>
  <c r="Q225" i="1"/>
  <c r="P225" i="1"/>
  <c r="O225" i="1"/>
  <c r="R224" i="1"/>
  <c r="Q224" i="1"/>
  <c r="P224" i="1"/>
  <c r="S224" i="1" s="1"/>
  <c r="O224" i="1"/>
  <c r="R223" i="1"/>
  <c r="Q223" i="1"/>
  <c r="P223" i="1"/>
  <c r="S223" i="1" s="1"/>
  <c r="O223" i="1"/>
  <c r="R222" i="1"/>
  <c r="Q222" i="1"/>
  <c r="P222" i="1"/>
  <c r="S222" i="1" s="1"/>
  <c r="O222" i="1"/>
  <c r="R221" i="1"/>
  <c r="Q221" i="1"/>
  <c r="P221" i="1"/>
  <c r="S221" i="1" s="1"/>
  <c r="O221" i="1"/>
  <c r="R220" i="1"/>
  <c r="Q220" i="1"/>
  <c r="P220" i="1"/>
  <c r="O220" i="1"/>
  <c r="R219" i="1"/>
  <c r="Q219" i="1"/>
  <c r="P219" i="1"/>
  <c r="O219" i="1"/>
  <c r="R218" i="1"/>
  <c r="Q218" i="1"/>
  <c r="P218" i="1"/>
  <c r="O218" i="1"/>
  <c r="R217" i="1"/>
  <c r="Q217" i="1"/>
  <c r="P217" i="1"/>
  <c r="S217" i="1" s="1"/>
  <c r="O217" i="1"/>
  <c r="R216" i="1"/>
  <c r="Q216" i="1"/>
  <c r="P216" i="1"/>
  <c r="S216" i="1" s="1"/>
  <c r="O216" i="1"/>
  <c r="R215" i="1"/>
  <c r="Q215" i="1"/>
  <c r="P215" i="1"/>
  <c r="S215" i="1" s="1"/>
  <c r="O215" i="1"/>
  <c r="R214" i="1"/>
  <c r="Q214" i="1"/>
  <c r="P214" i="1"/>
  <c r="O214" i="1"/>
  <c r="R213" i="1"/>
  <c r="Q213" i="1"/>
  <c r="P213" i="1"/>
  <c r="O213" i="1"/>
  <c r="R212" i="1"/>
  <c r="Q212" i="1"/>
  <c r="P212" i="1"/>
  <c r="O212" i="1"/>
  <c r="R211" i="1"/>
  <c r="Q211" i="1"/>
  <c r="P211" i="1"/>
  <c r="O211" i="1"/>
  <c r="R210" i="1"/>
  <c r="Q210" i="1"/>
  <c r="P210" i="1"/>
  <c r="O210" i="1"/>
  <c r="R209" i="1"/>
  <c r="Q209" i="1"/>
  <c r="P209" i="1"/>
  <c r="S209" i="1" s="1"/>
  <c r="O209" i="1"/>
  <c r="R208" i="1"/>
  <c r="Q208" i="1"/>
  <c r="P208" i="1"/>
  <c r="S208" i="1" s="1"/>
  <c r="O208" i="1"/>
  <c r="R207" i="1"/>
  <c r="Q207" i="1"/>
  <c r="P207" i="1"/>
  <c r="O207" i="1"/>
  <c r="R206" i="1"/>
  <c r="Q206" i="1"/>
  <c r="P206" i="1"/>
  <c r="S206" i="1" s="1"/>
  <c r="O206" i="1"/>
  <c r="R204" i="1"/>
  <c r="Q204" i="1"/>
  <c r="P204" i="1"/>
  <c r="O204" i="1"/>
  <c r="R203" i="1"/>
  <c r="Q203" i="1"/>
  <c r="P203" i="1"/>
  <c r="O203" i="1"/>
  <c r="R202" i="1"/>
  <c r="Q202" i="1"/>
  <c r="P202" i="1"/>
  <c r="S202" i="1" s="1"/>
  <c r="O202" i="1"/>
  <c r="R201" i="1"/>
  <c r="Q201" i="1"/>
  <c r="P201" i="1"/>
  <c r="O201" i="1"/>
  <c r="R200" i="1"/>
  <c r="Q200" i="1"/>
  <c r="P200" i="1"/>
  <c r="S200" i="1" s="1"/>
  <c r="O200" i="1"/>
  <c r="R199" i="1"/>
  <c r="Q199" i="1"/>
  <c r="P199" i="1"/>
  <c r="S199" i="1" s="1"/>
  <c r="O199" i="1"/>
  <c r="R198" i="1"/>
  <c r="Q198" i="1"/>
  <c r="P198" i="1"/>
  <c r="S198" i="1" s="1"/>
  <c r="O198" i="1"/>
  <c r="R197" i="1"/>
  <c r="Q197" i="1"/>
  <c r="P197" i="1"/>
  <c r="O197" i="1"/>
  <c r="R196" i="1"/>
  <c r="Q196" i="1"/>
  <c r="P196" i="1"/>
  <c r="O196" i="1"/>
  <c r="R195" i="1"/>
  <c r="Q195" i="1"/>
  <c r="P195" i="1"/>
  <c r="S195" i="1" s="1"/>
  <c r="O195" i="1"/>
  <c r="R194" i="1"/>
  <c r="Q194" i="1"/>
  <c r="P194" i="1"/>
  <c r="S194" i="1" s="1"/>
  <c r="O194" i="1"/>
  <c r="R193" i="1"/>
  <c r="Q193" i="1"/>
  <c r="P193" i="1"/>
  <c r="S193" i="1" s="1"/>
  <c r="O193" i="1"/>
  <c r="R191" i="1"/>
  <c r="Q191" i="1"/>
  <c r="P191" i="1"/>
  <c r="S191" i="1" s="1"/>
  <c r="O191" i="1"/>
  <c r="R190" i="1"/>
  <c r="Q190" i="1"/>
  <c r="P190" i="1"/>
  <c r="S190" i="1" s="1"/>
  <c r="O190" i="1"/>
  <c r="R189" i="1"/>
  <c r="Q189" i="1"/>
  <c r="P189" i="1"/>
  <c r="O189" i="1"/>
  <c r="R188" i="1"/>
  <c r="Q188" i="1"/>
  <c r="P188" i="1"/>
  <c r="O188" i="1"/>
  <c r="R187" i="1"/>
  <c r="Q187" i="1"/>
  <c r="P187" i="1"/>
  <c r="S187" i="1" s="1"/>
  <c r="O187" i="1"/>
  <c r="R186" i="1"/>
  <c r="Q186" i="1"/>
  <c r="P186" i="1"/>
  <c r="S186" i="1" s="1"/>
  <c r="O186" i="1"/>
  <c r="R185" i="1"/>
  <c r="Q185" i="1"/>
  <c r="P185" i="1"/>
  <c r="O185" i="1"/>
  <c r="R184" i="1"/>
  <c r="Q184" i="1"/>
  <c r="P184" i="1"/>
  <c r="S184" i="1" s="1"/>
  <c r="O184" i="1"/>
  <c r="R205" i="1"/>
  <c r="Q205" i="1"/>
  <c r="P205" i="1"/>
  <c r="O205" i="1"/>
  <c r="R192" i="1"/>
  <c r="Q192" i="1"/>
  <c r="P192" i="1"/>
  <c r="O192" i="1"/>
  <c r="R183" i="1"/>
  <c r="Q183" i="1"/>
  <c r="P183" i="1"/>
  <c r="O183" i="1"/>
  <c r="R182" i="1"/>
  <c r="Q182" i="1"/>
  <c r="P182" i="1"/>
  <c r="S182" i="1" s="1"/>
  <c r="O182" i="1"/>
  <c r="R181" i="1"/>
  <c r="Q181" i="1"/>
  <c r="P181" i="1"/>
  <c r="S181" i="1" s="1"/>
  <c r="O181" i="1"/>
  <c r="R180" i="1"/>
  <c r="Q180" i="1"/>
  <c r="P180" i="1"/>
  <c r="S180" i="1" s="1"/>
  <c r="O180" i="1"/>
  <c r="R179" i="1"/>
  <c r="Q179" i="1"/>
  <c r="P179" i="1"/>
  <c r="S179" i="1" s="1"/>
  <c r="O179" i="1"/>
  <c r="R178" i="1"/>
  <c r="Q178" i="1"/>
  <c r="P178" i="1"/>
  <c r="S178" i="1" s="1"/>
  <c r="O178" i="1"/>
  <c r="R177" i="1"/>
  <c r="Q177" i="1"/>
  <c r="P177" i="1"/>
  <c r="O177" i="1"/>
  <c r="R176" i="1"/>
  <c r="Q176" i="1"/>
  <c r="P176" i="1"/>
  <c r="O176" i="1"/>
  <c r="R175" i="1"/>
  <c r="Q175" i="1"/>
  <c r="P175" i="1"/>
  <c r="S175" i="1" s="1"/>
  <c r="O175" i="1"/>
  <c r="R174" i="1"/>
  <c r="Q174" i="1"/>
  <c r="P174" i="1"/>
  <c r="S174" i="1" s="1"/>
  <c r="O174" i="1"/>
  <c r="R173" i="1"/>
  <c r="Q173" i="1"/>
  <c r="P173" i="1"/>
  <c r="S173" i="1" s="1"/>
  <c r="O173" i="1"/>
  <c r="R172" i="1"/>
  <c r="Q172" i="1"/>
  <c r="P172" i="1"/>
  <c r="S172" i="1" s="1"/>
  <c r="O172" i="1"/>
  <c r="R171" i="1"/>
  <c r="Q171" i="1"/>
  <c r="P171" i="1"/>
  <c r="O171" i="1"/>
  <c r="R170" i="1"/>
  <c r="Q170" i="1"/>
  <c r="P170" i="1"/>
  <c r="O170" i="1"/>
  <c r="R169" i="1"/>
  <c r="Q169" i="1"/>
  <c r="P169" i="1"/>
  <c r="O169" i="1"/>
  <c r="R168" i="1"/>
  <c r="Q168" i="1"/>
  <c r="P168" i="1"/>
  <c r="S168" i="1" s="1"/>
  <c r="O168" i="1"/>
  <c r="R167" i="1"/>
  <c r="Q167" i="1"/>
  <c r="P167" i="1"/>
  <c r="O167" i="1"/>
  <c r="R166" i="1"/>
  <c r="Q166" i="1"/>
  <c r="P166" i="1"/>
  <c r="O166" i="1"/>
  <c r="R165" i="1"/>
  <c r="Q165" i="1"/>
  <c r="P165" i="1"/>
  <c r="O165" i="1"/>
  <c r="R161" i="1"/>
  <c r="Q161" i="1"/>
  <c r="P161" i="1"/>
  <c r="O161" i="1"/>
  <c r="R160" i="1"/>
  <c r="Q160" i="1"/>
  <c r="P160" i="1"/>
  <c r="O160" i="1"/>
  <c r="R159" i="1"/>
  <c r="Q159" i="1"/>
  <c r="P159" i="1"/>
  <c r="O159" i="1"/>
  <c r="R158" i="1"/>
  <c r="Q158" i="1"/>
  <c r="P158" i="1"/>
  <c r="S158" i="1" s="1"/>
  <c r="O158" i="1"/>
  <c r="R157" i="1"/>
  <c r="Q157" i="1"/>
  <c r="P157" i="1"/>
  <c r="S157" i="1" s="1"/>
  <c r="O157" i="1"/>
  <c r="R156" i="1"/>
  <c r="Q156" i="1"/>
  <c r="P156" i="1"/>
  <c r="O156" i="1"/>
  <c r="R155" i="1"/>
  <c r="Q155" i="1"/>
  <c r="P155" i="1"/>
  <c r="O155" i="1"/>
  <c r="R154" i="1"/>
  <c r="Q154" i="1"/>
  <c r="P154" i="1"/>
  <c r="O154" i="1"/>
  <c r="R153" i="1"/>
  <c r="Q153" i="1"/>
  <c r="P153" i="1"/>
  <c r="O153" i="1"/>
  <c r="R152" i="1"/>
  <c r="Q152" i="1"/>
  <c r="P152" i="1"/>
  <c r="O152" i="1"/>
  <c r="R151" i="1"/>
  <c r="Q151" i="1"/>
  <c r="P151" i="1"/>
  <c r="S151" i="1" s="1"/>
  <c r="O151" i="1"/>
  <c r="R150" i="1"/>
  <c r="Q150" i="1"/>
  <c r="P150" i="1"/>
  <c r="O150" i="1"/>
  <c r="R149" i="1"/>
  <c r="Q149" i="1"/>
  <c r="P149" i="1"/>
  <c r="O149" i="1"/>
  <c r="R148" i="1"/>
  <c r="Q148" i="1"/>
  <c r="P148" i="1"/>
  <c r="O148" i="1"/>
  <c r="R147" i="1"/>
  <c r="Q147" i="1"/>
  <c r="P147" i="1"/>
  <c r="O147" i="1"/>
  <c r="R146" i="1"/>
  <c r="Q146" i="1"/>
  <c r="P146" i="1"/>
  <c r="O146" i="1"/>
  <c r="R145" i="1"/>
  <c r="Q145" i="1"/>
  <c r="P145" i="1"/>
  <c r="O145" i="1"/>
  <c r="R144" i="1"/>
  <c r="Q144" i="1"/>
  <c r="P144" i="1"/>
  <c r="O144" i="1"/>
  <c r="R143" i="1"/>
  <c r="Q143" i="1"/>
  <c r="P143" i="1"/>
  <c r="O143" i="1"/>
  <c r="R142" i="1"/>
  <c r="Q142" i="1"/>
  <c r="P142" i="1"/>
  <c r="O142" i="1"/>
  <c r="R141" i="1"/>
  <c r="Q141" i="1"/>
  <c r="P141" i="1"/>
  <c r="O141" i="1"/>
  <c r="R140" i="1"/>
  <c r="Q140" i="1"/>
  <c r="P140" i="1"/>
  <c r="O140" i="1"/>
  <c r="R139" i="1"/>
  <c r="Q139" i="1"/>
  <c r="P139" i="1"/>
  <c r="O139" i="1"/>
  <c r="R138" i="1"/>
  <c r="Q138" i="1"/>
  <c r="P138" i="1"/>
  <c r="O138" i="1"/>
  <c r="R137" i="1"/>
  <c r="Q137" i="1"/>
  <c r="P137" i="1"/>
  <c r="O137" i="1"/>
  <c r="R136" i="1"/>
  <c r="Q136" i="1"/>
  <c r="P136" i="1"/>
  <c r="S136" i="1" s="1"/>
  <c r="O136" i="1"/>
  <c r="R135" i="1"/>
  <c r="Q135" i="1"/>
  <c r="P135" i="1"/>
  <c r="S135" i="1" s="1"/>
  <c r="O135" i="1"/>
  <c r="R134" i="1"/>
  <c r="Q134" i="1"/>
  <c r="P134" i="1"/>
  <c r="O134" i="1"/>
  <c r="R133" i="1"/>
  <c r="Q133" i="1"/>
  <c r="P133" i="1"/>
  <c r="O133" i="1"/>
  <c r="R132" i="1"/>
  <c r="Q132" i="1"/>
  <c r="P132" i="1"/>
  <c r="O132" i="1"/>
  <c r="R131" i="1"/>
  <c r="Q131" i="1"/>
  <c r="P131" i="1"/>
  <c r="O131" i="1"/>
  <c r="R128" i="1"/>
  <c r="Q128" i="1"/>
  <c r="P128" i="1"/>
  <c r="O128" i="1"/>
  <c r="R127" i="1"/>
  <c r="Q127" i="1"/>
  <c r="P127" i="1"/>
  <c r="O127" i="1"/>
  <c r="R125" i="1"/>
  <c r="Q125" i="1"/>
  <c r="P125" i="1"/>
  <c r="S125" i="1" s="1"/>
  <c r="O125" i="1"/>
  <c r="R124" i="1"/>
  <c r="Q124" i="1"/>
  <c r="P124" i="1"/>
  <c r="O124" i="1"/>
  <c r="R123" i="1"/>
  <c r="Q123" i="1"/>
  <c r="P123" i="1"/>
  <c r="O123" i="1"/>
  <c r="R122" i="1"/>
  <c r="Q122" i="1"/>
  <c r="P122" i="1"/>
  <c r="O122" i="1"/>
  <c r="R121" i="1"/>
  <c r="Q121" i="1"/>
  <c r="P121" i="1"/>
  <c r="O121" i="1"/>
  <c r="R120" i="1"/>
  <c r="Q120" i="1"/>
  <c r="P120" i="1"/>
  <c r="O120" i="1"/>
  <c r="R119" i="1"/>
  <c r="Q119" i="1"/>
  <c r="P119" i="1"/>
  <c r="O119" i="1"/>
  <c r="R118" i="1"/>
  <c r="Q118" i="1"/>
  <c r="P118" i="1"/>
  <c r="O118" i="1"/>
  <c r="R117" i="1"/>
  <c r="Q117" i="1"/>
  <c r="P117" i="1"/>
  <c r="O117" i="1"/>
  <c r="R116" i="1"/>
  <c r="Q116" i="1"/>
  <c r="P116" i="1"/>
  <c r="S116" i="1" s="1"/>
  <c r="O116" i="1"/>
  <c r="R115" i="1"/>
  <c r="Q115" i="1"/>
  <c r="P115" i="1"/>
  <c r="O115" i="1"/>
  <c r="R114" i="1"/>
  <c r="Q114" i="1"/>
  <c r="P114" i="1"/>
  <c r="O114" i="1"/>
  <c r="R113" i="1"/>
  <c r="Q113" i="1"/>
  <c r="P113" i="1"/>
  <c r="O113" i="1"/>
  <c r="R112" i="1"/>
  <c r="Q112" i="1"/>
  <c r="P112" i="1"/>
  <c r="O112" i="1"/>
  <c r="R111" i="1"/>
  <c r="Q111" i="1"/>
  <c r="P111" i="1"/>
  <c r="O111" i="1"/>
  <c r="R110" i="1"/>
  <c r="Q110" i="1"/>
  <c r="P110" i="1"/>
  <c r="O110" i="1"/>
  <c r="R109" i="1"/>
  <c r="Q109" i="1"/>
  <c r="P109" i="1"/>
  <c r="O109" i="1"/>
  <c r="R108" i="1"/>
  <c r="Q108" i="1"/>
  <c r="P108" i="1"/>
  <c r="O108" i="1"/>
  <c r="R107" i="1"/>
  <c r="Q107" i="1"/>
  <c r="P107" i="1"/>
  <c r="O107" i="1"/>
  <c r="R106" i="1"/>
  <c r="Q106" i="1"/>
  <c r="P106" i="1"/>
  <c r="O106" i="1"/>
  <c r="R105" i="1"/>
  <c r="Q105" i="1"/>
  <c r="P105" i="1"/>
  <c r="O105" i="1"/>
  <c r="R104" i="1"/>
  <c r="Q104" i="1"/>
  <c r="P104" i="1"/>
  <c r="O104" i="1"/>
  <c r="R103" i="1"/>
  <c r="Q103" i="1"/>
  <c r="P103" i="1"/>
  <c r="O103" i="1"/>
  <c r="R102" i="1"/>
  <c r="Q102" i="1"/>
  <c r="P102" i="1"/>
  <c r="O102" i="1"/>
  <c r="R126" i="1"/>
  <c r="Q126" i="1"/>
  <c r="P126" i="1"/>
  <c r="O126" i="1"/>
  <c r="R101" i="1"/>
  <c r="Q101" i="1"/>
  <c r="P101" i="1"/>
  <c r="O101" i="1"/>
  <c r="R100" i="1"/>
  <c r="Q100" i="1"/>
  <c r="P100" i="1"/>
  <c r="O100" i="1"/>
  <c r="R99" i="1"/>
  <c r="Q99" i="1"/>
  <c r="P99" i="1"/>
  <c r="S99" i="1" s="1"/>
  <c r="O99" i="1"/>
  <c r="R98" i="1"/>
  <c r="Q98" i="1"/>
  <c r="P98" i="1"/>
  <c r="O98" i="1"/>
  <c r="R96" i="1"/>
  <c r="Q96" i="1"/>
  <c r="P96" i="1"/>
  <c r="O96" i="1"/>
  <c r="R95" i="1"/>
  <c r="Q95" i="1"/>
  <c r="P95" i="1"/>
  <c r="S95" i="1" s="1"/>
  <c r="O95" i="1"/>
  <c r="R94" i="1"/>
  <c r="Q94" i="1"/>
  <c r="P94" i="1"/>
  <c r="O94" i="1"/>
  <c r="R93" i="1"/>
  <c r="Q93" i="1"/>
  <c r="P93" i="1"/>
  <c r="O93" i="1"/>
  <c r="R92" i="1"/>
  <c r="Q92" i="1"/>
  <c r="P92" i="1"/>
  <c r="O92" i="1"/>
  <c r="R91" i="1"/>
  <c r="Q91" i="1"/>
  <c r="P91" i="1"/>
  <c r="O91" i="1"/>
  <c r="R90" i="1"/>
  <c r="Q90" i="1"/>
  <c r="P90" i="1"/>
  <c r="O90" i="1"/>
  <c r="R89" i="1"/>
  <c r="Q89" i="1"/>
  <c r="P89" i="1"/>
  <c r="O89" i="1"/>
  <c r="R88" i="1"/>
  <c r="Q88" i="1"/>
  <c r="P88" i="1"/>
  <c r="O88" i="1"/>
  <c r="R87" i="1"/>
  <c r="Q87" i="1"/>
  <c r="P87" i="1"/>
  <c r="O87" i="1"/>
  <c r="R86" i="1"/>
  <c r="Q86" i="1"/>
  <c r="P86" i="1"/>
  <c r="O86" i="1"/>
  <c r="R84" i="1"/>
  <c r="Q84" i="1"/>
  <c r="P84" i="1"/>
  <c r="O84" i="1"/>
  <c r="R83" i="1"/>
  <c r="Q83" i="1"/>
  <c r="P83" i="1"/>
  <c r="O83" i="1"/>
  <c r="R82" i="1"/>
  <c r="Q82" i="1"/>
  <c r="P82" i="1"/>
  <c r="O82" i="1"/>
  <c r="R81" i="1"/>
  <c r="Q81" i="1"/>
  <c r="P81" i="1"/>
  <c r="O81" i="1"/>
  <c r="R80" i="1"/>
  <c r="Q80" i="1"/>
  <c r="P80" i="1"/>
  <c r="O80" i="1"/>
  <c r="R79" i="1"/>
  <c r="Q79" i="1"/>
  <c r="P79" i="1"/>
  <c r="O79" i="1"/>
  <c r="R78" i="1"/>
  <c r="Q78" i="1"/>
  <c r="P78" i="1"/>
  <c r="O78" i="1"/>
  <c r="R77" i="1"/>
  <c r="Q77" i="1"/>
  <c r="P77" i="1"/>
  <c r="O77" i="1"/>
  <c r="R76" i="1"/>
  <c r="Q76" i="1"/>
  <c r="P76" i="1"/>
  <c r="O76" i="1"/>
  <c r="R75" i="1"/>
  <c r="Q75" i="1"/>
  <c r="P75" i="1"/>
  <c r="O75" i="1"/>
  <c r="R74" i="1"/>
  <c r="Q74" i="1"/>
  <c r="P74" i="1"/>
  <c r="O74" i="1"/>
  <c r="R73" i="1"/>
  <c r="Q73" i="1"/>
  <c r="P73" i="1"/>
  <c r="O73" i="1"/>
  <c r="R72" i="1"/>
  <c r="Q72" i="1"/>
  <c r="P72" i="1"/>
  <c r="O72" i="1"/>
  <c r="R71" i="1"/>
  <c r="Q71" i="1"/>
  <c r="P71" i="1"/>
  <c r="O71" i="1"/>
  <c r="R70" i="1"/>
  <c r="Q70" i="1"/>
  <c r="P70" i="1"/>
  <c r="O70" i="1"/>
  <c r="R69" i="1"/>
  <c r="Q69" i="1"/>
  <c r="P69" i="1"/>
  <c r="O69" i="1"/>
  <c r="R68" i="1"/>
  <c r="Q68" i="1"/>
  <c r="P68" i="1"/>
  <c r="O68" i="1"/>
  <c r="R67" i="1"/>
  <c r="Q67" i="1"/>
  <c r="P67" i="1"/>
  <c r="O67" i="1"/>
  <c r="R66" i="1"/>
  <c r="Q66" i="1"/>
  <c r="P66" i="1"/>
  <c r="O66" i="1"/>
  <c r="R65" i="1"/>
  <c r="Q65" i="1"/>
  <c r="P65" i="1"/>
  <c r="O65" i="1"/>
  <c r="R64" i="1"/>
  <c r="Q64" i="1"/>
  <c r="P64" i="1"/>
  <c r="O64" i="1"/>
  <c r="R63" i="1"/>
  <c r="Q63" i="1"/>
  <c r="P63" i="1"/>
  <c r="O63" i="1"/>
  <c r="R62" i="1"/>
  <c r="Q62" i="1"/>
  <c r="P62" i="1"/>
  <c r="O62" i="1"/>
  <c r="R61" i="1"/>
  <c r="Q61" i="1"/>
  <c r="P61" i="1"/>
  <c r="O61" i="1"/>
  <c r="R60" i="1"/>
  <c r="Q60" i="1"/>
  <c r="P60" i="1"/>
  <c r="O60" i="1"/>
  <c r="R59" i="1"/>
  <c r="Q59" i="1"/>
  <c r="P59" i="1"/>
  <c r="O59" i="1"/>
  <c r="R58" i="1"/>
  <c r="Q58" i="1"/>
  <c r="P58" i="1"/>
  <c r="O58" i="1"/>
  <c r="R57" i="1"/>
  <c r="Q57" i="1"/>
  <c r="P57" i="1"/>
  <c r="O57" i="1"/>
  <c r="R56" i="1"/>
  <c r="Q56" i="1"/>
  <c r="P56" i="1"/>
  <c r="O56" i="1"/>
  <c r="R55" i="1"/>
  <c r="Q55" i="1"/>
  <c r="P55" i="1"/>
  <c r="O55" i="1"/>
  <c r="R54" i="1"/>
  <c r="Q54" i="1"/>
  <c r="P54" i="1"/>
  <c r="O54" i="1"/>
  <c r="R53" i="1"/>
  <c r="Q53" i="1"/>
  <c r="P53" i="1"/>
  <c r="O53" i="1"/>
  <c r="R52" i="1"/>
  <c r="Q52" i="1"/>
  <c r="P52" i="1"/>
  <c r="O52" i="1"/>
  <c r="R51" i="1"/>
  <c r="Q51" i="1"/>
  <c r="P51" i="1"/>
  <c r="O51" i="1"/>
  <c r="R50" i="1"/>
  <c r="Q50" i="1"/>
  <c r="P50" i="1"/>
  <c r="O50" i="1"/>
  <c r="R49" i="1"/>
  <c r="Q49" i="1"/>
  <c r="P49" i="1"/>
  <c r="O49" i="1"/>
  <c r="R47" i="1"/>
  <c r="Q47" i="1"/>
  <c r="P47" i="1"/>
  <c r="O47" i="1"/>
  <c r="R46" i="1"/>
  <c r="Q46" i="1"/>
  <c r="P46" i="1"/>
  <c r="S46" i="1" s="1"/>
  <c r="O46" i="1"/>
  <c r="R45" i="1"/>
  <c r="Q45" i="1"/>
  <c r="P45" i="1"/>
  <c r="O45" i="1"/>
  <c r="R44" i="1"/>
  <c r="Q44" i="1"/>
  <c r="P44" i="1"/>
  <c r="O44" i="1"/>
  <c r="R43" i="1"/>
  <c r="Q43" i="1"/>
  <c r="P43" i="1"/>
  <c r="O43" i="1"/>
  <c r="R42" i="1"/>
  <c r="Q42" i="1"/>
  <c r="P42" i="1"/>
  <c r="O42" i="1"/>
  <c r="R41" i="1"/>
  <c r="Q41" i="1"/>
  <c r="P41" i="1"/>
  <c r="O41" i="1"/>
  <c r="R40" i="1"/>
  <c r="Q40" i="1"/>
  <c r="P40" i="1"/>
  <c r="O40" i="1"/>
  <c r="R39" i="1"/>
  <c r="Q39" i="1"/>
  <c r="P39" i="1"/>
  <c r="O39" i="1"/>
  <c r="R38" i="1"/>
  <c r="Q38" i="1"/>
  <c r="P38" i="1"/>
  <c r="O38" i="1"/>
  <c r="R37" i="1"/>
  <c r="Q37" i="1"/>
  <c r="P37" i="1"/>
  <c r="O37" i="1"/>
  <c r="R36" i="1"/>
  <c r="Q36" i="1"/>
  <c r="P36" i="1"/>
  <c r="O36" i="1"/>
  <c r="R35" i="1"/>
  <c r="Q35" i="1"/>
  <c r="P35" i="1"/>
  <c r="O35" i="1"/>
  <c r="R34" i="1"/>
  <c r="Q34" i="1"/>
  <c r="P34" i="1"/>
  <c r="O34" i="1"/>
  <c r="R33" i="1"/>
  <c r="Q33" i="1"/>
  <c r="P33" i="1"/>
  <c r="O33" i="1"/>
  <c r="R32" i="1"/>
  <c r="Q32" i="1"/>
  <c r="P32" i="1"/>
  <c r="O32" i="1"/>
  <c r="R31" i="1"/>
  <c r="Q31" i="1"/>
  <c r="P31" i="1"/>
  <c r="O31" i="1"/>
  <c r="R48" i="1"/>
  <c r="Q48" i="1"/>
  <c r="P48" i="1"/>
  <c r="O48" i="1"/>
  <c r="R30" i="1"/>
  <c r="Q30" i="1"/>
  <c r="P30" i="1"/>
  <c r="O30" i="1"/>
  <c r="R29" i="1"/>
  <c r="Q29" i="1"/>
  <c r="P29" i="1"/>
  <c r="O29" i="1"/>
  <c r="R28" i="1"/>
  <c r="Q28" i="1"/>
  <c r="P28" i="1"/>
  <c r="O28" i="1"/>
  <c r="R27" i="1"/>
  <c r="Q27" i="1"/>
  <c r="P27" i="1"/>
  <c r="O27" i="1"/>
  <c r="R26" i="1"/>
  <c r="Q26" i="1"/>
  <c r="P26" i="1"/>
  <c r="O26" i="1"/>
  <c r="R25" i="1"/>
  <c r="Q25" i="1"/>
  <c r="P25" i="1"/>
  <c r="O25" i="1"/>
  <c r="R24" i="1"/>
  <c r="Q24" i="1"/>
  <c r="P24" i="1"/>
  <c r="O24" i="1"/>
  <c r="R23" i="1"/>
  <c r="Q23" i="1"/>
  <c r="P23" i="1"/>
  <c r="O23" i="1"/>
  <c r="R22" i="1"/>
  <c r="Q22" i="1"/>
  <c r="P22" i="1"/>
  <c r="O22" i="1"/>
  <c r="R21" i="1"/>
  <c r="Q21" i="1"/>
  <c r="P21" i="1"/>
  <c r="O21" i="1"/>
  <c r="R20" i="1"/>
  <c r="Q20" i="1"/>
  <c r="P20" i="1"/>
  <c r="O20" i="1"/>
  <c r="R19" i="1"/>
  <c r="Q19" i="1"/>
  <c r="P19" i="1"/>
  <c r="O19" i="1"/>
  <c r="R18" i="1"/>
  <c r="Q18" i="1"/>
  <c r="P18" i="1"/>
  <c r="O18" i="1"/>
  <c r="R17" i="1"/>
  <c r="Q17" i="1"/>
  <c r="P17" i="1"/>
  <c r="O17" i="1"/>
  <c r="R16" i="1"/>
  <c r="Q16" i="1"/>
  <c r="P16" i="1"/>
  <c r="O16" i="1"/>
  <c r="R15" i="1"/>
  <c r="Q15" i="1"/>
  <c r="P15" i="1"/>
  <c r="O15" i="1"/>
  <c r="R14" i="1"/>
  <c r="Q14" i="1"/>
  <c r="P14" i="1"/>
  <c r="O14" i="1"/>
  <c r="R13" i="1"/>
  <c r="Q13" i="1"/>
  <c r="P13" i="1"/>
  <c r="O13" i="1"/>
  <c r="R12" i="1"/>
  <c r="Q12" i="1"/>
  <c r="P12" i="1"/>
  <c r="O12" i="1"/>
  <c r="R11" i="1"/>
  <c r="Q11" i="1"/>
  <c r="P11" i="1"/>
  <c r="O11" i="1"/>
  <c r="R10" i="1"/>
  <c r="Q10" i="1"/>
  <c r="P10" i="1"/>
  <c r="O10" i="1"/>
  <c r="R9" i="1"/>
  <c r="Q9" i="1"/>
  <c r="P9" i="1"/>
  <c r="O9" i="1"/>
  <c r="R8" i="1"/>
  <c r="Q8" i="1"/>
  <c r="P8" i="1"/>
  <c r="O8" i="1"/>
  <c r="R7" i="1"/>
  <c r="Q7" i="1"/>
  <c r="P7" i="1"/>
  <c r="O7" i="1"/>
  <c r="R6" i="1"/>
  <c r="Q6" i="1"/>
  <c r="P6" i="1"/>
  <c r="O6" i="1"/>
  <c r="R5" i="1"/>
  <c r="Q5" i="1"/>
  <c r="P5" i="1"/>
  <c r="O5" i="1"/>
  <c r="R4" i="1"/>
  <c r="Q4" i="1"/>
  <c r="P4" i="1"/>
  <c r="O4" i="1"/>
  <c r="R3" i="1"/>
  <c r="Q3" i="1"/>
  <c r="P3" i="1"/>
  <c r="O3" i="1"/>
  <c r="R2" i="1"/>
  <c r="Q2" i="1"/>
  <c r="P2" i="1"/>
  <c r="O2" i="1"/>
  <c r="O278" i="1"/>
  <c r="P278" i="1"/>
  <c r="Q278" i="1"/>
  <c r="R278" i="1"/>
  <c r="O279" i="1"/>
  <c r="P279" i="1"/>
  <c r="Q279" i="1"/>
  <c r="R279" i="1"/>
  <c r="O280" i="1"/>
  <c r="P280" i="1"/>
  <c r="Q280" i="1"/>
  <c r="R280" i="1"/>
  <c r="O281" i="1"/>
  <c r="P281" i="1"/>
  <c r="Q281" i="1"/>
  <c r="R281" i="1"/>
  <c r="O282" i="1"/>
  <c r="P282" i="1"/>
  <c r="Q282" i="1"/>
  <c r="R282" i="1"/>
  <c r="O283" i="1"/>
  <c r="P283" i="1"/>
  <c r="Q283" i="1"/>
  <c r="R283" i="1"/>
  <c r="O284" i="1"/>
  <c r="P284" i="1"/>
  <c r="Q284" i="1"/>
  <c r="R284" i="1"/>
  <c r="O285" i="1"/>
  <c r="P285" i="1"/>
  <c r="Q285" i="1"/>
  <c r="R285" i="1"/>
  <c r="O286" i="1"/>
  <c r="P286" i="1"/>
  <c r="Q286" i="1"/>
  <c r="R286" i="1"/>
  <c r="O287" i="1"/>
  <c r="P287" i="1"/>
  <c r="Q287" i="1"/>
  <c r="R287" i="1"/>
  <c r="O288" i="1"/>
  <c r="P288" i="1"/>
  <c r="Q288" i="1"/>
  <c r="R288" i="1"/>
  <c r="O289" i="1"/>
  <c r="P289" i="1"/>
  <c r="Q289" i="1"/>
  <c r="R289" i="1"/>
  <c r="O290" i="1"/>
  <c r="P290" i="1"/>
  <c r="Q290" i="1"/>
  <c r="R290" i="1"/>
  <c r="O291" i="1"/>
  <c r="P291" i="1"/>
  <c r="Q291" i="1"/>
  <c r="R291" i="1"/>
  <c r="O292" i="1"/>
  <c r="P292" i="1"/>
  <c r="Q292" i="1"/>
  <c r="R292" i="1"/>
  <c r="O293" i="1"/>
  <c r="P293" i="1"/>
  <c r="Q293" i="1"/>
  <c r="R293" i="1"/>
  <c r="O294" i="1"/>
  <c r="P294" i="1"/>
  <c r="Q294" i="1"/>
  <c r="R294" i="1"/>
  <c r="O295" i="1"/>
  <c r="P295" i="1"/>
  <c r="Q295" i="1"/>
  <c r="R295" i="1"/>
  <c r="O296" i="1"/>
  <c r="P296" i="1"/>
  <c r="Q296" i="1"/>
  <c r="R296" i="1"/>
  <c r="O297" i="1"/>
  <c r="P297" i="1"/>
  <c r="Q297" i="1"/>
  <c r="R297" i="1"/>
  <c r="O298" i="1"/>
  <c r="P298" i="1"/>
  <c r="Q298" i="1"/>
  <c r="R298" i="1"/>
  <c r="O299" i="1"/>
  <c r="P299" i="1"/>
  <c r="Q299" i="1"/>
  <c r="R299" i="1"/>
  <c r="O300" i="1"/>
  <c r="P300" i="1"/>
  <c r="Q300" i="1"/>
  <c r="R300" i="1"/>
  <c r="O301" i="1"/>
  <c r="P301" i="1"/>
  <c r="Q301" i="1"/>
  <c r="R301" i="1"/>
  <c r="O302" i="1"/>
  <c r="P302" i="1"/>
  <c r="Q302" i="1"/>
  <c r="R302" i="1"/>
  <c r="O304" i="1"/>
  <c r="P304" i="1"/>
  <c r="Q304" i="1"/>
  <c r="R304" i="1"/>
  <c r="O305" i="1"/>
  <c r="P305" i="1"/>
  <c r="Q305" i="1"/>
  <c r="R305" i="1"/>
  <c r="O306" i="1"/>
  <c r="P306" i="1"/>
  <c r="Q306" i="1"/>
  <c r="R306" i="1"/>
  <c r="O307" i="1"/>
  <c r="P307" i="1"/>
  <c r="Q307" i="1"/>
  <c r="R307" i="1"/>
  <c r="S139" i="1" l="1"/>
  <c r="S153" i="1"/>
  <c r="S177" i="1"/>
  <c r="S192" i="1"/>
  <c r="S189" i="1"/>
  <c r="S212" i="1"/>
  <c r="S226" i="1"/>
  <c r="S233" i="1"/>
  <c r="S247" i="1"/>
  <c r="S254" i="1"/>
  <c r="S261" i="1"/>
  <c r="S270" i="1"/>
  <c r="S140" i="1"/>
  <c r="S154" i="1"/>
  <c r="S171" i="1"/>
  <c r="S205" i="1"/>
  <c r="S220" i="1"/>
  <c r="S227" i="1"/>
  <c r="S234" i="1"/>
  <c r="S241" i="1"/>
  <c r="S248" i="1"/>
  <c r="S255" i="1"/>
  <c r="S262" i="1"/>
  <c r="S271" i="1"/>
  <c r="S272" i="1"/>
  <c r="S107" i="1"/>
  <c r="S121" i="1"/>
  <c r="S152" i="1"/>
  <c r="S159" i="1"/>
  <c r="S169" i="1"/>
  <c r="S183" i="1"/>
  <c r="S188" i="1"/>
  <c r="S196" i="1"/>
  <c r="S203" i="1"/>
  <c r="S218" i="1"/>
  <c r="S225" i="1"/>
  <c r="S232" i="1"/>
  <c r="S239" i="1"/>
  <c r="S246" i="1"/>
  <c r="S253" i="1"/>
  <c r="S260" i="1"/>
  <c r="S269" i="1"/>
  <c r="S276" i="1"/>
  <c r="S282" i="1"/>
  <c r="S92" i="1"/>
  <c r="S244" i="1"/>
  <c r="S259" i="1"/>
  <c r="S213" i="1"/>
  <c r="S204" i="1"/>
  <c r="S214" i="1"/>
  <c r="S240" i="1"/>
  <c r="S16" i="1"/>
  <c r="S18" i="1"/>
  <c r="S32" i="1"/>
  <c r="S54" i="1"/>
  <c r="S72" i="1"/>
  <c r="S81" i="1"/>
  <c r="S90" i="1"/>
  <c r="S105" i="1"/>
  <c r="S108" i="1"/>
  <c r="S110" i="1"/>
  <c r="S111" i="1"/>
  <c r="S115" i="1"/>
  <c r="S118" i="1"/>
  <c r="S123" i="1"/>
  <c r="S127" i="1"/>
  <c r="S131" i="1"/>
  <c r="S142" i="1"/>
  <c r="S144" i="1"/>
  <c r="S146" i="1"/>
  <c r="S155" i="1"/>
  <c r="S156" i="1"/>
  <c r="S161" i="1"/>
  <c r="S165" i="1"/>
  <c r="S166" i="1"/>
  <c r="S19" i="1"/>
  <c r="S30" i="1"/>
  <c r="S42" i="1"/>
  <c r="S56" i="1"/>
  <c r="S69" i="1"/>
  <c r="S80" i="1"/>
  <c r="S94" i="1"/>
  <c r="S102" i="1"/>
  <c r="S104" i="1"/>
  <c r="S109" i="1"/>
  <c r="S114" i="1"/>
  <c r="S119" i="1"/>
  <c r="S120" i="1"/>
  <c r="S128" i="1"/>
  <c r="S138" i="1"/>
  <c r="S143" i="1"/>
  <c r="S145" i="1"/>
  <c r="S167" i="1"/>
  <c r="S170" i="1"/>
  <c r="S91" i="1"/>
  <c r="S59" i="1"/>
  <c r="S98" i="1"/>
  <c r="S137" i="1"/>
  <c r="S228" i="1"/>
  <c r="S124" i="1"/>
  <c r="S96" i="1"/>
  <c r="S24" i="1"/>
  <c r="S88" i="1"/>
  <c r="S89" i="1"/>
  <c r="S103" i="1"/>
  <c r="S106" i="1"/>
  <c r="S284" i="1"/>
  <c r="S280" i="1"/>
  <c r="S278" i="1"/>
  <c r="S10" i="1"/>
  <c r="S2" i="1"/>
  <c r="S11" i="1"/>
  <c r="S12" i="1"/>
  <c r="S41" i="1"/>
  <c r="S37" i="1"/>
  <c r="S35" i="1"/>
  <c r="S13" i="1"/>
  <c r="S31" i="1"/>
  <c r="S122" i="1"/>
  <c r="S50" i="1"/>
  <c r="S27" i="1"/>
  <c r="S77" i="1"/>
  <c r="S47" i="1"/>
  <c r="S22" i="1"/>
  <c r="S51" i="1"/>
  <c r="S185" i="1"/>
  <c r="S58" i="1"/>
  <c r="S65" i="1"/>
  <c r="S126" i="1"/>
  <c r="S100" i="1"/>
  <c r="S68" i="1"/>
  <c r="S201" i="1"/>
  <c r="S133" i="1"/>
  <c r="S39" i="1"/>
  <c r="S23" i="1"/>
  <c r="S210" i="1"/>
  <c r="S75" i="1"/>
  <c r="S250" i="1"/>
  <c r="S83" i="1"/>
  <c r="S93" i="1"/>
  <c r="S101" i="1"/>
  <c r="S21" i="1"/>
  <c r="S52" i="1"/>
  <c r="S134" i="1"/>
  <c r="S67" i="1"/>
  <c r="S8" i="1"/>
  <c r="S20" i="1"/>
  <c r="S63" i="1"/>
  <c r="S117" i="1"/>
  <c r="S57" i="1"/>
  <c r="S44" i="1"/>
  <c r="S26" i="1"/>
  <c r="S33" i="1"/>
  <c r="S36" i="1"/>
  <c r="S40" i="1"/>
  <c r="S14" i="1"/>
  <c r="S238" i="1"/>
  <c r="S112" i="1"/>
  <c r="S132" i="1"/>
  <c r="S49" i="1"/>
  <c r="S308" i="1"/>
  <c r="S60" i="1"/>
  <c r="S66" i="1"/>
  <c r="S219" i="1"/>
  <c r="S6" i="1"/>
  <c r="S55" i="1"/>
  <c r="S5" i="1"/>
  <c r="S70" i="1"/>
  <c r="S61" i="1"/>
  <c r="S38" i="1"/>
  <c r="S45" i="1"/>
  <c r="S3" i="1"/>
  <c r="S34" i="1"/>
  <c r="S71" i="1"/>
  <c r="S76" i="1"/>
  <c r="S7" i="1"/>
  <c r="S43" i="1"/>
  <c r="S48" i="1"/>
  <c r="S79" i="1"/>
  <c r="S82" i="1"/>
  <c r="S28" i="1"/>
  <c r="S64" i="1"/>
  <c r="S86" i="1"/>
  <c r="S84" i="1"/>
  <c r="S62" i="1"/>
  <c r="S78" i="1"/>
  <c r="S4" i="1"/>
  <c r="S29" i="1"/>
  <c r="S176" i="1"/>
  <c r="S17" i="1"/>
  <c r="S317" i="1"/>
  <c r="S313" i="1"/>
  <c r="S315" i="1"/>
  <c r="S310" i="1"/>
  <c r="S9" i="1"/>
  <c r="S25" i="1"/>
  <c r="S87" i="1"/>
  <c r="S316" i="1"/>
  <c r="S311" i="1"/>
  <c r="S318" i="1"/>
  <c r="S314" i="1"/>
  <c r="S309" i="1"/>
  <c r="S141" i="1"/>
  <c r="S197" i="1"/>
  <c r="S160" i="1"/>
  <c r="S147" i="1"/>
  <c r="S148" i="1"/>
  <c r="S149" i="1"/>
  <c r="S150" i="1"/>
  <c r="S74" i="1"/>
  <c r="S211" i="1"/>
  <c r="S15" i="1"/>
  <c r="S73" i="1"/>
  <c r="S113" i="1"/>
  <c r="S53" i="1"/>
  <c r="S322" i="1"/>
  <c r="S279" i="1"/>
  <c r="S277" i="1"/>
  <c r="S295" i="1"/>
  <c r="S287" i="1"/>
  <c r="S299" i="1"/>
  <c r="S283" i="1"/>
  <c r="S307" i="1"/>
  <c r="S291" i="1"/>
  <c r="S305" i="1"/>
  <c r="S304" i="1"/>
  <c r="S297" i="1"/>
  <c r="S296" i="1"/>
  <c r="S289" i="1"/>
  <c r="S288" i="1"/>
  <c r="S281" i="1"/>
  <c r="S207" i="1"/>
  <c r="S306" i="1"/>
  <c r="S301" i="1"/>
  <c r="S300" i="1"/>
  <c r="S293" i="1"/>
  <c r="S292" i="1"/>
  <c r="S285" i="1"/>
  <c r="S302" i="1"/>
  <c r="S298" i="1"/>
  <c r="S294" i="1"/>
  <c r="S290" i="1"/>
  <c r="S286" i="1"/>
  <c r="L225" i="1" l="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5" i="1"/>
  <c r="L266" i="1"/>
  <c r="L267" i="1"/>
  <c r="L268" i="1"/>
  <c r="L269" i="1"/>
  <c r="L270" i="1"/>
  <c r="L271" i="1"/>
  <c r="L272" i="1"/>
  <c r="L273" i="1"/>
  <c r="L274" i="1"/>
  <c r="L275" i="1"/>
  <c r="L276" i="1"/>
  <c r="L277" i="1"/>
  <c r="L278" i="1"/>
  <c r="L279" i="1"/>
  <c r="L280" i="1"/>
  <c r="L281" i="1"/>
  <c r="L282" i="1"/>
  <c r="L283" i="1"/>
  <c r="L224" i="1"/>
  <c r="L144" i="1" l="1"/>
  <c r="L145" i="1"/>
  <c r="L146" i="1"/>
  <c r="L147" i="1"/>
  <c r="L148" i="1"/>
  <c r="L149" i="1"/>
  <c r="L150" i="1"/>
  <c r="L151" i="1"/>
  <c r="L152" i="1"/>
  <c r="L153" i="1"/>
  <c r="L154" i="1"/>
  <c r="L155" i="1"/>
  <c r="L156" i="1"/>
  <c r="L157" i="1"/>
  <c r="L158" i="1"/>
  <c r="L159" i="1"/>
  <c r="L160" i="1"/>
  <c r="L161" i="1"/>
  <c r="L165" i="1"/>
  <c r="L166" i="1"/>
  <c r="L167" i="1"/>
  <c r="L168" i="1"/>
  <c r="L169" i="1"/>
  <c r="L170" i="1"/>
  <c r="L171" i="1"/>
  <c r="L172" i="1"/>
  <c r="L173" i="1"/>
  <c r="L174" i="1"/>
  <c r="L175" i="1"/>
  <c r="L176" i="1"/>
  <c r="L177" i="1"/>
  <c r="L178" i="1"/>
  <c r="L179" i="1"/>
  <c r="L180" i="1"/>
  <c r="L181" i="1"/>
  <c r="L182" i="1"/>
  <c r="L183" i="1"/>
  <c r="L192" i="1"/>
  <c r="L205" i="1"/>
  <c r="L184" i="1"/>
  <c r="L185" i="1"/>
  <c r="L186" i="1"/>
  <c r="L187" i="1"/>
  <c r="L188" i="1"/>
  <c r="L189" i="1"/>
  <c r="L190" i="1"/>
  <c r="L191" i="1"/>
  <c r="L193" i="1"/>
  <c r="L194" i="1"/>
  <c r="L195" i="1"/>
  <c r="L196" i="1"/>
  <c r="L197" i="1"/>
  <c r="L198" i="1"/>
  <c r="L199" i="1"/>
  <c r="L200" i="1"/>
  <c r="L201" i="1"/>
  <c r="L202" i="1"/>
  <c r="L203" i="1"/>
  <c r="L204" i="1"/>
  <c r="L206" i="1"/>
  <c r="L207" i="1"/>
  <c r="L208" i="1"/>
  <c r="L209" i="1"/>
  <c r="L210" i="1"/>
  <c r="L211" i="1"/>
  <c r="L212" i="1"/>
  <c r="L213" i="1"/>
  <c r="L214" i="1"/>
  <c r="L215" i="1"/>
  <c r="L216" i="1"/>
  <c r="L217" i="1"/>
  <c r="L218" i="1"/>
  <c r="L219" i="1"/>
  <c r="L220" i="1"/>
  <c r="L221" i="1"/>
  <c r="L222" i="1"/>
  <c r="L223" i="1"/>
  <c r="L58" i="1" l="1"/>
  <c r="L57" i="1"/>
  <c r="L56" i="1"/>
  <c r="L55" i="1"/>
  <c r="L54" i="1"/>
  <c r="L53" i="1"/>
  <c r="L52" i="1"/>
  <c r="L51" i="1"/>
  <c r="L50" i="1"/>
  <c r="L49" i="1"/>
  <c r="L47" i="1"/>
  <c r="L46" i="1"/>
  <c r="L45" i="1"/>
  <c r="L44" i="1"/>
  <c r="L43" i="1"/>
  <c r="L42" i="1"/>
  <c r="L41" i="1"/>
  <c r="L40" i="1"/>
  <c r="L39" i="1"/>
  <c r="L38" i="1"/>
  <c r="L37" i="1"/>
  <c r="L36" i="1"/>
  <c r="L35" i="1"/>
  <c r="L34" i="1"/>
  <c r="L33" i="1"/>
  <c r="L32" i="1"/>
  <c r="L31" i="1"/>
  <c r="L48" i="1"/>
  <c r="L30" i="1"/>
  <c r="L29" i="1"/>
  <c r="L28" i="1"/>
  <c r="L27" i="1"/>
  <c r="L26" i="1"/>
  <c r="L25" i="1"/>
  <c r="L24" i="1"/>
  <c r="L23" i="1"/>
  <c r="L22" i="1"/>
  <c r="L16" i="1"/>
  <c r="L15" i="1"/>
  <c r="L14" i="1"/>
  <c r="L13" i="1"/>
  <c r="L12" i="1"/>
  <c r="L11" i="1"/>
  <c r="L10" i="1"/>
  <c r="L9" i="1"/>
  <c r="L8" i="1"/>
  <c r="L7" i="1"/>
  <c r="L6" i="1"/>
  <c r="L5" i="1"/>
  <c r="L4" i="1"/>
  <c r="L3" i="1"/>
  <c r="L2" i="1"/>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49" i="19" l="1"/>
  <c r="K249" i="19"/>
  <c r="J249" i="19"/>
  <c r="I249" i="19"/>
  <c r="G249" i="19"/>
  <c r="F249" i="19"/>
  <c r="E249" i="19"/>
  <c r="D249" i="19"/>
  <c r="M248" i="19"/>
  <c r="K248" i="19"/>
  <c r="J248" i="19"/>
  <c r="I248" i="19"/>
  <c r="G248" i="19"/>
  <c r="F248" i="19"/>
  <c r="E248" i="19"/>
  <c r="D248" i="19"/>
  <c r="C248" i="19"/>
  <c r="R245" i="19"/>
  <c r="N245" i="19"/>
  <c r="L245" i="19"/>
  <c r="R244" i="19"/>
  <c r="N244" i="19"/>
  <c r="L244" i="19"/>
  <c r="Q142" i="19"/>
  <c r="O142" i="19"/>
  <c r="N142" i="19"/>
  <c r="H142" i="19"/>
  <c r="Q141" i="19"/>
  <c r="O141" i="19"/>
  <c r="N141" i="19"/>
  <c r="H141" i="19"/>
  <c r="Q140" i="19"/>
  <c r="O140" i="19"/>
  <c r="N140" i="19"/>
  <c r="H140" i="19"/>
  <c r="Q139" i="19"/>
  <c r="O139" i="19"/>
  <c r="N139" i="19"/>
  <c r="H139" i="19"/>
  <c r="Q138" i="19"/>
  <c r="O138" i="19"/>
  <c r="N138" i="19"/>
  <c r="H138" i="19"/>
  <c r="Q137" i="19"/>
  <c r="O137" i="19"/>
  <c r="N137" i="19"/>
  <c r="H137" i="19"/>
  <c r="Q136" i="19"/>
  <c r="O136" i="19"/>
  <c r="N136" i="19"/>
  <c r="H136" i="19"/>
  <c r="Q135" i="19"/>
  <c r="O135" i="19"/>
  <c r="N135" i="19"/>
  <c r="H135" i="19"/>
  <c r="Q134" i="19"/>
  <c r="O134" i="19"/>
  <c r="N134" i="19"/>
  <c r="H134" i="19"/>
  <c r="Q133" i="19"/>
  <c r="O133" i="19"/>
  <c r="N133" i="19"/>
  <c r="H133" i="19"/>
  <c r="Q132" i="19"/>
  <c r="O132" i="19"/>
  <c r="N132" i="19"/>
  <c r="H132" i="19"/>
  <c r="Q131" i="19"/>
  <c r="O131" i="19"/>
  <c r="N131" i="19"/>
  <c r="H131" i="19"/>
  <c r="Q130" i="19"/>
  <c r="O130" i="19"/>
  <c r="N130" i="19"/>
  <c r="H130" i="19"/>
  <c r="Q129" i="19"/>
  <c r="O129" i="19"/>
  <c r="N129" i="19"/>
  <c r="H129" i="19"/>
  <c r="Q128" i="19"/>
  <c r="O128" i="19"/>
  <c r="N128" i="19"/>
  <c r="H128" i="19"/>
  <c r="Q127" i="19"/>
  <c r="O127" i="19"/>
  <c r="N127" i="19"/>
  <c r="H127" i="19"/>
  <c r="Q126" i="19"/>
  <c r="O126" i="19"/>
  <c r="N126" i="19"/>
  <c r="H126" i="19"/>
  <c r="Q125" i="19"/>
  <c r="O125" i="19"/>
  <c r="N125" i="19"/>
  <c r="H125" i="19"/>
  <c r="Q124" i="19"/>
  <c r="O124" i="19"/>
  <c r="N124" i="19"/>
  <c r="H124" i="19"/>
  <c r="Q123" i="19"/>
  <c r="O123" i="19"/>
  <c r="N123" i="19"/>
  <c r="H123" i="19"/>
  <c r="Q122" i="19"/>
  <c r="O122" i="19"/>
  <c r="N122" i="19"/>
  <c r="H122" i="19"/>
  <c r="Q121" i="19"/>
  <c r="O121" i="19"/>
  <c r="N121" i="19"/>
  <c r="H121" i="19"/>
  <c r="Q120" i="19"/>
  <c r="O120" i="19"/>
  <c r="N120" i="19"/>
  <c r="H120" i="19"/>
  <c r="Q119" i="19"/>
  <c r="O119" i="19"/>
  <c r="N119" i="19"/>
  <c r="H119" i="19"/>
  <c r="Q118" i="19"/>
  <c r="O118" i="19"/>
  <c r="N118" i="19"/>
  <c r="H118" i="19"/>
  <c r="Q117" i="19"/>
  <c r="O117" i="19"/>
  <c r="N117" i="19"/>
  <c r="H117" i="19"/>
  <c r="Q116" i="19"/>
  <c r="O116" i="19"/>
  <c r="N116" i="19"/>
  <c r="H116" i="19"/>
  <c r="Q115" i="19"/>
  <c r="O115" i="19"/>
  <c r="N115" i="19"/>
  <c r="H115" i="19"/>
  <c r="Q114" i="19"/>
  <c r="O114" i="19"/>
  <c r="N114" i="19"/>
  <c r="H114" i="19"/>
  <c r="Q113" i="19"/>
  <c r="O113" i="19"/>
  <c r="N113" i="19"/>
  <c r="H113" i="19"/>
  <c r="Q112" i="19"/>
  <c r="O112" i="19"/>
  <c r="N112" i="19"/>
  <c r="H112" i="19"/>
  <c r="Q111" i="19"/>
  <c r="O111" i="19"/>
  <c r="N111" i="19"/>
  <c r="H111" i="19"/>
  <c r="Q110" i="19"/>
  <c r="O110" i="19"/>
  <c r="N110" i="19"/>
  <c r="H110" i="19"/>
  <c r="Q109" i="19"/>
  <c r="O109" i="19"/>
  <c r="N109" i="19"/>
  <c r="H109" i="19"/>
  <c r="Q107" i="19"/>
  <c r="O107" i="19"/>
  <c r="N107" i="19"/>
  <c r="H107" i="19"/>
  <c r="Q106" i="19"/>
  <c r="O106" i="19"/>
  <c r="N106" i="19"/>
  <c r="H106" i="19"/>
  <c r="Q105" i="19"/>
  <c r="O105" i="19"/>
  <c r="N105" i="19"/>
  <c r="H105" i="19"/>
  <c r="Q104" i="19"/>
  <c r="O104" i="19"/>
  <c r="N104" i="19"/>
  <c r="H104" i="19"/>
  <c r="Q103" i="19"/>
  <c r="O103" i="19"/>
  <c r="N103" i="19"/>
  <c r="H103" i="19"/>
  <c r="Q101" i="19"/>
  <c r="O101" i="19"/>
  <c r="N101" i="19"/>
  <c r="H101" i="19"/>
  <c r="Q100" i="19"/>
  <c r="O100" i="19"/>
  <c r="N100" i="19"/>
  <c r="H100" i="19"/>
  <c r="Q99" i="19"/>
  <c r="O99" i="19"/>
  <c r="N99" i="19"/>
  <c r="H99" i="19"/>
  <c r="Q98" i="19"/>
  <c r="O98" i="19"/>
  <c r="N98" i="19"/>
  <c r="H98" i="19"/>
  <c r="Q97" i="19"/>
  <c r="O97" i="19"/>
  <c r="N97" i="19"/>
  <c r="H97" i="19"/>
  <c r="Q96" i="19"/>
  <c r="O96" i="19"/>
  <c r="N96" i="19"/>
  <c r="H96" i="19"/>
  <c r="Q95" i="19"/>
  <c r="O95" i="19"/>
  <c r="N95" i="19"/>
  <c r="H95" i="19"/>
  <c r="Q94" i="19"/>
  <c r="O94" i="19"/>
  <c r="N94" i="19"/>
  <c r="H94" i="19"/>
  <c r="Q93" i="19"/>
  <c r="O93" i="19"/>
  <c r="N93" i="19"/>
  <c r="H93" i="19"/>
  <c r="Q92" i="19"/>
  <c r="O92" i="19"/>
  <c r="N92" i="19"/>
  <c r="H92" i="19"/>
  <c r="Q91" i="19"/>
  <c r="O91" i="19"/>
  <c r="N91" i="19"/>
  <c r="H91" i="19"/>
  <c r="Q90" i="19"/>
  <c r="O90" i="19"/>
  <c r="N90" i="19"/>
  <c r="H90" i="19"/>
  <c r="Q89" i="19"/>
  <c r="O89" i="19"/>
  <c r="N89" i="19"/>
  <c r="H89" i="19"/>
  <c r="Q88" i="19"/>
  <c r="O88" i="19"/>
  <c r="N88" i="19"/>
  <c r="H88" i="19"/>
  <c r="Q87" i="19"/>
  <c r="O87" i="19"/>
  <c r="N87" i="19"/>
  <c r="H87" i="19"/>
  <c r="Q85" i="19"/>
  <c r="O85" i="19"/>
  <c r="N85" i="19"/>
  <c r="H85" i="19"/>
  <c r="Q84" i="19"/>
  <c r="O84" i="19"/>
  <c r="N84" i="19"/>
  <c r="H84" i="19"/>
  <c r="Q83" i="19"/>
  <c r="O83" i="19"/>
  <c r="N83" i="19"/>
  <c r="H83" i="19"/>
  <c r="Q82" i="19"/>
  <c r="O82" i="19"/>
  <c r="N82" i="19"/>
  <c r="H82" i="19"/>
  <c r="Q81" i="19"/>
  <c r="O81" i="19"/>
  <c r="N81" i="19"/>
  <c r="H81" i="19"/>
  <c r="Q80" i="19"/>
  <c r="O80" i="19"/>
  <c r="N80" i="19"/>
  <c r="H80" i="19"/>
  <c r="Q79" i="19"/>
  <c r="O79" i="19"/>
  <c r="N79" i="19"/>
  <c r="H79" i="19"/>
  <c r="Q78" i="19"/>
  <c r="O78" i="19"/>
  <c r="N78" i="19"/>
  <c r="H78" i="19"/>
  <c r="Q77" i="19"/>
  <c r="O77" i="19"/>
  <c r="N77" i="19"/>
  <c r="H77" i="19"/>
  <c r="Q76" i="19"/>
  <c r="O76" i="19"/>
  <c r="N76" i="19"/>
  <c r="H76" i="19"/>
  <c r="Q75" i="19"/>
  <c r="O75" i="19"/>
  <c r="N75" i="19"/>
  <c r="H75" i="19"/>
  <c r="Q74" i="19"/>
  <c r="O74" i="19"/>
  <c r="N74" i="19"/>
  <c r="H74" i="19"/>
  <c r="Q73" i="19"/>
  <c r="O73" i="19"/>
  <c r="N73" i="19"/>
  <c r="H73" i="19"/>
  <c r="Q72" i="19"/>
  <c r="O72" i="19"/>
  <c r="N72" i="19"/>
  <c r="H72" i="19"/>
  <c r="Q71" i="19"/>
  <c r="O71" i="19"/>
  <c r="N71" i="19"/>
  <c r="H71" i="19"/>
  <c r="Q70" i="19"/>
  <c r="O70" i="19"/>
  <c r="N70" i="19"/>
  <c r="H70" i="19"/>
  <c r="Q69" i="19"/>
  <c r="O69" i="19"/>
  <c r="N69" i="19"/>
  <c r="H69" i="19"/>
  <c r="Q68" i="19"/>
  <c r="O68" i="19"/>
  <c r="N68" i="19"/>
  <c r="H68" i="19"/>
  <c r="Q67" i="19"/>
  <c r="O67" i="19"/>
  <c r="N67" i="19"/>
  <c r="H67" i="19"/>
  <c r="Q66" i="19"/>
  <c r="O66" i="19"/>
  <c r="N66" i="19"/>
  <c r="H66" i="19"/>
  <c r="Q65" i="19"/>
  <c r="O65" i="19"/>
  <c r="N65" i="19"/>
  <c r="H65" i="19"/>
  <c r="Q64" i="19"/>
  <c r="O64" i="19"/>
  <c r="N64" i="19"/>
  <c r="H64" i="19"/>
  <c r="Q63" i="19"/>
  <c r="O63" i="19"/>
  <c r="N63" i="19"/>
  <c r="H63" i="19"/>
  <c r="Q62" i="19"/>
  <c r="O62" i="19"/>
  <c r="N62" i="19"/>
  <c r="H62" i="19"/>
  <c r="Q61" i="19"/>
  <c r="O61" i="19"/>
  <c r="N61" i="19"/>
  <c r="H61" i="19"/>
  <c r="Q60" i="19"/>
  <c r="O60" i="19"/>
  <c r="N60" i="19"/>
  <c r="H60" i="19"/>
  <c r="Q58" i="19"/>
  <c r="O58" i="19"/>
  <c r="N58" i="19"/>
  <c r="H58" i="19"/>
  <c r="Q57" i="19"/>
  <c r="O57" i="19"/>
  <c r="N57" i="19"/>
  <c r="H57" i="19"/>
  <c r="Q55" i="19"/>
  <c r="O55" i="19"/>
  <c r="N55" i="19"/>
  <c r="H55" i="19"/>
  <c r="Q54" i="19"/>
  <c r="O54" i="19"/>
  <c r="N54" i="19"/>
  <c r="H54" i="19"/>
  <c r="Q53" i="19"/>
  <c r="O53" i="19"/>
  <c r="N53" i="19"/>
  <c r="H53" i="19"/>
  <c r="Q51" i="19"/>
  <c r="O51" i="19"/>
  <c r="N51" i="19"/>
  <c r="H51" i="19"/>
  <c r="Q52" i="19"/>
  <c r="O52" i="19"/>
  <c r="N52" i="19"/>
  <c r="H52" i="19"/>
  <c r="Q50" i="19"/>
  <c r="O50" i="19"/>
  <c r="N50" i="19"/>
  <c r="H50" i="19"/>
  <c r="Q49" i="19"/>
  <c r="O49" i="19"/>
  <c r="N49" i="19"/>
  <c r="H49" i="19"/>
  <c r="Q48" i="19"/>
  <c r="O48" i="19"/>
  <c r="N48" i="19"/>
  <c r="H48" i="19"/>
  <c r="Q47" i="19"/>
  <c r="O47" i="19"/>
  <c r="N47" i="19"/>
  <c r="H47" i="19"/>
  <c r="Q46" i="19"/>
  <c r="O46" i="19"/>
  <c r="N46" i="19"/>
  <c r="H46" i="19"/>
  <c r="Q45" i="19"/>
  <c r="O45" i="19"/>
  <c r="N45" i="19"/>
  <c r="H45" i="19"/>
  <c r="Q44" i="19"/>
  <c r="O44" i="19"/>
  <c r="N44" i="19"/>
  <c r="H44" i="19"/>
  <c r="Q43" i="19"/>
  <c r="O43" i="19"/>
  <c r="N43" i="19"/>
  <c r="H43" i="19"/>
  <c r="Q42" i="19"/>
  <c r="O42" i="19"/>
  <c r="N42" i="19"/>
  <c r="H42" i="19"/>
  <c r="Q41" i="19"/>
  <c r="O41" i="19"/>
  <c r="N41" i="19"/>
  <c r="H41" i="19"/>
  <c r="Q40" i="19"/>
  <c r="O40" i="19"/>
  <c r="N40" i="19"/>
  <c r="H40" i="19"/>
  <c r="Q39" i="19"/>
  <c r="O39" i="19"/>
  <c r="N39" i="19"/>
  <c r="H39" i="19"/>
  <c r="Q59" i="19"/>
  <c r="O59" i="19"/>
  <c r="N59" i="19"/>
  <c r="H59" i="19"/>
  <c r="Q38" i="19"/>
  <c r="O38" i="19"/>
  <c r="N38" i="19"/>
  <c r="H38" i="19"/>
  <c r="Q37" i="19"/>
  <c r="O37" i="19"/>
  <c r="N37" i="19"/>
  <c r="H37" i="19"/>
  <c r="Q36" i="19"/>
  <c r="O36" i="19"/>
  <c r="N36" i="19"/>
  <c r="H36" i="19"/>
  <c r="Q35" i="19"/>
  <c r="O35" i="19"/>
  <c r="N35" i="19"/>
  <c r="H35" i="19"/>
  <c r="Q34" i="19"/>
  <c r="O34" i="19"/>
  <c r="N34" i="19"/>
  <c r="H34" i="19"/>
  <c r="Q33" i="19"/>
  <c r="O33" i="19"/>
  <c r="N33" i="19"/>
  <c r="H33" i="19"/>
  <c r="Q32" i="19"/>
  <c r="O32" i="19"/>
  <c r="N32" i="19"/>
  <c r="H32" i="19"/>
  <c r="Q31" i="19"/>
  <c r="O31" i="19"/>
  <c r="N31" i="19"/>
  <c r="H31" i="19"/>
  <c r="Q30" i="19"/>
  <c r="O30" i="19"/>
  <c r="N30" i="19"/>
  <c r="H30" i="19"/>
  <c r="Q29" i="19"/>
  <c r="O29" i="19"/>
  <c r="N29" i="19"/>
  <c r="H29" i="19"/>
  <c r="Q28" i="19"/>
  <c r="O28" i="19"/>
  <c r="N28" i="19"/>
  <c r="H28" i="19"/>
  <c r="Q27" i="19"/>
  <c r="O27" i="19"/>
  <c r="N27" i="19"/>
  <c r="H27" i="19"/>
  <c r="Q26" i="19"/>
  <c r="O26" i="19"/>
  <c r="N26" i="19"/>
  <c r="H26" i="19"/>
  <c r="Q25" i="19"/>
  <c r="O25" i="19"/>
  <c r="N25" i="19"/>
  <c r="H25" i="19"/>
  <c r="Q24" i="19"/>
  <c r="O24" i="19"/>
  <c r="N24" i="19"/>
  <c r="H24" i="19"/>
  <c r="Q23" i="19"/>
  <c r="O23" i="19"/>
  <c r="N23" i="19"/>
  <c r="H23" i="19"/>
  <c r="Q22" i="19"/>
  <c r="O22" i="19"/>
  <c r="N22" i="19"/>
  <c r="H22" i="19"/>
  <c r="Q21" i="19"/>
  <c r="O21" i="19"/>
  <c r="N21" i="19"/>
  <c r="H21" i="19"/>
  <c r="Q20" i="19"/>
  <c r="O20" i="19"/>
  <c r="N20" i="19"/>
  <c r="H20" i="19"/>
  <c r="Q19" i="19"/>
  <c r="O19" i="19"/>
  <c r="N19" i="19"/>
  <c r="H19" i="19"/>
  <c r="Q18" i="19"/>
  <c r="O18" i="19"/>
  <c r="N18" i="19"/>
  <c r="H18" i="19"/>
  <c r="Q17" i="19"/>
  <c r="O17" i="19"/>
  <c r="N17" i="19"/>
  <c r="H17" i="19"/>
  <c r="Q12" i="19"/>
  <c r="O12" i="19"/>
  <c r="N12" i="19"/>
  <c r="Q11" i="19"/>
  <c r="O11" i="19"/>
  <c r="N11" i="19"/>
  <c r="H11" i="19"/>
  <c r="Q10" i="19"/>
  <c r="O10" i="19"/>
  <c r="N10" i="19"/>
  <c r="H10" i="19"/>
  <c r="Q9" i="19"/>
  <c r="O9" i="19"/>
  <c r="N9" i="19"/>
  <c r="H9" i="19"/>
  <c r="Q8" i="19"/>
  <c r="O8" i="19"/>
  <c r="N8" i="19"/>
  <c r="H8" i="19"/>
  <c r="Q7" i="19"/>
  <c r="O7" i="19"/>
  <c r="N7" i="19"/>
  <c r="H7" i="19"/>
  <c r="Q6" i="19"/>
  <c r="O6" i="19"/>
  <c r="N6" i="19"/>
  <c r="H6" i="19"/>
  <c r="Q5" i="19"/>
  <c r="O5" i="19"/>
  <c r="N5" i="19"/>
  <c r="H5" i="19"/>
  <c r="Q4" i="19"/>
  <c r="O4" i="19"/>
  <c r="N4" i="19"/>
  <c r="H4" i="19"/>
  <c r="Q3" i="19"/>
  <c r="O3" i="19"/>
  <c r="N3" i="19"/>
  <c r="H3" i="19"/>
  <c r="Q2" i="19"/>
  <c r="O2" i="19"/>
  <c r="H2" i="19"/>
  <c r="Q243" i="19"/>
  <c r="O243" i="19"/>
  <c r="N243" i="19"/>
  <c r="H243" i="19"/>
  <c r="Q241" i="19"/>
  <c r="O241" i="19"/>
  <c r="N241" i="19"/>
  <c r="H241" i="19"/>
  <c r="Q240" i="19"/>
  <c r="O240" i="19"/>
  <c r="N240" i="19"/>
  <c r="H240" i="19"/>
  <c r="Q239" i="19"/>
  <c r="O239" i="19"/>
  <c r="N239" i="19"/>
  <c r="H239" i="19"/>
  <c r="Q238" i="19"/>
  <c r="O238" i="19"/>
  <c r="N238" i="19"/>
  <c r="H238" i="19"/>
  <c r="Q237" i="19"/>
  <c r="O237" i="19"/>
  <c r="N237" i="19"/>
  <c r="H237" i="19"/>
  <c r="Q236" i="19"/>
  <c r="O236" i="19"/>
  <c r="N236" i="19"/>
  <c r="H236" i="19"/>
  <c r="Q235" i="19"/>
  <c r="O235" i="19"/>
  <c r="N235" i="19"/>
  <c r="H235" i="19"/>
  <c r="Q234" i="19"/>
  <c r="O234" i="19"/>
  <c r="N234" i="19"/>
  <c r="H234" i="19"/>
  <c r="Q233" i="19"/>
  <c r="O233" i="19"/>
  <c r="N233" i="19"/>
  <c r="H233" i="19"/>
  <c r="Q232" i="19"/>
  <c r="O232" i="19"/>
  <c r="N232" i="19"/>
  <c r="H232" i="19"/>
  <c r="Q231" i="19"/>
  <c r="O231" i="19"/>
  <c r="N231" i="19"/>
  <c r="H231" i="19"/>
  <c r="Q230" i="19"/>
  <c r="O230" i="19"/>
  <c r="N230" i="19"/>
  <c r="H230" i="19"/>
  <c r="Q229" i="19"/>
  <c r="O229" i="19"/>
  <c r="N229" i="19"/>
  <c r="H229" i="19"/>
  <c r="Q228" i="19"/>
  <c r="O228" i="19"/>
  <c r="N228" i="19"/>
  <c r="H228" i="19"/>
  <c r="Q227" i="19"/>
  <c r="O227" i="19"/>
  <c r="N227" i="19"/>
  <c r="H227" i="19"/>
  <c r="Q226" i="19"/>
  <c r="O226" i="19"/>
  <c r="N226" i="19"/>
  <c r="H226" i="19"/>
  <c r="Q225" i="19"/>
  <c r="O225" i="19"/>
  <c r="N225" i="19"/>
  <c r="H225" i="19"/>
  <c r="Q224" i="19"/>
  <c r="O224" i="19"/>
  <c r="N224" i="19"/>
  <c r="H224" i="19"/>
  <c r="Q223" i="19"/>
  <c r="O223" i="19"/>
  <c r="N223" i="19"/>
  <c r="H223" i="19"/>
  <c r="Q222" i="19"/>
  <c r="O222" i="19"/>
  <c r="N222" i="19"/>
  <c r="H222" i="19"/>
  <c r="Q221" i="19"/>
  <c r="O221" i="19"/>
  <c r="N221" i="19"/>
  <c r="H221" i="19"/>
  <c r="Q220" i="19"/>
  <c r="O220" i="19"/>
  <c r="N220" i="19"/>
  <c r="H220" i="19"/>
  <c r="Q218" i="19"/>
  <c r="O218" i="19"/>
  <c r="N218" i="19"/>
  <c r="H218" i="19"/>
  <c r="Q217" i="19"/>
  <c r="O217" i="19"/>
  <c r="N217" i="19"/>
  <c r="H217" i="19"/>
  <c r="Q216" i="19"/>
  <c r="O216" i="19"/>
  <c r="N216" i="19"/>
  <c r="H216" i="19"/>
  <c r="Q215" i="19"/>
  <c r="O215" i="19"/>
  <c r="N215" i="19"/>
  <c r="H215" i="19"/>
  <c r="Q214" i="19"/>
  <c r="O214" i="19"/>
  <c r="N214" i="19"/>
  <c r="H214" i="19"/>
  <c r="Q213" i="19"/>
  <c r="O213" i="19"/>
  <c r="N213" i="19"/>
  <c r="H213" i="19"/>
  <c r="Q212" i="19"/>
  <c r="O212" i="19"/>
  <c r="N212" i="19"/>
  <c r="H212" i="19"/>
  <c r="Q210" i="19"/>
  <c r="O210" i="19"/>
  <c r="N210" i="19"/>
  <c r="H210" i="19"/>
  <c r="Q209" i="19"/>
  <c r="O209" i="19"/>
  <c r="N209" i="19"/>
  <c r="H209" i="19"/>
  <c r="Q211" i="19"/>
  <c r="O211" i="19"/>
  <c r="N211" i="19"/>
  <c r="H211" i="19"/>
  <c r="Q208" i="19"/>
  <c r="O208" i="19"/>
  <c r="N208" i="19"/>
  <c r="H208" i="19"/>
  <c r="Q207" i="19"/>
  <c r="O207" i="19"/>
  <c r="N207" i="19"/>
  <c r="H207" i="19"/>
  <c r="Q205" i="19"/>
  <c r="O205" i="19"/>
  <c r="N205" i="19"/>
  <c r="H205" i="19"/>
  <c r="Q204" i="19"/>
  <c r="O204" i="19"/>
  <c r="N204" i="19"/>
  <c r="H204" i="19"/>
  <c r="Q203" i="19"/>
  <c r="O203" i="19"/>
  <c r="N203" i="19"/>
  <c r="H203" i="19"/>
  <c r="Q202" i="19"/>
  <c r="O202" i="19"/>
  <c r="N202" i="19"/>
  <c r="H202" i="19"/>
  <c r="Q201" i="19"/>
  <c r="O201" i="19"/>
  <c r="N201" i="19"/>
  <c r="H201" i="19"/>
  <c r="Q200" i="19"/>
  <c r="O200" i="19"/>
  <c r="N200" i="19"/>
  <c r="H200" i="19"/>
  <c r="Q199" i="19"/>
  <c r="O199" i="19"/>
  <c r="N199" i="19"/>
  <c r="H199" i="19"/>
  <c r="Q197" i="19"/>
  <c r="O197" i="19"/>
  <c r="N197" i="19"/>
  <c r="H197" i="19"/>
  <c r="Q196" i="19"/>
  <c r="O196" i="19"/>
  <c r="N196" i="19"/>
  <c r="H196" i="19"/>
  <c r="Q198" i="19"/>
  <c r="O198" i="19"/>
  <c r="N198" i="19"/>
  <c r="H198" i="19"/>
  <c r="Q195" i="19"/>
  <c r="O195" i="19"/>
  <c r="N195" i="19"/>
  <c r="H195" i="19"/>
  <c r="Q194" i="19"/>
  <c r="O194" i="19"/>
  <c r="N194" i="19"/>
  <c r="H194" i="19"/>
  <c r="Q193" i="19"/>
  <c r="O193" i="19"/>
  <c r="N193" i="19"/>
  <c r="H193" i="19"/>
  <c r="Q192" i="19"/>
  <c r="O192" i="19"/>
  <c r="N192" i="19"/>
  <c r="H192" i="19"/>
  <c r="Q219" i="19"/>
  <c r="O219" i="19"/>
  <c r="N219" i="19"/>
  <c r="H219" i="19"/>
  <c r="Q191" i="19"/>
  <c r="O191" i="19"/>
  <c r="N191" i="19"/>
  <c r="H191" i="19"/>
  <c r="Q190" i="19"/>
  <c r="O190" i="19"/>
  <c r="N190" i="19"/>
  <c r="H190" i="19"/>
  <c r="Q189" i="19"/>
  <c r="O189" i="19"/>
  <c r="N189" i="19"/>
  <c r="H189" i="19"/>
  <c r="Q188" i="19"/>
  <c r="O188" i="19"/>
  <c r="N188" i="19"/>
  <c r="H188" i="19"/>
  <c r="Q187" i="19"/>
  <c r="O187" i="19"/>
  <c r="N187" i="19"/>
  <c r="H187" i="19"/>
  <c r="Q186" i="19"/>
  <c r="O186" i="19"/>
  <c r="N186" i="19"/>
  <c r="H186" i="19"/>
  <c r="Q185" i="19"/>
  <c r="O185" i="19"/>
  <c r="N185" i="19"/>
  <c r="H185" i="19"/>
  <c r="Q184" i="19"/>
  <c r="O184" i="19"/>
  <c r="N184" i="19"/>
  <c r="H184" i="19"/>
  <c r="Q183" i="19"/>
  <c r="O183" i="19"/>
  <c r="N183" i="19"/>
  <c r="H183" i="19"/>
  <c r="Q182" i="19"/>
  <c r="O182" i="19"/>
  <c r="N182" i="19"/>
  <c r="H182" i="19"/>
  <c r="Q181" i="19"/>
  <c r="O181" i="19"/>
  <c r="N181" i="19"/>
  <c r="H181" i="19"/>
  <c r="Q180" i="19"/>
  <c r="O180" i="19"/>
  <c r="N180" i="19"/>
  <c r="H180" i="19"/>
  <c r="Q179" i="19"/>
  <c r="O179" i="19"/>
  <c r="N179" i="19"/>
  <c r="H179" i="19"/>
  <c r="Q178" i="19"/>
  <c r="O178" i="19"/>
  <c r="N178" i="19"/>
  <c r="H178" i="19"/>
  <c r="Q177" i="19"/>
  <c r="O177" i="19"/>
  <c r="N177" i="19"/>
  <c r="H177" i="19"/>
  <c r="Q176" i="19"/>
  <c r="O176" i="19"/>
  <c r="N176" i="19"/>
  <c r="H176" i="19"/>
  <c r="Q175" i="19"/>
  <c r="O175" i="19"/>
  <c r="N175" i="19"/>
  <c r="H175" i="19"/>
  <c r="Q174" i="19"/>
  <c r="O174" i="19"/>
  <c r="N174" i="19"/>
  <c r="H174" i="19"/>
  <c r="Q173" i="19"/>
  <c r="O173" i="19"/>
  <c r="N173" i="19"/>
  <c r="H173" i="19"/>
  <c r="Q172" i="19"/>
  <c r="O172" i="19"/>
  <c r="N172" i="19"/>
  <c r="H172" i="19"/>
  <c r="Q170" i="19"/>
  <c r="O170" i="19"/>
  <c r="N170" i="19"/>
  <c r="H170" i="19"/>
  <c r="Q169" i="19"/>
  <c r="O169" i="19"/>
  <c r="N169" i="19"/>
  <c r="H169" i="19"/>
  <c r="Q167" i="19"/>
  <c r="O167" i="19"/>
  <c r="N167" i="19"/>
  <c r="H167" i="19"/>
  <c r="Q166" i="19"/>
  <c r="O166" i="19"/>
  <c r="N166" i="19"/>
  <c r="H166" i="19"/>
  <c r="H165" i="19"/>
  <c r="Q162" i="19"/>
  <c r="O162" i="19"/>
  <c r="N162" i="19"/>
  <c r="H162" i="19"/>
  <c r="Q161" i="19"/>
  <c r="O161" i="19"/>
  <c r="N161" i="19"/>
  <c r="H161" i="19"/>
  <c r="Q160" i="19"/>
  <c r="O160" i="19"/>
  <c r="N160" i="19"/>
  <c r="H160" i="19"/>
  <c r="Q159" i="19"/>
  <c r="O159" i="19"/>
  <c r="N159" i="19"/>
  <c r="H159" i="19"/>
  <c r="Q157" i="19"/>
  <c r="O157" i="19"/>
  <c r="N157" i="19"/>
  <c r="H157" i="19"/>
  <c r="Q156" i="19"/>
  <c r="O156" i="19"/>
  <c r="N156" i="19"/>
  <c r="H156" i="19"/>
  <c r="Q155" i="19"/>
  <c r="O155" i="19"/>
  <c r="N155" i="19"/>
  <c r="H155" i="19"/>
  <c r="Q154" i="19"/>
  <c r="O154" i="19"/>
  <c r="N154" i="19"/>
  <c r="H154" i="19"/>
  <c r="Q153" i="19"/>
  <c r="O153" i="19"/>
  <c r="N153" i="19"/>
  <c r="H153" i="19"/>
  <c r="Q152" i="19"/>
  <c r="O152" i="19"/>
  <c r="N152" i="19"/>
  <c r="H152" i="19"/>
  <c r="Q151" i="19"/>
  <c r="O151" i="19"/>
  <c r="N151" i="19"/>
  <c r="H151" i="19"/>
  <c r="Q150" i="19"/>
  <c r="O150" i="19"/>
  <c r="N150" i="19"/>
  <c r="H150" i="19"/>
  <c r="Q149" i="19"/>
  <c r="O149" i="19"/>
  <c r="N149" i="19"/>
  <c r="H149" i="19"/>
  <c r="Q148" i="19"/>
  <c r="O148" i="19"/>
  <c r="N148" i="19"/>
  <c r="H148" i="19"/>
  <c r="Q147" i="19"/>
  <c r="O147" i="19"/>
  <c r="N147" i="19"/>
  <c r="H147" i="19"/>
  <c r="Q146" i="19"/>
  <c r="O146" i="19"/>
  <c r="N146" i="19"/>
  <c r="H146" i="19"/>
  <c r="Q145" i="19"/>
  <c r="O145" i="19"/>
  <c r="N145" i="19"/>
  <c r="H145" i="19"/>
  <c r="Q144" i="19"/>
  <c r="O144" i="19"/>
  <c r="N144" i="19"/>
  <c r="H144" i="19"/>
  <c r="Q143" i="19"/>
  <c r="O143" i="19"/>
  <c r="N143" i="19"/>
  <c r="H143" i="19"/>
  <c r="R87" i="19" l="1"/>
  <c r="R88" i="19"/>
  <c r="R89" i="19"/>
  <c r="R90" i="19"/>
  <c r="R91" i="19"/>
  <c r="R92" i="19"/>
  <c r="R93" i="19"/>
  <c r="R94" i="19"/>
  <c r="R95" i="19"/>
  <c r="R96" i="19"/>
  <c r="R97" i="19"/>
  <c r="R98" i="19"/>
  <c r="R99" i="19"/>
  <c r="R101" i="19"/>
  <c r="R103" i="19"/>
  <c r="R104" i="19"/>
  <c r="R105" i="19"/>
  <c r="R106" i="19"/>
  <c r="R107" i="19"/>
  <c r="R109" i="19"/>
  <c r="R110" i="19"/>
  <c r="R111" i="19"/>
  <c r="R112" i="19"/>
  <c r="R113" i="19"/>
  <c r="R116" i="19"/>
  <c r="R117" i="19"/>
  <c r="R118" i="19"/>
  <c r="R119" i="19"/>
  <c r="R121" i="19"/>
  <c r="R123" i="19"/>
  <c r="R124" i="19"/>
  <c r="R125" i="19"/>
  <c r="R126" i="19"/>
  <c r="R129" i="19"/>
  <c r="R131" i="19"/>
  <c r="R133" i="19"/>
  <c r="R134" i="19"/>
  <c r="R136" i="19"/>
  <c r="R137" i="19"/>
  <c r="R138" i="19"/>
  <c r="R139" i="19"/>
  <c r="R140" i="19"/>
  <c r="R135" i="19"/>
  <c r="R132" i="19"/>
  <c r="R130" i="19"/>
  <c r="R128" i="19"/>
  <c r="R122" i="19"/>
  <c r="R120" i="19"/>
  <c r="R114" i="19"/>
  <c r="R84" i="19"/>
  <c r="N248" i="19"/>
  <c r="R141" i="19"/>
  <c r="R145" i="19"/>
  <c r="R146" i="19"/>
  <c r="R148" i="19"/>
  <c r="R149" i="19"/>
  <c r="R150" i="19"/>
  <c r="R151" i="19"/>
  <c r="R152" i="19"/>
  <c r="R154" i="19"/>
  <c r="R159" i="19"/>
  <c r="R160" i="19"/>
  <c r="R161" i="19"/>
  <c r="R162" i="19"/>
  <c r="R166" i="19"/>
  <c r="R167" i="19"/>
  <c r="R169" i="19"/>
  <c r="R170" i="19"/>
  <c r="R172" i="19"/>
  <c r="R173" i="19"/>
  <c r="R174" i="19"/>
  <c r="R175" i="19"/>
  <c r="R176" i="19"/>
  <c r="R177" i="19"/>
  <c r="R178" i="19"/>
  <c r="R179" i="19"/>
  <c r="R180" i="19"/>
  <c r="R181" i="19"/>
  <c r="R182" i="19"/>
  <c r="R183" i="19"/>
  <c r="R184" i="19"/>
  <c r="R185" i="19"/>
  <c r="R187" i="19"/>
  <c r="R188" i="19"/>
  <c r="R189" i="19"/>
  <c r="R191" i="19"/>
  <c r="R192" i="19"/>
  <c r="R193" i="19"/>
  <c r="R195" i="19"/>
  <c r="R198" i="19"/>
  <c r="R196" i="19"/>
  <c r="R197" i="19"/>
  <c r="R199" i="19"/>
  <c r="R200" i="19"/>
  <c r="R201" i="19"/>
  <c r="R202" i="19"/>
  <c r="R203" i="19"/>
  <c r="R204" i="19"/>
  <c r="R205" i="19"/>
  <c r="R207" i="19"/>
  <c r="R208" i="19"/>
  <c r="R211" i="19"/>
  <c r="R209" i="19"/>
  <c r="R210" i="19"/>
  <c r="R212" i="19"/>
  <c r="R213" i="19"/>
  <c r="R214" i="19"/>
  <c r="R215" i="19"/>
  <c r="R216" i="19"/>
  <c r="R217" i="19"/>
  <c r="R218" i="19"/>
  <c r="R220" i="19"/>
  <c r="R221" i="19"/>
  <c r="R222" i="19"/>
  <c r="R223" i="19"/>
  <c r="R224" i="19"/>
  <c r="R225" i="19"/>
  <c r="R226" i="19"/>
  <c r="R227" i="19"/>
  <c r="R229" i="19"/>
  <c r="R230" i="19"/>
  <c r="R231" i="19"/>
  <c r="R232" i="19"/>
  <c r="R233" i="19"/>
  <c r="R234" i="19"/>
  <c r="R235" i="19"/>
  <c r="R236" i="19"/>
  <c r="R237" i="19"/>
  <c r="R238" i="19"/>
  <c r="R239" i="19"/>
  <c r="R240" i="19"/>
  <c r="R241" i="19"/>
  <c r="R243" i="19"/>
  <c r="R2" i="19"/>
  <c r="R3" i="19"/>
  <c r="R4" i="19"/>
  <c r="R5" i="19"/>
  <c r="R6" i="19"/>
  <c r="R7" i="19"/>
  <c r="R8" i="19"/>
  <c r="R9" i="19"/>
  <c r="R10" i="19"/>
  <c r="R11" i="19"/>
  <c r="R142" i="19"/>
  <c r="R12" i="19"/>
  <c r="R17" i="19"/>
  <c r="R18" i="19"/>
  <c r="R19" i="19"/>
  <c r="R20" i="19"/>
  <c r="R22" i="19"/>
  <c r="R23" i="19"/>
  <c r="R24" i="19"/>
  <c r="R25" i="19"/>
  <c r="R26" i="19"/>
  <c r="R27" i="19"/>
  <c r="R28" i="19"/>
  <c r="R29" i="19"/>
  <c r="R30" i="19"/>
  <c r="R31" i="19"/>
  <c r="R32" i="19"/>
  <c r="R33" i="19"/>
  <c r="R34" i="19"/>
  <c r="R35" i="19"/>
  <c r="R36" i="19"/>
  <c r="R37" i="19"/>
  <c r="R38" i="19"/>
  <c r="R59" i="19"/>
  <c r="R39" i="19"/>
  <c r="R40" i="19"/>
  <c r="R41" i="19"/>
  <c r="R42" i="19"/>
  <c r="R43" i="19"/>
  <c r="R45" i="19"/>
  <c r="R46" i="19"/>
  <c r="R47" i="19"/>
  <c r="R48" i="19"/>
  <c r="R49" i="19"/>
  <c r="R52" i="19"/>
  <c r="R51" i="19"/>
  <c r="R53" i="19"/>
  <c r="R54" i="19"/>
  <c r="R55" i="19"/>
  <c r="R57" i="19"/>
  <c r="R60" i="19"/>
  <c r="R61" i="19"/>
  <c r="R62" i="19"/>
  <c r="R63" i="19"/>
  <c r="R64" i="19"/>
  <c r="R65" i="19"/>
  <c r="R66" i="19"/>
  <c r="R67" i="19"/>
  <c r="R68" i="19"/>
  <c r="R69" i="19"/>
  <c r="R70" i="19"/>
  <c r="R72" i="19"/>
  <c r="R73" i="19"/>
  <c r="R74" i="19"/>
  <c r="R75" i="19"/>
  <c r="R77" i="19"/>
  <c r="R78" i="19"/>
  <c r="R79" i="19"/>
  <c r="R80" i="19"/>
  <c r="R81" i="19"/>
  <c r="R82" i="19"/>
  <c r="R83" i="19"/>
  <c r="R85" i="19"/>
  <c r="R155" i="19"/>
  <c r="R76" i="19"/>
  <c r="N249" i="19"/>
  <c r="R144" i="19"/>
  <c r="R186" i="19"/>
  <c r="R153" i="19"/>
  <c r="R219" i="19"/>
  <c r="R190" i="19"/>
  <c r="R228" i="19"/>
  <c r="R194" i="19"/>
  <c r="K250" i="19"/>
  <c r="M250" i="19"/>
  <c r="L249" i="19"/>
  <c r="R147" i="19"/>
  <c r="J250" i="19"/>
  <c r="H249" i="19"/>
  <c r="R21" i="19"/>
  <c r="R44" i="19"/>
  <c r="R58" i="19"/>
  <c r="R115" i="19"/>
  <c r="R50" i="19"/>
  <c r="R71" i="19"/>
  <c r="R100" i="19"/>
  <c r="R127" i="19"/>
  <c r="R156" i="19"/>
  <c r="R157" i="19"/>
  <c r="O249" i="19"/>
  <c r="O248" i="19"/>
  <c r="Q249" i="19"/>
  <c r="Q248" i="19"/>
  <c r="P249" i="19"/>
  <c r="P248" i="19"/>
  <c r="R143" i="19"/>
  <c r="H248" i="19"/>
  <c r="L248" i="19"/>
  <c r="I250" i="19"/>
  <c r="P250" i="19" l="1"/>
  <c r="Q250" i="19"/>
  <c r="O250" i="19"/>
  <c r="R248" i="19"/>
  <c r="R249"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O716" i="1"/>
  <c r="O717" i="1"/>
  <c r="K1886" i="1"/>
  <c r="H1303" i="1"/>
  <c r="H802" i="1"/>
  <c r="H789" i="1"/>
  <c r="H762" i="1"/>
  <c r="H753" i="1"/>
  <c r="H795" i="1"/>
  <c r="H732" i="1"/>
  <c r="H780" i="1"/>
  <c r="H788" i="1"/>
  <c r="H770" i="1"/>
  <c r="H772" i="1"/>
  <c r="H804" i="1"/>
  <c r="H807" i="1"/>
  <c r="H797" i="1"/>
  <c r="H786" i="1"/>
  <c r="H760" i="1"/>
  <c r="H759" i="1"/>
  <c r="H776" i="1"/>
  <c r="H783" i="1"/>
  <c r="H768" i="1"/>
  <c r="H777" i="1"/>
  <c r="H793" i="1"/>
  <c r="H722" i="1"/>
  <c r="H729" i="1"/>
  <c r="H721" i="1"/>
  <c r="H775" i="1"/>
  <c r="H749" i="1"/>
  <c r="H805" i="1"/>
  <c r="H746" i="1"/>
  <c r="H737" i="1"/>
  <c r="H778" i="1"/>
  <c r="H752" i="1"/>
  <c r="H808" i="1"/>
  <c r="H809" i="1"/>
  <c r="H810" i="1"/>
  <c r="H806" i="1"/>
  <c r="H765" i="1"/>
  <c r="H723" i="1"/>
  <c r="H742" i="1"/>
  <c r="H740" i="1"/>
  <c r="H774" i="1"/>
  <c r="H763" i="1"/>
  <c r="H798" i="1"/>
  <c r="H812" i="1"/>
  <c r="H745" i="1"/>
  <c r="H734" i="1"/>
  <c r="H756" i="1"/>
  <c r="H784" i="1"/>
  <c r="H738" i="1"/>
  <c r="H739" i="1"/>
  <c r="H803" i="1"/>
  <c r="H741" i="1"/>
  <c r="H785" i="1"/>
  <c r="H779" i="1"/>
  <c r="H787" i="1"/>
  <c r="H791" i="1"/>
  <c r="H782" i="1"/>
  <c r="H747" i="1"/>
  <c r="H796" i="1"/>
  <c r="H758" i="1"/>
  <c r="H735" i="1"/>
  <c r="H790" i="1"/>
  <c r="H751" i="1"/>
  <c r="H766" i="1"/>
  <c r="H719" i="1"/>
  <c r="H718" i="1"/>
  <c r="H736" i="1"/>
  <c r="H744" i="1"/>
  <c r="H794" i="1"/>
  <c r="H743" i="1"/>
  <c r="H733" i="1"/>
  <c r="H801" i="1"/>
  <c r="H811" i="1"/>
  <c r="H799" i="1"/>
  <c r="H748" i="1"/>
  <c r="H754" i="1"/>
  <c r="H731" i="1"/>
  <c r="H725" i="1"/>
  <c r="H717" i="1"/>
  <c r="H720" i="1"/>
  <c r="H716" i="1"/>
  <c r="H728" i="1"/>
  <c r="H724" i="1"/>
  <c r="H726" i="1"/>
  <c r="H730" i="1"/>
  <c r="H792" i="1"/>
  <c r="H767" i="1"/>
  <c r="H771" i="1"/>
  <c r="H769" i="1"/>
  <c r="H781" i="1"/>
  <c r="H755" i="1"/>
  <c r="H764" i="1"/>
  <c r="H773" i="1"/>
  <c r="H1105" i="1"/>
  <c r="H1106" i="1"/>
  <c r="H1107" i="1"/>
  <c r="H1110" i="1"/>
  <c r="H1111" i="1"/>
  <c r="H1112" i="1"/>
  <c r="H1113" i="1"/>
  <c r="H1114" i="1"/>
  <c r="H1115" i="1"/>
  <c r="H1116" i="1"/>
  <c r="H1117" i="1"/>
  <c r="H1118" i="1"/>
  <c r="H1119" i="1"/>
  <c r="H1120" i="1"/>
  <c r="H1122" i="1"/>
  <c r="H1123" i="1"/>
  <c r="H1124" i="1"/>
  <c r="H1125" i="1"/>
  <c r="H1126" i="1"/>
  <c r="H1127" i="1"/>
  <c r="H1128" i="1"/>
  <c r="H1047" i="1"/>
  <c r="H1048" i="1"/>
  <c r="H1049" i="1"/>
  <c r="H1050" i="1"/>
  <c r="H1051" i="1"/>
  <c r="H1052" i="1"/>
  <c r="H1053" i="1"/>
  <c r="H1054" i="1"/>
  <c r="H1055" i="1"/>
  <c r="H1056" i="1"/>
  <c r="H1057" i="1"/>
  <c r="H1058" i="1"/>
  <c r="H1060" i="1"/>
  <c r="H1063" i="1"/>
  <c r="H1061" i="1"/>
  <c r="H1062" i="1"/>
  <c r="H1066" i="1"/>
  <c r="H1067" i="1"/>
  <c r="H1068" i="1"/>
  <c r="H1129" i="1"/>
  <c r="H1130" i="1"/>
  <c r="H1131" i="1"/>
  <c r="H1132" i="1"/>
  <c r="H1133" i="1"/>
  <c r="H1134" i="1"/>
  <c r="H1135" i="1"/>
  <c r="H1137" i="1"/>
  <c r="H1138" i="1"/>
  <c r="H1139" i="1"/>
  <c r="H1140" i="1"/>
  <c r="H1141" i="1"/>
  <c r="H1142" i="1"/>
  <c r="H1143" i="1"/>
  <c r="H1144" i="1"/>
  <c r="H1145" i="1"/>
  <c r="H1146" i="1"/>
  <c r="H1147" i="1"/>
  <c r="H1148" i="1"/>
  <c r="H1149" i="1"/>
  <c r="H1273" i="1"/>
  <c r="H1274" i="1"/>
  <c r="H1275" i="1"/>
  <c r="H1276" i="1"/>
  <c r="H1277" i="1"/>
  <c r="H1278" i="1"/>
  <c r="H1279" i="1"/>
  <c r="H1280" i="1"/>
  <c r="H1281" i="1"/>
  <c r="H1282" i="1"/>
  <c r="H1284" i="1"/>
  <c r="H1285" i="1"/>
  <c r="H1286" i="1"/>
  <c r="H1287" i="1"/>
  <c r="H1288" i="1"/>
  <c r="H1289" i="1"/>
  <c r="H1290" i="1"/>
  <c r="H1291" i="1"/>
  <c r="H1292" i="1"/>
  <c r="H1293" i="1"/>
  <c r="H1294" i="1"/>
  <c r="H1295" i="1"/>
  <c r="H1296" i="1"/>
  <c r="H1297" i="1"/>
  <c r="H1298" i="1"/>
  <c r="H1299" i="1"/>
  <c r="H1300" i="1"/>
  <c r="H1301" i="1"/>
  <c r="H1304" i="1"/>
  <c r="H1305" i="1"/>
  <c r="H1306" i="1"/>
  <c r="H1307" i="1"/>
  <c r="H1308" i="1"/>
  <c r="H1309" i="1"/>
  <c r="H1310" i="1"/>
  <c r="H1311" i="1"/>
  <c r="H1312" i="1"/>
  <c r="H1315" i="1"/>
  <c r="H1314" i="1"/>
  <c r="H1313"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3" i="1"/>
  <c r="H1344" i="1"/>
  <c r="H1342" i="1"/>
  <c r="H1345" i="1"/>
  <c r="H1346" i="1"/>
  <c r="H1347" i="1"/>
  <c r="H1348" i="1"/>
  <c r="H1349" i="1"/>
  <c r="H1350" i="1"/>
  <c r="H1351" i="1"/>
  <c r="H1352" i="1"/>
  <c r="H1353" i="1"/>
  <c r="H1354" i="1"/>
  <c r="H1356" i="1"/>
  <c r="H1357" i="1"/>
  <c r="H1358" i="1"/>
  <c r="H1359" i="1"/>
  <c r="H1360" i="1"/>
  <c r="H1361" i="1"/>
  <c r="H1362" i="1"/>
  <c r="H1363" i="1"/>
  <c r="H1364" i="1"/>
  <c r="H1365" i="1"/>
  <c r="H1366" i="1"/>
  <c r="H1367" i="1"/>
  <c r="H1368" i="1"/>
  <c r="H1369" i="1"/>
  <c r="H1370" i="1"/>
  <c r="H1371" i="1"/>
  <c r="H1374" i="1"/>
  <c r="H1373" i="1"/>
  <c r="H1375" i="1"/>
  <c r="H1376" i="1"/>
  <c r="H1377" i="1"/>
  <c r="H1378" i="1"/>
  <c r="H1379" i="1"/>
  <c r="H1381" i="1"/>
  <c r="H1382" i="1"/>
  <c r="H1383" i="1"/>
  <c r="H1384" i="1"/>
  <c r="H1385" i="1"/>
  <c r="H1394" i="1"/>
  <c r="H1410" i="1"/>
  <c r="H1386" i="1"/>
  <c r="H1387" i="1"/>
  <c r="H1388" i="1"/>
  <c r="H1389" i="1"/>
  <c r="H1390" i="1"/>
  <c r="H1391" i="1"/>
  <c r="H1392" i="1"/>
  <c r="H1393" i="1"/>
  <c r="H1395" i="1"/>
  <c r="H1396" i="1"/>
  <c r="H1397" i="1"/>
  <c r="H1398" i="1"/>
  <c r="H1399" i="1"/>
  <c r="H1401" i="1"/>
  <c r="H1403" i="1"/>
  <c r="H1400" i="1"/>
  <c r="H1402" i="1"/>
  <c r="H1404" i="1"/>
  <c r="H1405" i="1"/>
  <c r="H1412" i="1"/>
  <c r="H1411" i="1"/>
  <c r="H1414" i="1"/>
  <c r="H1415" i="1"/>
  <c r="H1416" i="1"/>
  <c r="H1417" i="1"/>
  <c r="H1418" i="1"/>
  <c r="H1419" i="1"/>
  <c r="H1420" i="1"/>
  <c r="H1422" i="1"/>
  <c r="H1421" i="1"/>
  <c r="H1423" i="1"/>
  <c r="H1424" i="1"/>
  <c r="H1425" i="1"/>
  <c r="H1426" i="1"/>
  <c r="H1427" i="1"/>
  <c r="H1428" i="1"/>
  <c r="H1429" i="1"/>
  <c r="H1430" i="1"/>
  <c r="H1431" i="1"/>
  <c r="H1432" i="1"/>
  <c r="H1433" i="1"/>
  <c r="H1510" i="1"/>
  <c r="H1511" i="1"/>
  <c r="H1512" i="1"/>
  <c r="H1513" i="1"/>
  <c r="H1514" i="1"/>
  <c r="H1515" i="1"/>
  <c r="H1516" i="1"/>
  <c r="H1517" i="1"/>
  <c r="H1518" i="1"/>
  <c r="H1519" i="1"/>
  <c r="H1520" i="1"/>
  <c r="H1521" i="1"/>
  <c r="H1522" i="1"/>
  <c r="H1524" i="1"/>
  <c r="H1525" i="1"/>
  <c r="H1526" i="1"/>
  <c r="H1527" i="1"/>
  <c r="H1528" i="1"/>
  <c r="H1529" i="1"/>
  <c r="H1530" i="1"/>
  <c r="H1531" i="1"/>
  <c r="H1540" i="1"/>
  <c r="H1532" i="1"/>
  <c r="H1533" i="1"/>
  <c r="H1535" i="1"/>
  <c r="H1537" i="1"/>
  <c r="H1536" i="1"/>
  <c r="H1538" i="1"/>
  <c r="H1539" i="1"/>
  <c r="H1541" i="1"/>
  <c r="H1542" i="1"/>
  <c r="H1543" i="1"/>
  <c r="H1544" i="1"/>
  <c r="H1545" i="1"/>
  <c r="H1546" i="1"/>
  <c r="H1547" i="1"/>
  <c r="H1548" i="1"/>
  <c r="H1549" i="1"/>
  <c r="H1550" i="1"/>
  <c r="H1551" i="1"/>
  <c r="H1739" i="1"/>
  <c r="H1743" i="1"/>
  <c r="H1744" i="1"/>
  <c r="H1745" i="1"/>
  <c r="H1746" i="1"/>
  <c r="H1748" i="1"/>
  <c r="H1749" i="1"/>
  <c r="H1750" i="1"/>
  <c r="H1751" i="1"/>
  <c r="H1752" i="1"/>
  <c r="H1753" i="1"/>
  <c r="H1754" i="1"/>
  <c r="H1755" i="1"/>
  <c r="H1757" i="1"/>
  <c r="H1758" i="1"/>
  <c r="H1759" i="1"/>
  <c r="H1760" i="1"/>
  <c r="H1761" i="1"/>
  <c r="H1762" i="1"/>
  <c r="H1763" i="1"/>
  <c r="H1764" i="1"/>
  <c r="H1765" i="1"/>
  <c r="H1766" i="1"/>
  <c r="H1771" i="1"/>
  <c r="H1779" i="1"/>
  <c r="H1768" i="1"/>
  <c r="H1770" i="1"/>
  <c r="H1772" i="1"/>
  <c r="H1773" i="1"/>
  <c r="H1774" i="1"/>
  <c r="H1775" i="1"/>
  <c r="H1776" i="1"/>
  <c r="H1778" i="1"/>
  <c r="H1780" i="1"/>
  <c r="H1782" i="1"/>
  <c r="H1783" i="1"/>
  <c r="H1784" i="1"/>
  <c r="H1785" i="1"/>
  <c r="H1787" i="1"/>
  <c r="H1788" i="1"/>
  <c r="H1789" i="1"/>
  <c r="H1790" i="1"/>
  <c r="H1791" i="1"/>
  <c r="H1792" i="1"/>
  <c r="H826" i="1"/>
  <c r="H838" i="1"/>
  <c r="H879" i="1"/>
  <c r="H881" i="1"/>
  <c r="H871" i="1"/>
  <c r="H844" i="1"/>
  <c r="H864" i="1"/>
  <c r="H880" i="1"/>
  <c r="H839" i="1"/>
  <c r="H814" i="1"/>
  <c r="R816" i="1"/>
  <c r="R825" i="1"/>
  <c r="R1741" i="1"/>
  <c r="R1743" i="1"/>
  <c r="R1744" i="1"/>
  <c r="R1745" i="1"/>
  <c r="R1746" i="1"/>
  <c r="R1748" i="1"/>
  <c r="R1749" i="1"/>
  <c r="R1750" i="1"/>
  <c r="R1751" i="1"/>
  <c r="R1752" i="1"/>
  <c r="R1753" i="1"/>
  <c r="R1754" i="1"/>
  <c r="R1755" i="1"/>
  <c r="R1757" i="1"/>
  <c r="R1758" i="1"/>
  <c r="R1759" i="1"/>
  <c r="R1760" i="1"/>
  <c r="R1761" i="1"/>
  <c r="R1762" i="1"/>
  <c r="R1763" i="1"/>
  <c r="R1764" i="1"/>
  <c r="R1765" i="1"/>
  <c r="R1766" i="1"/>
  <c r="R1771" i="1"/>
  <c r="R1779" i="1"/>
  <c r="R1768" i="1"/>
  <c r="R1770" i="1"/>
  <c r="R1772" i="1"/>
  <c r="R1773" i="1"/>
  <c r="R1774" i="1"/>
  <c r="R1775" i="1"/>
  <c r="R1776" i="1"/>
  <c r="R1778" i="1"/>
  <c r="R1780" i="1"/>
  <c r="R1782" i="1"/>
  <c r="R1783" i="1"/>
  <c r="R1784" i="1"/>
  <c r="R1785" i="1"/>
  <c r="R1787" i="1"/>
  <c r="R1788" i="1"/>
  <c r="R1789" i="1"/>
  <c r="R1790" i="1"/>
  <c r="R1791" i="1"/>
  <c r="R1792" i="1"/>
  <c r="Q1741" i="1"/>
  <c r="Q1743" i="1"/>
  <c r="Q1744" i="1"/>
  <c r="Q1745" i="1"/>
  <c r="Q1746" i="1"/>
  <c r="Q1748" i="1"/>
  <c r="Q1749" i="1"/>
  <c r="Q1750" i="1"/>
  <c r="Q1751" i="1"/>
  <c r="Q1752" i="1"/>
  <c r="Q1753" i="1"/>
  <c r="Q1754" i="1"/>
  <c r="Q1755" i="1"/>
  <c r="Q1757" i="1"/>
  <c r="Q1758" i="1"/>
  <c r="Q1759" i="1"/>
  <c r="Q1760" i="1"/>
  <c r="Q1761" i="1"/>
  <c r="Q1762" i="1"/>
  <c r="Q1763" i="1"/>
  <c r="Q1764" i="1"/>
  <c r="Q1765" i="1"/>
  <c r="Q1766" i="1"/>
  <c r="Q1771" i="1"/>
  <c r="Q1779" i="1"/>
  <c r="Q1768" i="1"/>
  <c r="Q1770" i="1"/>
  <c r="Q1772" i="1"/>
  <c r="Q1773" i="1"/>
  <c r="Q1774" i="1"/>
  <c r="Q1775" i="1"/>
  <c r="Q1776" i="1"/>
  <c r="Q1778" i="1"/>
  <c r="Q1780" i="1"/>
  <c r="Q1782" i="1"/>
  <c r="Q1783" i="1"/>
  <c r="Q1784" i="1"/>
  <c r="Q1785" i="1"/>
  <c r="Q1787" i="1"/>
  <c r="Q1788" i="1"/>
  <c r="Q1789" i="1"/>
  <c r="Q1790" i="1"/>
  <c r="Q1791" i="1"/>
  <c r="Q1792" i="1"/>
  <c r="P1741" i="1"/>
  <c r="S1741" i="1" s="1"/>
  <c r="P1743" i="1"/>
  <c r="P1744" i="1"/>
  <c r="S1744" i="1" s="1"/>
  <c r="P1745" i="1"/>
  <c r="P1746" i="1"/>
  <c r="P1748" i="1"/>
  <c r="S1748" i="1" s="1"/>
  <c r="P1749" i="1"/>
  <c r="S1749" i="1" s="1"/>
  <c r="P1750" i="1"/>
  <c r="S1750" i="1" s="1"/>
  <c r="P1751" i="1"/>
  <c r="S1751" i="1" s="1"/>
  <c r="P1752" i="1"/>
  <c r="S1752" i="1" s="1"/>
  <c r="P1753" i="1"/>
  <c r="P1754" i="1"/>
  <c r="S1754" i="1" s="1"/>
  <c r="P1755" i="1"/>
  <c r="S1755" i="1" s="1"/>
  <c r="P1757" i="1"/>
  <c r="S1757" i="1" s="1"/>
  <c r="P1758" i="1"/>
  <c r="S1758" i="1" s="1"/>
  <c r="P1759" i="1"/>
  <c r="P1760" i="1"/>
  <c r="S1760" i="1" s="1"/>
  <c r="P1761" i="1"/>
  <c r="P1762" i="1"/>
  <c r="P1763" i="1"/>
  <c r="S1763" i="1" s="1"/>
  <c r="P1764" i="1"/>
  <c r="S1764" i="1" s="1"/>
  <c r="P1765" i="1"/>
  <c r="S1765" i="1" s="1"/>
  <c r="P1766" i="1"/>
  <c r="S1766" i="1" s="1"/>
  <c r="P1771" i="1"/>
  <c r="S1771" i="1" s="1"/>
  <c r="P1779" i="1"/>
  <c r="P1768" i="1"/>
  <c r="S1768" i="1" s="1"/>
  <c r="P1770" i="1"/>
  <c r="S1770" i="1" s="1"/>
  <c r="P1772" i="1"/>
  <c r="S1772" i="1" s="1"/>
  <c r="P1773" i="1"/>
  <c r="S1773" i="1" s="1"/>
  <c r="P1774" i="1"/>
  <c r="P1775" i="1"/>
  <c r="S1775" i="1" s="1"/>
  <c r="P1776" i="1"/>
  <c r="P1778" i="1"/>
  <c r="P1780" i="1"/>
  <c r="S1780" i="1" s="1"/>
  <c r="P1782" i="1"/>
  <c r="S1782" i="1" s="1"/>
  <c r="P1783" i="1"/>
  <c r="S1783" i="1" s="1"/>
  <c r="P1784" i="1"/>
  <c r="S1784" i="1" s="1"/>
  <c r="P1785" i="1"/>
  <c r="S1785" i="1" s="1"/>
  <c r="P1787" i="1"/>
  <c r="P1788" i="1"/>
  <c r="S1788" i="1" s="1"/>
  <c r="P1789" i="1"/>
  <c r="S1789" i="1" s="1"/>
  <c r="P1790" i="1"/>
  <c r="S1790" i="1" s="1"/>
  <c r="P1791" i="1"/>
  <c r="S1791" i="1" s="1"/>
  <c r="P1792" i="1"/>
  <c r="O1538" i="1"/>
  <c r="O1539" i="1"/>
  <c r="O1541" i="1"/>
  <c r="O1542" i="1"/>
  <c r="O1543" i="1"/>
  <c r="O1544" i="1"/>
  <c r="O1545" i="1"/>
  <c r="O1546" i="1"/>
  <c r="O1547" i="1"/>
  <c r="O1548" i="1"/>
  <c r="O1549" i="1"/>
  <c r="O1550" i="1"/>
  <c r="O1551" i="1"/>
  <c r="O1741" i="1"/>
  <c r="O1743" i="1"/>
  <c r="O1744" i="1"/>
  <c r="O1745" i="1"/>
  <c r="O1746" i="1"/>
  <c r="O1748" i="1"/>
  <c r="O1749" i="1"/>
  <c r="O1750" i="1"/>
  <c r="O1751" i="1"/>
  <c r="O1752" i="1"/>
  <c r="O1753" i="1"/>
  <c r="O1754" i="1"/>
  <c r="O1755" i="1"/>
  <c r="O1757" i="1"/>
  <c r="O1758" i="1"/>
  <c r="O1759" i="1"/>
  <c r="O1760" i="1"/>
  <c r="O1761" i="1"/>
  <c r="O1762" i="1"/>
  <c r="O1763" i="1"/>
  <c r="O1764" i="1"/>
  <c r="O1765" i="1"/>
  <c r="O1766" i="1"/>
  <c r="O1771" i="1"/>
  <c r="O1779" i="1"/>
  <c r="O1768" i="1"/>
  <c r="O1770" i="1"/>
  <c r="O1772" i="1"/>
  <c r="O1773" i="1"/>
  <c r="O1774" i="1"/>
  <c r="O1775" i="1"/>
  <c r="O1776" i="1"/>
  <c r="O1778" i="1"/>
  <c r="O1780" i="1"/>
  <c r="O1782" i="1"/>
  <c r="O1783" i="1"/>
  <c r="O1784" i="1"/>
  <c r="O1785" i="1"/>
  <c r="O1787" i="1"/>
  <c r="O1788" i="1"/>
  <c r="O1789" i="1"/>
  <c r="O1790" i="1"/>
  <c r="O1791" i="1"/>
  <c r="O1792" i="1"/>
  <c r="R1540" i="1"/>
  <c r="R1532" i="1"/>
  <c r="R1533" i="1"/>
  <c r="R1535" i="1"/>
  <c r="R1537" i="1"/>
  <c r="R1536" i="1"/>
  <c r="R1538" i="1"/>
  <c r="R1539" i="1"/>
  <c r="R1541" i="1"/>
  <c r="R1542" i="1"/>
  <c r="R1543" i="1"/>
  <c r="R1544" i="1"/>
  <c r="R1545" i="1"/>
  <c r="R1546" i="1"/>
  <c r="R1547" i="1"/>
  <c r="R1548" i="1"/>
  <c r="R1549" i="1"/>
  <c r="R1550" i="1"/>
  <c r="R1551" i="1"/>
  <c r="Q1532" i="1"/>
  <c r="Q1533" i="1"/>
  <c r="Q1535" i="1"/>
  <c r="Q1537" i="1"/>
  <c r="Q1536" i="1"/>
  <c r="Q1538" i="1"/>
  <c r="Q1539" i="1"/>
  <c r="Q1541" i="1"/>
  <c r="Q1542" i="1"/>
  <c r="Q1543" i="1"/>
  <c r="Q1544" i="1"/>
  <c r="Q1545" i="1"/>
  <c r="Q1546" i="1"/>
  <c r="Q1547" i="1"/>
  <c r="Q1548" i="1"/>
  <c r="Q1549" i="1"/>
  <c r="Q1550" i="1"/>
  <c r="Q1551" i="1"/>
  <c r="P1541" i="1"/>
  <c r="P1542" i="1"/>
  <c r="P1543" i="1"/>
  <c r="P1544" i="1"/>
  <c r="P1545" i="1"/>
  <c r="P1546" i="1"/>
  <c r="P1547" i="1"/>
  <c r="P1548" i="1"/>
  <c r="P1549" i="1"/>
  <c r="P1550" i="1"/>
  <c r="P1551" i="1"/>
  <c r="O1535" i="1"/>
  <c r="O1537" i="1"/>
  <c r="O1536" i="1"/>
  <c r="R1333" i="1"/>
  <c r="R1334" i="1"/>
  <c r="R1335" i="1"/>
  <c r="R1336" i="1"/>
  <c r="R1337" i="1"/>
  <c r="R1338" i="1"/>
  <c r="R1339" i="1"/>
  <c r="R1340" i="1"/>
  <c r="R1341" i="1"/>
  <c r="R1343" i="1"/>
  <c r="R1344" i="1"/>
  <c r="R1342" i="1"/>
  <c r="R1345" i="1"/>
  <c r="R1346" i="1"/>
  <c r="R1347" i="1"/>
  <c r="R1348" i="1"/>
  <c r="R1349" i="1"/>
  <c r="R1350" i="1"/>
  <c r="R1351" i="1"/>
  <c r="R1352" i="1"/>
  <c r="R1353" i="1"/>
  <c r="R1354" i="1"/>
  <c r="R1356" i="1"/>
  <c r="R1357" i="1"/>
  <c r="R1358" i="1"/>
  <c r="R1359" i="1"/>
  <c r="R1360" i="1"/>
  <c r="R1361" i="1"/>
  <c r="R1362" i="1"/>
  <c r="R1363" i="1"/>
  <c r="R1364" i="1"/>
  <c r="R1365" i="1"/>
  <c r="R1366" i="1"/>
  <c r="R1367" i="1"/>
  <c r="R1368" i="1"/>
  <c r="R1369" i="1"/>
  <c r="R1370" i="1"/>
  <c r="R1371" i="1"/>
  <c r="R1374" i="1"/>
  <c r="R1373" i="1"/>
  <c r="R1375" i="1"/>
  <c r="R1376" i="1"/>
  <c r="R1377" i="1"/>
  <c r="R1378" i="1"/>
  <c r="R1379" i="1"/>
  <c r="R1381" i="1"/>
  <c r="R1382" i="1"/>
  <c r="R1383" i="1"/>
  <c r="R1384" i="1"/>
  <c r="R1385" i="1"/>
  <c r="R1394" i="1"/>
  <c r="R1410" i="1"/>
  <c r="R1386" i="1"/>
  <c r="R1387" i="1"/>
  <c r="R1388" i="1"/>
  <c r="R1389" i="1"/>
  <c r="R1390" i="1"/>
  <c r="R1391" i="1"/>
  <c r="R1392" i="1"/>
  <c r="R1393" i="1"/>
  <c r="R1395" i="1"/>
  <c r="R1396" i="1"/>
  <c r="R1397" i="1"/>
  <c r="R1398" i="1"/>
  <c r="R1399" i="1"/>
  <c r="R1401" i="1"/>
  <c r="R1403" i="1"/>
  <c r="R1400" i="1"/>
  <c r="R1402" i="1"/>
  <c r="R1404" i="1"/>
  <c r="R1412" i="1"/>
  <c r="R1411" i="1"/>
  <c r="R1414" i="1"/>
  <c r="R1415" i="1"/>
  <c r="R1416" i="1"/>
  <c r="R1417" i="1"/>
  <c r="R1418" i="1"/>
  <c r="R1419" i="1"/>
  <c r="R1420" i="1"/>
  <c r="R1422" i="1"/>
  <c r="R1421" i="1"/>
  <c r="R1423" i="1"/>
  <c r="R1424" i="1"/>
  <c r="R1425" i="1"/>
  <c r="R1426" i="1"/>
  <c r="R1427" i="1"/>
  <c r="R1428" i="1"/>
  <c r="R1429" i="1"/>
  <c r="R1430" i="1"/>
  <c r="R1431" i="1"/>
  <c r="R1432" i="1"/>
  <c r="R1433" i="1"/>
  <c r="R1510" i="1"/>
  <c r="R1511" i="1"/>
  <c r="R1512" i="1"/>
  <c r="R1513" i="1"/>
  <c r="R1514" i="1"/>
  <c r="R1515" i="1"/>
  <c r="R1516" i="1"/>
  <c r="R1517" i="1"/>
  <c r="R1518" i="1"/>
  <c r="R1519" i="1"/>
  <c r="R1520" i="1"/>
  <c r="R1521" i="1"/>
  <c r="R1522" i="1"/>
  <c r="R1523" i="1"/>
  <c r="R1526" i="1"/>
  <c r="R1527" i="1"/>
  <c r="R1528" i="1"/>
  <c r="R1529" i="1"/>
  <c r="R1530" i="1"/>
  <c r="R1531" i="1"/>
  <c r="Q1332" i="1"/>
  <c r="Q1333" i="1"/>
  <c r="Q1334" i="1"/>
  <c r="Q1335" i="1"/>
  <c r="Q1336" i="1"/>
  <c r="Q1337" i="1"/>
  <c r="Q1338" i="1"/>
  <c r="Q1339" i="1"/>
  <c r="Q1340" i="1"/>
  <c r="Q1341" i="1"/>
  <c r="Q1343" i="1"/>
  <c r="Q1344" i="1"/>
  <c r="Q1342" i="1"/>
  <c r="Q1345" i="1"/>
  <c r="Q1346" i="1"/>
  <c r="Q1347" i="1"/>
  <c r="Q1348" i="1"/>
  <c r="Q1349" i="1"/>
  <c r="Q1350" i="1"/>
  <c r="Q1351" i="1"/>
  <c r="Q1352" i="1"/>
  <c r="Q1353" i="1"/>
  <c r="Q1354" i="1"/>
  <c r="Q1356" i="1"/>
  <c r="Q1357" i="1"/>
  <c r="Q1358" i="1"/>
  <c r="Q1359" i="1"/>
  <c r="Q1360" i="1"/>
  <c r="Q1361" i="1"/>
  <c r="Q1362" i="1"/>
  <c r="Q1363" i="1"/>
  <c r="Q1364" i="1"/>
  <c r="Q1365" i="1"/>
  <c r="Q1366" i="1"/>
  <c r="Q1367" i="1"/>
  <c r="Q1368" i="1"/>
  <c r="Q1369" i="1"/>
  <c r="Q1370" i="1"/>
  <c r="Q1371" i="1"/>
  <c r="Q1374" i="1"/>
  <c r="Q1373" i="1"/>
  <c r="Q1375" i="1"/>
  <c r="Q1376" i="1"/>
  <c r="Q1377" i="1"/>
  <c r="Q1378" i="1"/>
  <c r="Q1379" i="1"/>
  <c r="Q1381" i="1"/>
  <c r="Q1382" i="1"/>
  <c r="Q1383" i="1"/>
  <c r="Q1384" i="1"/>
  <c r="Q1385" i="1"/>
  <c r="Q1394" i="1"/>
  <c r="Q1410" i="1"/>
  <c r="Q1386" i="1"/>
  <c r="Q1387" i="1"/>
  <c r="Q1388" i="1"/>
  <c r="Q1389" i="1"/>
  <c r="Q1390" i="1"/>
  <c r="Q1391" i="1"/>
  <c r="Q1392" i="1"/>
  <c r="Q1393" i="1"/>
  <c r="Q1395" i="1"/>
  <c r="Q1396" i="1"/>
  <c r="Q1397" i="1"/>
  <c r="Q1398" i="1"/>
  <c r="Q1399" i="1"/>
  <c r="Q1401" i="1"/>
  <c r="Q1403" i="1"/>
  <c r="Q1400" i="1"/>
  <c r="Q1402" i="1"/>
  <c r="Q1404" i="1"/>
  <c r="Q1412" i="1"/>
  <c r="Q1411" i="1"/>
  <c r="Q1414" i="1"/>
  <c r="Q1415" i="1"/>
  <c r="Q1416" i="1"/>
  <c r="Q1417" i="1"/>
  <c r="Q1418" i="1"/>
  <c r="Q1419" i="1"/>
  <c r="Q1420" i="1"/>
  <c r="Q1422" i="1"/>
  <c r="Q1421" i="1"/>
  <c r="Q1423" i="1"/>
  <c r="Q1424" i="1"/>
  <c r="Q1425" i="1"/>
  <c r="Q1426" i="1"/>
  <c r="Q1427" i="1"/>
  <c r="Q1428" i="1"/>
  <c r="Q1429" i="1"/>
  <c r="Q1430" i="1"/>
  <c r="Q1431" i="1"/>
  <c r="Q1432" i="1"/>
  <c r="Q1433" i="1"/>
  <c r="Q1510" i="1"/>
  <c r="Q1511" i="1"/>
  <c r="Q1512" i="1"/>
  <c r="Q1513" i="1"/>
  <c r="Q1514" i="1"/>
  <c r="Q1515" i="1"/>
  <c r="Q1516" i="1"/>
  <c r="Q1517" i="1"/>
  <c r="Q1518" i="1"/>
  <c r="Q1519" i="1"/>
  <c r="Q1520" i="1"/>
  <c r="Q1521" i="1"/>
  <c r="Q1522" i="1"/>
  <c r="Q1523" i="1"/>
  <c r="Q1526" i="1"/>
  <c r="Q1527" i="1"/>
  <c r="Q1528" i="1"/>
  <c r="Q1529" i="1"/>
  <c r="Q1530" i="1"/>
  <c r="Q1531" i="1"/>
  <c r="Q1540" i="1"/>
  <c r="P1353" i="1"/>
  <c r="P1354" i="1"/>
  <c r="P1356" i="1"/>
  <c r="P1357" i="1"/>
  <c r="P1358" i="1"/>
  <c r="P1359" i="1"/>
  <c r="P1360" i="1"/>
  <c r="P1361" i="1"/>
  <c r="P1362" i="1"/>
  <c r="P1363" i="1"/>
  <c r="P1364" i="1"/>
  <c r="P1365" i="1"/>
  <c r="P1366" i="1"/>
  <c r="P1367" i="1"/>
  <c r="P1368" i="1"/>
  <c r="P1369" i="1"/>
  <c r="P1370" i="1"/>
  <c r="P1371" i="1"/>
  <c r="P1374" i="1"/>
  <c r="P1373" i="1"/>
  <c r="P1375" i="1"/>
  <c r="P1376" i="1"/>
  <c r="P1377" i="1"/>
  <c r="P1378" i="1"/>
  <c r="P1379" i="1"/>
  <c r="P1381" i="1"/>
  <c r="P1382" i="1"/>
  <c r="P1383" i="1"/>
  <c r="P1384" i="1"/>
  <c r="P1385" i="1"/>
  <c r="P1394" i="1"/>
  <c r="P1410" i="1"/>
  <c r="P1386" i="1"/>
  <c r="P1387" i="1"/>
  <c r="P1388" i="1"/>
  <c r="P1389" i="1"/>
  <c r="P1390" i="1"/>
  <c r="P1391" i="1"/>
  <c r="P1392" i="1"/>
  <c r="P1393" i="1"/>
  <c r="P1395" i="1"/>
  <c r="P1396" i="1"/>
  <c r="P1397" i="1"/>
  <c r="P1398" i="1"/>
  <c r="P1399" i="1"/>
  <c r="P1401" i="1"/>
  <c r="P1403" i="1"/>
  <c r="P1400" i="1"/>
  <c r="P1402" i="1"/>
  <c r="P1404" i="1"/>
  <c r="P1412" i="1"/>
  <c r="P1411" i="1"/>
  <c r="P1414" i="1"/>
  <c r="P1415" i="1"/>
  <c r="P1416" i="1"/>
  <c r="P1417" i="1"/>
  <c r="P1418" i="1"/>
  <c r="P1419" i="1"/>
  <c r="P1420" i="1"/>
  <c r="P1422" i="1"/>
  <c r="P1421" i="1"/>
  <c r="P1423" i="1"/>
  <c r="P1424" i="1"/>
  <c r="P1425" i="1"/>
  <c r="P1426" i="1"/>
  <c r="P1427" i="1"/>
  <c r="P1428" i="1"/>
  <c r="P1429" i="1"/>
  <c r="P1430" i="1"/>
  <c r="P1431" i="1"/>
  <c r="P1432" i="1"/>
  <c r="P1433" i="1"/>
  <c r="P1510" i="1"/>
  <c r="P1511" i="1"/>
  <c r="P1512" i="1"/>
  <c r="P1513" i="1"/>
  <c r="P1514" i="1"/>
  <c r="P1515" i="1"/>
  <c r="P1516" i="1"/>
  <c r="P1517" i="1"/>
  <c r="P1518" i="1"/>
  <c r="P1519" i="1"/>
  <c r="P1520" i="1"/>
  <c r="P1521" i="1"/>
  <c r="P1522" i="1"/>
  <c r="P1523" i="1"/>
  <c r="P1526" i="1"/>
  <c r="P1527" i="1"/>
  <c r="P1528" i="1"/>
  <c r="P1529" i="1"/>
  <c r="P1530" i="1"/>
  <c r="P1531" i="1"/>
  <c r="P1540" i="1"/>
  <c r="P1532" i="1"/>
  <c r="P1533" i="1"/>
  <c r="P1535" i="1"/>
  <c r="P1537" i="1"/>
  <c r="P1536" i="1"/>
  <c r="P1538" i="1"/>
  <c r="P1539" i="1"/>
  <c r="O1333" i="1"/>
  <c r="O1334" i="1"/>
  <c r="O1335" i="1"/>
  <c r="O1336" i="1"/>
  <c r="O1337" i="1"/>
  <c r="O1338" i="1"/>
  <c r="O1339" i="1"/>
  <c r="O1340" i="1"/>
  <c r="O1341" i="1"/>
  <c r="O1343" i="1"/>
  <c r="O1344" i="1"/>
  <c r="O1342" i="1"/>
  <c r="O1345" i="1"/>
  <c r="O1346" i="1"/>
  <c r="O1347" i="1"/>
  <c r="O1348" i="1"/>
  <c r="O1349" i="1"/>
  <c r="O1350" i="1"/>
  <c r="O1351" i="1"/>
  <c r="O1352" i="1"/>
  <c r="O1353" i="1"/>
  <c r="O1354" i="1"/>
  <c r="O1356" i="1"/>
  <c r="O1357" i="1"/>
  <c r="O1358" i="1"/>
  <c r="O1359" i="1"/>
  <c r="O1360" i="1"/>
  <c r="O1361" i="1"/>
  <c r="O1362" i="1"/>
  <c r="O1363" i="1"/>
  <c r="O1364" i="1"/>
  <c r="O1365" i="1"/>
  <c r="O1366" i="1"/>
  <c r="O1367" i="1"/>
  <c r="O1368" i="1"/>
  <c r="O1369" i="1"/>
  <c r="O1370" i="1"/>
  <c r="O1371" i="1"/>
  <c r="O1374" i="1"/>
  <c r="O1373" i="1"/>
  <c r="O1375" i="1"/>
  <c r="O1376" i="1"/>
  <c r="O1377" i="1"/>
  <c r="O1378" i="1"/>
  <c r="O1379" i="1"/>
  <c r="O1381" i="1"/>
  <c r="O1382" i="1"/>
  <c r="O1383" i="1"/>
  <c r="O1384" i="1"/>
  <c r="O1385" i="1"/>
  <c r="O1394" i="1"/>
  <c r="O1410" i="1"/>
  <c r="O1386" i="1"/>
  <c r="O1387" i="1"/>
  <c r="O1388" i="1"/>
  <c r="O1389" i="1"/>
  <c r="O1390" i="1"/>
  <c r="O1391" i="1"/>
  <c r="O1392" i="1"/>
  <c r="O1393" i="1"/>
  <c r="O1395" i="1"/>
  <c r="O1396" i="1"/>
  <c r="O1397" i="1"/>
  <c r="O1398" i="1"/>
  <c r="O1399" i="1"/>
  <c r="O1401" i="1"/>
  <c r="O1403" i="1"/>
  <c r="O1400" i="1"/>
  <c r="O1402" i="1"/>
  <c r="O1404" i="1"/>
  <c r="O1412" i="1"/>
  <c r="O1411" i="1"/>
  <c r="O1414" i="1"/>
  <c r="O1415" i="1"/>
  <c r="O1416" i="1"/>
  <c r="O1417" i="1"/>
  <c r="O1418" i="1"/>
  <c r="O1419" i="1"/>
  <c r="O1420" i="1"/>
  <c r="O1422" i="1"/>
  <c r="O1421" i="1"/>
  <c r="O1423" i="1"/>
  <c r="O1424" i="1"/>
  <c r="O1425" i="1"/>
  <c r="O1426" i="1"/>
  <c r="O1427" i="1"/>
  <c r="O1428" i="1"/>
  <c r="O1429" i="1"/>
  <c r="O1430" i="1"/>
  <c r="O1431" i="1"/>
  <c r="O1432" i="1"/>
  <c r="O1433" i="1"/>
  <c r="O1510" i="1"/>
  <c r="O1511" i="1"/>
  <c r="O1512" i="1"/>
  <c r="O1513" i="1"/>
  <c r="O1514" i="1"/>
  <c r="O1515" i="1"/>
  <c r="O1516" i="1"/>
  <c r="O1517" i="1"/>
  <c r="O1518" i="1"/>
  <c r="O1519" i="1"/>
  <c r="O1520" i="1"/>
  <c r="O1521" i="1"/>
  <c r="O1522" i="1"/>
  <c r="O1523" i="1"/>
  <c r="O1526" i="1"/>
  <c r="O1527" i="1"/>
  <c r="O1528" i="1"/>
  <c r="O1529" i="1"/>
  <c r="O1530" i="1"/>
  <c r="O1531" i="1"/>
  <c r="O1540" i="1"/>
  <c r="O1532" i="1"/>
  <c r="O1533" i="1"/>
  <c r="D1886" i="1"/>
  <c r="E1886" i="1"/>
  <c r="F1886" i="1"/>
  <c r="G1886" i="1"/>
  <c r="D1887" i="1"/>
  <c r="E1887" i="1"/>
  <c r="F1887" i="1"/>
  <c r="G1887"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3" i="1"/>
  <c r="R1304" i="1"/>
  <c r="R1305" i="1"/>
  <c r="R1306" i="1"/>
  <c r="R1307" i="1"/>
  <c r="R1308" i="1"/>
  <c r="R1309" i="1"/>
  <c r="R1310" i="1"/>
  <c r="R1311" i="1"/>
  <c r="R1312" i="1"/>
  <c r="R1315" i="1"/>
  <c r="R1314" i="1"/>
  <c r="R1313" i="1"/>
  <c r="R1316" i="1"/>
  <c r="R1317" i="1"/>
  <c r="R1318" i="1"/>
  <c r="R1319" i="1"/>
  <c r="R1320" i="1"/>
  <c r="R1321" i="1"/>
  <c r="R1322" i="1"/>
  <c r="R1323" i="1"/>
  <c r="R1324" i="1"/>
  <c r="R1325" i="1"/>
  <c r="R1326" i="1"/>
  <c r="R1327" i="1"/>
  <c r="R1328" i="1"/>
  <c r="R1329" i="1"/>
  <c r="R1330" i="1"/>
  <c r="R1331" i="1"/>
  <c r="R133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3" i="1"/>
  <c r="Q1304" i="1"/>
  <c r="Q1305" i="1"/>
  <c r="Q1306" i="1"/>
  <c r="Q1307" i="1"/>
  <c r="Q1308" i="1"/>
  <c r="Q1309" i="1"/>
  <c r="Q1310" i="1"/>
  <c r="Q1311" i="1"/>
  <c r="Q1312" i="1"/>
  <c r="Q1315" i="1"/>
  <c r="Q1314" i="1"/>
  <c r="Q1313" i="1"/>
  <c r="Q1316" i="1"/>
  <c r="Q1317" i="1"/>
  <c r="Q1318" i="1"/>
  <c r="Q1319" i="1"/>
  <c r="Q1320" i="1"/>
  <c r="Q1321" i="1"/>
  <c r="Q1322" i="1"/>
  <c r="Q1323" i="1"/>
  <c r="Q1324" i="1"/>
  <c r="Q1325" i="1"/>
  <c r="Q1326" i="1"/>
  <c r="Q1327" i="1"/>
  <c r="Q1328" i="1"/>
  <c r="Q1329" i="1"/>
  <c r="Q1330" i="1"/>
  <c r="Q1331"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3" i="1"/>
  <c r="P1304" i="1"/>
  <c r="P1305" i="1"/>
  <c r="P1306" i="1"/>
  <c r="P1307" i="1"/>
  <c r="P1308" i="1"/>
  <c r="P1309" i="1"/>
  <c r="P1310" i="1"/>
  <c r="P1311" i="1"/>
  <c r="P1312" i="1"/>
  <c r="P1315" i="1"/>
  <c r="P1314" i="1"/>
  <c r="P1313"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3" i="1"/>
  <c r="P1344" i="1"/>
  <c r="P1342" i="1"/>
  <c r="P1345" i="1"/>
  <c r="P1346" i="1"/>
  <c r="P1347" i="1"/>
  <c r="P1348" i="1"/>
  <c r="P1349" i="1"/>
  <c r="P1350" i="1"/>
  <c r="P1351" i="1"/>
  <c r="P1352"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3" i="1"/>
  <c r="O1304" i="1"/>
  <c r="O1305" i="1"/>
  <c r="O1306" i="1"/>
  <c r="O1307" i="1"/>
  <c r="O1308" i="1"/>
  <c r="O1309" i="1"/>
  <c r="O1310" i="1"/>
  <c r="O1311" i="1"/>
  <c r="O1312" i="1"/>
  <c r="O1315" i="1"/>
  <c r="O1314" i="1"/>
  <c r="O1313" i="1"/>
  <c r="O1316" i="1"/>
  <c r="O1317" i="1"/>
  <c r="O1318" i="1"/>
  <c r="O1319" i="1"/>
  <c r="O1320" i="1"/>
  <c r="O1321" i="1"/>
  <c r="O1322" i="1"/>
  <c r="O1323" i="1"/>
  <c r="O1324" i="1"/>
  <c r="O1325" i="1"/>
  <c r="O1326" i="1"/>
  <c r="O1327" i="1"/>
  <c r="O1328" i="1"/>
  <c r="O1329" i="1"/>
  <c r="O1330" i="1"/>
  <c r="O1331" i="1"/>
  <c r="O1332" i="1"/>
  <c r="P1273" i="1"/>
  <c r="R1125" i="1"/>
  <c r="R1126" i="1"/>
  <c r="R1127" i="1"/>
  <c r="R1128" i="1"/>
  <c r="R1047" i="1"/>
  <c r="R1048" i="1"/>
  <c r="R1049" i="1"/>
  <c r="R1050" i="1"/>
  <c r="R1051" i="1"/>
  <c r="R1052" i="1"/>
  <c r="R1053" i="1"/>
  <c r="R1054" i="1"/>
  <c r="R1055" i="1"/>
  <c r="R1056" i="1"/>
  <c r="R1057" i="1"/>
  <c r="R1058" i="1"/>
  <c r="R1060" i="1"/>
  <c r="R1063" i="1"/>
  <c r="R1061" i="1"/>
  <c r="R1062" i="1"/>
  <c r="R1066" i="1"/>
  <c r="R1067" i="1"/>
  <c r="R1068" i="1"/>
  <c r="R1129" i="1"/>
  <c r="Q1047" i="1"/>
  <c r="Q1048" i="1"/>
  <c r="Q1049" i="1"/>
  <c r="Q1050" i="1"/>
  <c r="Q1051" i="1"/>
  <c r="Q1052" i="1"/>
  <c r="Q1053" i="1"/>
  <c r="Q1054" i="1"/>
  <c r="Q1055" i="1"/>
  <c r="Q1056" i="1"/>
  <c r="Q1057" i="1"/>
  <c r="Q1058" i="1"/>
  <c r="Q1060" i="1"/>
  <c r="Q1063" i="1"/>
  <c r="Q1061" i="1"/>
  <c r="Q1062" i="1"/>
  <c r="Q1066" i="1"/>
  <c r="Q1067" i="1"/>
  <c r="Q1068" i="1"/>
  <c r="Q1129" i="1"/>
  <c r="P1124" i="1"/>
  <c r="P1125" i="1"/>
  <c r="P1126" i="1"/>
  <c r="P1127" i="1"/>
  <c r="P1128" i="1"/>
  <c r="P1047" i="1"/>
  <c r="P1048" i="1"/>
  <c r="P1049" i="1"/>
  <c r="P1050" i="1"/>
  <c r="P1051" i="1"/>
  <c r="P1052" i="1"/>
  <c r="P1053" i="1"/>
  <c r="P1054" i="1"/>
  <c r="P1055" i="1"/>
  <c r="P1056" i="1"/>
  <c r="P1057" i="1"/>
  <c r="P1058" i="1"/>
  <c r="P1060" i="1"/>
  <c r="P1063" i="1"/>
  <c r="P1061" i="1"/>
  <c r="P1062" i="1"/>
  <c r="P1066" i="1"/>
  <c r="P1067" i="1"/>
  <c r="P1068" i="1"/>
  <c r="P1129" i="1"/>
  <c r="O1122" i="1"/>
  <c r="O1123" i="1"/>
  <c r="O1124" i="1"/>
  <c r="O1125" i="1"/>
  <c r="O1126" i="1"/>
  <c r="O1127" i="1"/>
  <c r="O1128" i="1"/>
  <c r="O1047" i="1"/>
  <c r="O1048" i="1"/>
  <c r="O1049" i="1"/>
  <c r="O1050" i="1"/>
  <c r="O1051" i="1"/>
  <c r="O1052" i="1"/>
  <c r="O1053" i="1"/>
  <c r="O1054" i="1"/>
  <c r="O1055" i="1"/>
  <c r="O1056" i="1"/>
  <c r="O1057" i="1"/>
  <c r="O1058" i="1"/>
  <c r="O1060" i="1"/>
  <c r="O1063" i="1"/>
  <c r="O1061" i="1"/>
  <c r="O1062" i="1"/>
  <c r="O1065" i="1"/>
  <c r="O1066" i="1"/>
  <c r="O1067" i="1"/>
  <c r="O1068" i="1"/>
  <c r="O1129" i="1"/>
  <c r="R781" i="1"/>
  <c r="R755" i="1"/>
  <c r="R764" i="1"/>
  <c r="R773" i="1"/>
  <c r="R1105" i="1"/>
  <c r="R1106" i="1"/>
  <c r="R1107" i="1"/>
  <c r="R1109" i="1"/>
  <c r="R1110" i="1"/>
  <c r="R1111" i="1"/>
  <c r="R1112" i="1"/>
  <c r="R1113" i="1"/>
  <c r="R1114" i="1"/>
  <c r="R1115" i="1"/>
  <c r="R1116" i="1"/>
  <c r="R1117" i="1"/>
  <c r="R1118" i="1"/>
  <c r="R1119" i="1"/>
  <c r="R1120" i="1"/>
  <c r="R1122" i="1"/>
  <c r="R1123" i="1"/>
  <c r="R1124" i="1"/>
  <c r="Q781" i="1"/>
  <c r="Q755" i="1"/>
  <c r="Q764" i="1"/>
  <c r="Q773" i="1"/>
  <c r="Q1105" i="1"/>
  <c r="Q1106" i="1"/>
  <c r="Q1107" i="1"/>
  <c r="Q1109" i="1"/>
  <c r="Q1110" i="1"/>
  <c r="Q1111" i="1"/>
  <c r="Q1112" i="1"/>
  <c r="Q1113" i="1"/>
  <c r="Q1114" i="1"/>
  <c r="Q1115" i="1"/>
  <c r="Q1116" i="1"/>
  <c r="Q1117" i="1"/>
  <c r="Q1118" i="1"/>
  <c r="Q1119" i="1"/>
  <c r="Q1120" i="1"/>
  <c r="Q1122" i="1"/>
  <c r="Q1123" i="1"/>
  <c r="Q1124" i="1"/>
  <c r="Q1125" i="1"/>
  <c r="Q1126" i="1"/>
  <c r="Q1127" i="1"/>
  <c r="Q1128" i="1"/>
  <c r="P1109" i="1"/>
  <c r="P1110" i="1"/>
  <c r="P1111" i="1"/>
  <c r="P1112" i="1"/>
  <c r="P1113" i="1"/>
  <c r="P1114" i="1"/>
  <c r="P1115" i="1"/>
  <c r="P1116" i="1"/>
  <c r="P1117" i="1"/>
  <c r="P1118" i="1"/>
  <c r="P1119" i="1"/>
  <c r="P1120" i="1"/>
  <c r="P1122" i="1"/>
  <c r="P1123" i="1"/>
  <c r="O1114" i="1"/>
  <c r="O1115" i="1"/>
  <c r="O1116" i="1"/>
  <c r="O1117" i="1"/>
  <c r="O1118" i="1"/>
  <c r="O1119" i="1"/>
  <c r="O1120" i="1"/>
  <c r="R753" i="1"/>
  <c r="R795" i="1"/>
  <c r="R732" i="1"/>
  <c r="R780" i="1"/>
  <c r="R788" i="1"/>
  <c r="R770" i="1"/>
  <c r="R772" i="1"/>
  <c r="R804" i="1"/>
  <c r="R807" i="1"/>
  <c r="R797" i="1"/>
  <c r="R786" i="1"/>
  <c r="R760" i="1"/>
  <c r="R759" i="1"/>
  <c r="R776" i="1"/>
  <c r="R783" i="1"/>
  <c r="R768" i="1"/>
  <c r="R777" i="1"/>
  <c r="R793" i="1"/>
  <c r="R722" i="1"/>
  <c r="R729" i="1"/>
  <c r="R721" i="1"/>
  <c r="R775" i="1"/>
  <c r="R749" i="1"/>
  <c r="R805" i="1"/>
  <c r="R746" i="1"/>
  <c r="R737" i="1"/>
  <c r="R778" i="1"/>
  <c r="R752" i="1"/>
  <c r="R808" i="1"/>
  <c r="R809" i="1"/>
  <c r="R810" i="1"/>
  <c r="R806" i="1"/>
  <c r="R765" i="1"/>
  <c r="R723" i="1"/>
  <c r="R742" i="1"/>
  <c r="R740" i="1"/>
  <c r="R774" i="1"/>
  <c r="R763" i="1"/>
  <c r="R798" i="1"/>
  <c r="R812" i="1"/>
  <c r="R745" i="1"/>
  <c r="R734" i="1"/>
  <c r="R756" i="1"/>
  <c r="R784" i="1"/>
  <c r="R738" i="1"/>
  <c r="R739" i="1"/>
  <c r="R803" i="1"/>
  <c r="R741" i="1"/>
  <c r="R785" i="1"/>
  <c r="R779" i="1"/>
  <c r="R787" i="1"/>
  <c r="R791" i="1"/>
  <c r="R782" i="1"/>
  <c r="R747" i="1"/>
  <c r="R796" i="1"/>
  <c r="R758" i="1"/>
  <c r="R735" i="1"/>
  <c r="R790" i="1"/>
  <c r="R766" i="1"/>
  <c r="R719" i="1"/>
  <c r="R718" i="1"/>
  <c r="R736" i="1"/>
  <c r="R744" i="1"/>
  <c r="R794" i="1"/>
  <c r="R743" i="1"/>
  <c r="R733" i="1"/>
  <c r="R801" i="1"/>
  <c r="R811" i="1"/>
  <c r="R799" i="1"/>
  <c r="R748" i="1"/>
  <c r="R754" i="1"/>
  <c r="R731" i="1"/>
  <c r="R725" i="1"/>
  <c r="R717" i="1"/>
  <c r="R720" i="1"/>
  <c r="R716" i="1"/>
  <c r="R728" i="1"/>
  <c r="R724" i="1"/>
  <c r="R726" i="1"/>
  <c r="R730" i="1"/>
  <c r="R792" i="1"/>
  <c r="R767" i="1"/>
  <c r="R771" i="1"/>
  <c r="R769" i="1"/>
  <c r="Q802" i="1"/>
  <c r="Q789" i="1"/>
  <c r="Q753" i="1"/>
  <c r="Q795" i="1"/>
  <c r="Q732" i="1"/>
  <c r="Q780" i="1"/>
  <c r="Q788" i="1"/>
  <c r="Q770" i="1"/>
  <c r="Q772" i="1"/>
  <c r="Q804" i="1"/>
  <c r="Q807" i="1"/>
  <c r="Q797" i="1"/>
  <c r="Q786" i="1"/>
  <c r="Q760" i="1"/>
  <c r="Q759" i="1"/>
  <c r="Q776" i="1"/>
  <c r="Q783" i="1"/>
  <c r="Q768" i="1"/>
  <c r="Q777" i="1"/>
  <c r="Q793" i="1"/>
  <c r="Q722" i="1"/>
  <c r="Q729" i="1"/>
  <c r="Q721" i="1"/>
  <c r="Q775" i="1"/>
  <c r="Q749" i="1"/>
  <c r="Q805" i="1"/>
  <c r="Q746" i="1"/>
  <c r="Q737" i="1"/>
  <c r="Q778" i="1"/>
  <c r="Q752" i="1"/>
  <c r="Q808" i="1"/>
  <c r="Q809" i="1"/>
  <c r="Q810" i="1"/>
  <c r="Q806" i="1"/>
  <c r="Q765" i="1"/>
  <c r="Q723" i="1"/>
  <c r="Q742" i="1"/>
  <c r="Q740" i="1"/>
  <c r="Q774" i="1"/>
  <c r="Q763" i="1"/>
  <c r="Q798" i="1"/>
  <c r="Q812" i="1"/>
  <c r="Q745" i="1"/>
  <c r="Q734" i="1"/>
  <c r="Q756" i="1"/>
  <c r="Q784" i="1"/>
  <c r="Q738" i="1"/>
  <c r="Q739" i="1"/>
  <c r="Q803" i="1"/>
  <c r="Q741" i="1"/>
  <c r="Q785" i="1"/>
  <c r="Q779" i="1"/>
  <c r="Q787" i="1"/>
  <c r="Q791" i="1"/>
  <c r="Q782" i="1"/>
  <c r="Q747" i="1"/>
  <c r="Q796" i="1"/>
  <c r="Q758" i="1"/>
  <c r="Q735" i="1"/>
  <c r="Q790" i="1"/>
  <c r="Q766" i="1"/>
  <c r="Q719" i="1"/>
  <c r="Q718" i="1"/>
  <c r="Q736" i="1"/>
  <c r="Q744" i="1"/>
  <c r="Q794" i="1"/>
  <c r="Q743" i="1"/>
  <c r="Q733" i="1"/>
  <c r="Q801" i="1"/>
  <c r="Q811" i="1"/>
  <c r="Q799" i="1"/>
  <c r="Q748" i="1"/>
  <c r="Q754" i="1"/>
  <c r="Q731" i="1"/>
  <c r="Q725" i="1"/>
  <c r="Q717" i="1"/>
  <c r="Q720" i="1"/>
  <c r="Q716" i="1"/>
  <c r="Q728" i="1"/>
  <c r="Q724" i="1"/>
  <c r="Q726" i="1"/>
  <c r="Q730" i="1"/>
  <c r="Q792" i="1"/>
  <c r="Q767" i="1"/>
  <c r="Q771" i="1"/>
  <c r="Q769" i="1"/>
  <c r="P807" i="1"/>
  <c r="P797" i="1"/>
  <c r="P786" i="1"/>
  <c r="P760" i="1"/>
  <c r="P759" i="1"/>
  <c r="P776" i="1"/>
  <c r="P783" i="1"/>
  <c r="P768" i="1"/>
  <c r="P777" i="1"/>
  <c r="P793" i="1"/>
  <c r="P722" i="1"/>
  <c r="P729" i="1"/>
  <c r="P721" i="1"/>
  <c r="P775" i="1"/>
  <c r="P749" i="1"/>
  <c r="P805" i="1"/>
  <c r="P746" i="1"/>
  <c r="P737" i="1"/>
  <c r="P778" i="1"/>
  <c r="P752" i="1"/>
  <c r="P808" i="1"/>
  <c r="P809" i="1"/>
  <c r="P810" i="1"/>
  <c r="P806" i="1"/>
  <c r="P765" i="1"/>
  <c r="P723" i="1"/>
  <c r="P742" i="1"/>
  <c r="P740" i="1"/>
  <c r="P774" i="1"/>
  <c r="P763" i="1"/>
  <c r="P798" i="1"/>
  <c r="P812" i="1"/>
  <c r="P745" i="1"/>
  <c r="P734" i="1"/>
  <c r="P756" i="1"/>
  <c r="P784" i="1"/>
  <c r="P738" i="1"/>
  <c r="P739" i="1"/>
  <c r="P803" i="1"/>
  <c r="P741" i="1"/>
  <c r="P785" i="1"/>
  <c r="P779" i="1"/>
  <c r="P787" i="1"/>
  <c r="P791" i="1"/>
  <c r="P782" i="1"/>
  <c r="P747" i="1"/>
  <c r="P796" i="1"/>
  <c r="P758" i="1"/>
  <c r="P735" i="1"/>
  <c r="P790" i="1"/>
  <c r="P766" i="1"/>
  <c r="P719" i="1"/>
  <c r="P718" i="1"/>
  <c r="P736" i="1"/>
  <c r="P744" i="1"/>
  <c r="P794" i="1"/>
  <c r="P743" i="1"/>
  <c r="P733" i="1"/>
  <c r="P801" i="1"/>
  <c r="P811" i="1"/>
  <c r="P799" i="1"/>
  <c r="P748" i="1"/>
  <c r="P754" i="1"/>
  <c r="P731" i="1"/>
  <c r="P725" i="1"/>
  <c r="P717" i="1"/>
  <c r="P720" i="1"/>
  <c r="P716" i="1"/>
  <c r="P728" i="1"/>
  <c r="P724" i="1"/>
  <c r="P726" i="1"/>
  <c r="P730" i="1"/>
  <c r="P792" i="1"/>
  <c r="P767" i="1"/>
  <c r="P771" i="1"/>
  <c r="P769" i="1"/>
  <c r="P781" i="1"/>
  <c r="P755" i="1"/>
  <c r="P764" i="1"/>
  <c r="P773" i="1"/>
  <c r="P1105" i="1"/>
  <c r="O807" i="1"/>
  <c r="O797" i="1"/>
  <c r="O786" i="1"/>
  <c r="O760" i="1"/>
  <c r="O759" i="1"/>
  <c r="O776" i="1"/>
  <c r="O783" i="1"/>
  <c r="O768" i="1"/>
  <c r="O777" i="1"/>
  <c r="O793" i="1"/>
  <c r="O722" i="1"/>
  <c r="O729" i="1"/>
  <c r="O721" i="1"/>
  <c r="O775" i="1"/>
  <c r="O749" i="1"/>
  <c r="O805" i="1"/>
  <c r="O746" i="1"/>
  <c r="O737" i="1"/>
  <c r="O778" i="1"/>
  <c r="O752" i="1"/>
  <c r="O808" i="1"/>
  <c r="O809" i="1"/>
  <c r="O810" i="1"/>
  <c r="O806" i="1"/>
  <c r="O765" i="1"/>
  <c r="O723" i="1"/>
  <c r="O742" i="1"/>
  <c r="O740" i="1"/>
  <c r="O774" i="1"/>
  <c r="O763" i="1"/>
  <c r="O798" i="1"/>
  <c r="O812" i="1"/>
  <c r="O745" i="1"/>
  <c r="O734" i="1"/>
  <c r="O756" i="1"/>
  <c r="O784" i="1"/>
  <c r="O738" i="1"/>
  <c r="O739" i="1"/>
  <c r="O803" i="1"/>
  <c r="O741" i="1"/>
  <c r="O785" i="1"/>
  <c r="O779" i="1"/>
  <c r="O787" i="1"/>
  <c r="O791" i="1"/>
  <c r="O782" i="1"/>
  <c r="O747" i="1"/>
  <c r="O796" i="1"/>
  <c r="O758" i="1"/>
  <c r="O735" i="1"/>
  <c r="O790" i="1"/>
  <c r="O766" i="1"/>
  <c r="O719" i="1"/>
  <c r="O718" i="1"/>
  <c r="O736" i="1"/>
  <c r="O744" i="1"/>
  <c r="O794" i="1"/>
  <c r="O743" i="1"/>
  <c r="O733" i="1"/>
  <c r="O801" i="1"/>
  <c r="O811" i="1"/>
  <c r="O799" i="1"/>
  <c r="O748" i="1"/>
  <c r="O754" i="1"/>
  <c r="O731" i="1"/>
  <c r="O725" i="1"/>
  <c r="O720" i="1"/>
  <c r="O728" i="1"/>
  <c r="O724" i="1"/>
  <c r="O726" i="1"/>
  <c r="O730" i="1"/>
  <c r="O792" i="1"/>
  <c r="O767" i="1"/>
  <c r="O771" i="1"/>
  <c r="O769" i="1"/>
  <c r="O781" i="1"/>
  <c r="O755" i="1"/>
  <c r="O764" i="1"/>
  <c r="O773" i="1"/>
  <c r="R802" i="1"/>
  <c r="R789" i="1"/>
  <c r="P802" i="1"/>
  <c r="P789" i="1"/>
  <c r="P753" i="1"/>
  <c r="P795" i="1"/>
  <c r="P732" i="1"/>
  <c r="P780" i="1"/>
  <c r="P788" i="1"/>
  <c r="P770" i="1"/>
  <c r="P772" i="1"/>
  <c r="P804" i="1"/>
  <c r="O802" i="1"/>
  <c r="O789" i="1"/>
  <c r="O753" i="1"/>
  <c r="O795" i="1"/>
  <c r="O732" i="1"/>
  <c r="O780" i="1"/>
  <c r="O788" i="1"/>
  <c r="O770" i="1"/>
  <c r="O772" i="1"/>
  <c r="O804" i="1"/>
  <c r="P1106" i="1"/>
  <c r="P1107" i="1"/>
  <c r="O1105" i="1"/>
  <c r="O1106" i="1"/>
  <c r="O1107" i="1"/>
  <c r="O1109" i="1"/>
  <c r="O1110" i="1"/>
  <c r="O1111" i="1"/>
  <c r="O1112" i="1"/>
  <c r="O1113" i="1"/>
  <c r="P1039" i="1"/>
  <c r="P1040" i="1"/>
  <c r="P1041" i="1"/>
  <c r="P1042" i="1"/>
  <c r="P1043" i="1"/>
  <c r="P1044" i="1"/>
  <c r="P1045" i="1"/>
  <c r="P1046" i="1"/>
  <c r="H1045" i="1"/>
  <c r="H1046" i="1"/>
  <c r="H2" i="1"/>
  <c r="R1552" i="1"/>
  <c r="R1554" i="1"/>
  <c r="R1553" i="1"/>
  <c r="R1555" i="1"/>
  <c r="R1556" i="1"/>
  <c r="R1557" i="1"/>
  <c r="R1558" i="1"/>
  <c r="R1560" i="1"/>
  <c r="R1561" i="1"/>
  <c r="R1562" i="1"/>
  <c r="R1565" i="1"/>
  <c r="R1566" i="1"/>
  <c r="R1567" i="1"/>
  <c r="R1568" i="1"/>
  <c r="R1569" i="1"/>
  <c r="R1570" i="1"/>
  <c r="R1572" i="1"/>
  <c r="R1573" i="1"/>
  <c r="R1574" i="1"/>
  <c r="R1575" i="1"/>
  <c r="R1576"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4" i="1"/>
  <c r="R935" i="1"/>
  <c r="R936" i="1"/>
  <c r="R937" i="1"/>
  <c r="R938" i="1"/>
  <c r="R939" i="1"/>
  <c r="R940" i="1"/>
  <c r="R941" i="1"/>
  <c r="R942" i="1"/>
  <c r="R943" i="1"/>
  <c r="R944" i="1"/>
  <c r="R945" i="1"/>
  <c r="R946" i="1"/>
  <c r="R947" i="1"/>
  <c r="R948" i="1"/>
  <c r="R949" i="1"/>
  <c r="R950" i="1"/>
  <c r="R953" i="1"/>
  <c r="R951" i="1"/>
  <c r="R952" i="1"/>
  <c r="R954" i="1"/>
  <c r="R955" i="1"/>
  <c r="R956" i="1"/>
  <c r="R958" i="1"/>
  <c r="R959" i="1"/>
  <c r="R960" i="1"/>
  <c r="R961" i="1"/>
  <c r="R962" i="1"/>
  <c r="R963" i="1"/>
  <c r="R964" i="1"/>
  <c r="R965" i="1"/>
  <c r="R1008" i="1"/>
  <c r="R966" i="1"/>
  <c r="R967" i="1"/>
  <c r="R969" i="1"/>
  <c r="R968" i="1"/>
  <c r="R970" i="1"/>
  <c r="R974" i="1"/>
  <c r="R975" i="1"/>
  <c r="R976" i="1"/>
  <c r="R977" i="1"/>
  <c r="R978" i="1"/>
  <c r="R982" i="1"/>
  <c r="R980" i="1"/>
  <c r="R981" i="1"/>
  <c r="R983" i="1"/>
  <c r="R984" i="1"/>
  <c r="R985" i="1"/>
  <c r="R986" i="1"/>
  <c r="R987" i="1"/>
  <c r="R988" i="1"/>
  <c r="R989" i="1"/>
  <c r="R990" i="1"/>
  <c r="R991" i="1"/>
  <c r="R992" i="1"/>
  <c r="R993" i="1"/>
  <c r="R994" i="1"/>
  <c r="R995" i="1"/>
  <c r="R997" i="1"/>
  <c r="R996" i="1"/>
  <c r="R998" i="1"/>
  <c r="R999" i="1"/>
  <c r="R1000" i="1"/>
  <c r="R1001" i="1"/>
  <c r="R1002" i="1"/>
  <c r="R1003" i="1"/>
  <c r="R1004" i="1"/>
  <c r="R1005" i="1"/>
  <c r="R1006" i="1"/>
  <c r="R1007" i="1"/>
  <c r="R1009" i="1"/>
  <c r="R1010" i="1"/>
  <c r="R1011" i="1"/>
  <c r="R1012" i="1"/>
  <c r="R1013" i="1"/>
  <c r="R1014" i="1"/>
  <c r="R1015" i="1"/>
  <c r="R1016" i="1"/>
  <c r="R1017" i="1"/>
  <c r="R1018" i="1"/>
  <c r="R1019" i="1"/>
  <c r="R1020" i="1"/>
  <c r="R1021"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Q938" i="1"/>
  <c r="Q939" i="1"/>
  <c r="Q940" i="1"/>
  <c r="Q941" i="1"/>
  <c r="Q942" i="1"/>
  <c r="Q943" i="1"/>
  <c r="Q944" i="1"/>
  <c r="Q945" i="1"/>
  <c r="Q946" i="1"/>
  <c r="Q947" i="1"/>
  <c r="Q948" i="1"/>
  <c r="Q949" i="1"/>
  <c r="Q950" i="1"/>
  <c r="Q953" i="1"/>
  <c r="Q951" i="1"/>
  <c r="Q952" i="1"/>
  <c r="Q954" i="1"/>
  <c r="Q955" i="1"/>
  <c r="Q956" i="1"/>
  <c r="Q958" i="1"/>
  <c r="Q959" i="1"/>
  <c r="Q960" i="1"/>
  <c r="Q961" i="1"/>
  <c r="Q962" i="1"/>
  <c r="Q963" i="1"/>
  <c r="Q964" i="1"/>
  <c r="Q965" i="1"/>
  <c r="Q1008" i="1"/>
  <c r="Q966" i="1"/>
  <c r="Q967" i="1"/>
  <c r="Q969" i="1"/>
  <c r="Q968" i="1"/>
  <c r="Q970" i="1"/>
  <c r="Q974" i="1"/>
  <c r="Q975" i="1"/>
  <c r="Q976" i="1"/>
  <c r="Q977" i="1"/>
  <c r="Q978" i="1"/>
  <c r="Q982" i="1"/>
  <c r="Q980" i="1"/>
  <c r="Q981" i="1"/>
  <c r="Q983" i="1"/>
  <c r="Q984" i="1"/>
  <c r="Q985" i="1"/>
  <c r="Q986" i="1"/>
  <c r="Q987" i="1"/>
  <c r="Q988" i="1"/>
  <c r="Q989" i="1"/>
  <c r="Q990" i="1"/>
  <c r="Q991" i="1"/>
  <c r="Q992" i="1"/>
  <c r="Q993" i="1"/>
  <c r="Q994" i="1"/>
  <c r="Q995" i="1"/>
  <c r="Q997" i="1"/>
  <c r="Q996" i="1"/>
  <c r="Q998" i="1"/>
  <c r="Q999" i="1"/>
  <c r="Q1000" i="1"/>
  <c r="Q1001" i="1"/>
  <c r="Q1002" i="1"/>
  <c r="Q1003" i="1"/>
  <c r="Q1004" i="1"/>
  <c r="Q1005" i="1"/>
  <c r="Q1006" i="1"/>
  <c r="Q1007" i="1"/>
  <c r="Q1009" i="1"/>
  <c r="Q1010" i="1"/>
  <c r="Q1011" i="1"/>
  <c r="Q1012" i="1"/>
  <c r="Q1013" i="1"/>
  <c r="Q1014" i="1"/>
  <c r="Q1015" i="1"/>
  <c r="Q1016" i="1"/>
  <c r="Q1017" i="1"/>
  <c r="Q1018" i="1"/>
  <c r="Q1019" i="1"/>
  <c r="Q1020" i="1"/>
  <c r="Q1021"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P955" i="1"/>
  <c r="P956" i="1"/>
  <c r="P958" i="1"/>
  <c r="P959" i="1"/>
  <c r="P960" i="1"/>
  <c r="P961" i="1"/>
  <c r="P962" i="1"/>
  <c r="P963" i="1"/>
  <c r="P964" i="1"/>
  <c r="P965" i="1"/>
  <c r="P1008" i="1"/>
  <c r="P966" i="1"/>
  <c r="P967" i="1"/>
  <c r="P969" i="1"/>
  <c r="P968" i="1"/>
  <c r="P970" i="1"/>
  <c r="P974" i="1"/>
  <c r="P975" i="1"/>
  <c r="P976" i="1"/>
  <c r="P977" i="1"/>
  <c r="P978" i="1"/>
  <c r="P982" i="1"/>
  <c r="P980" i="1"/>
  <c r="P981" i="1"/>
  <c r="P983" i="1"/>
  <c r="P984" i="1"/>
  <c r="P985" i="1"/>
  <c r="P986" i="1"/>
  <c r="P987" i="1"/>
  <c r="P988" i="1"/>
  <c r="P989" i="1"/>
  <c r="P990" i="1"/>
  <c r="P991" i="1"/>
  <c r="P992" i="1"/>
  <c r="P993" i="1"/>
  <c r="P994" i="1"/>
  <c r="P995" i="1"/>
  <c r="P997" i="1"/>
  <c r="P996" i="1"/>
  <c r="P998" i="1"/>
  <c r="P999" i="1"/>
  <c r="P1000" i="1"/>
  <c r="P1001" i="1"/>
  <c r="P1002" i="1"/>
  <c r="P1003" i="1"/>
  <c r="P1004" i="1"/>
  <c r="P1005" i="1"/>
  <c r="P1006" i="1"/>
  <c r="P1007" i="1"/>
  <c r="P1009" i="1"/>
  <c r="P1010" i="1"/>
  <c r="P1011" i="1"/>
  <c r="P1012" i="1"/>
  <c r="P1013" i="1"/>
  <c r="P1014" i="1"/>
  <c r="P1015" i="1"/>
  <c r="P1016" i="1"/>
  <c r="P1017" i="1"/>
  <c r="P1018" i="1"/>
  <c r="P1019" i="1"/>
  <c r="P1020" i="1"/>
  <c r="P1021" i="1"/>
  <c r="P1023" i="1"/>
  <c r="P1024" i="1"/>
  <c r="P1025" i="1"/>
  <c r="P1026" i="1"/>
  <c r="P1027" i="1"/>
  <c r="P1028" i="1"/>
  <c r="P1029" i="1"/>
  <c r="P1030" i="1"/>
  <c r="P1031" i="1"/>
  <c r="P1032" i="1"/>
  <c r="P1033" i="1"/>
  <c r="P1034" i="1"/>
  <c r="P1035" i="1"/>
  <c r="P1036" i="1"/>
  <c r="P1037" i="1"/>
  <c r="P1038"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4" i="1"/>
  <c r="O935" i="1"/>
  <c r="O936" i="1"/>
  <c r="O937" i="1"/>
  <c r="O938" i="1"/>
  <c r="O939" i="1"/>
  <c r="O940" i="1"/>
  <c r="O941" i="1"/>
  <c r="O942" i="1"/>
  <c r="O943" i="1"/>
  <c r="O944" i="1"/>
  <c r="O945" i="1"/>
  <c r="O946" i="1"/>
  <c r="O947" i="1"/>
  <c r="O948" i="1"/>
  <c r="O949" i="1"/>
  <c r="O950" i="1"/>
  <c r="O953" i="1"/>
  <c r="O951" i="1"/>
  <c r="O952" i="1"/>
  <c r="O954" i="1"/>
  <c r="O955" i="1"/>
  <c r="O956" i="1"/>
  <c r="O958" i="1"/>
  <c r="O959" i="1"/>
  <c r="O960" i="1"/>
  <c r="O961" i="1"/>
  <c r="O962" i="1"/>
  <c r="O963" i="1"/>
  <c r="O964" i="1"/>
  <c r="O965" i="1"/>
  <c r="O1008" i="1"/>
  <c r="O966" i="1"/>
  <c r="O967" i="1"/>
  <c r="O969" i="1"/>
  <c r="O968" i="1"/>
  <c r="O970" i="1"/>
  <c r="O974" i="1"/>
  <c r="O975" i="1"/>
  <c r="O976" i="1"/>
  <c r="O977" i="1"/>
  <c r="O978" i="1"/>
  <c r="O982" i="1"/>
  <c r="O980" i="1"/>
  <c r="O981" i="1"/>
  <c r="O983" i="1"/>
  <c r="O984" i="1"/>
  <c r="O985" i="1"/>
  <c r="O986" i="1"/>
  <c r="O987" i="1"/>
  <c r="O988" i="1"/>
  <c r="O989" i="1"/>
  <c r="O990" i="1"/>
  <c r="O991" i="1"/>
  <c r="O992" i="1"/>
  <c r="O993" i="1"/>
  <c r="O994" i="1"/>
  <c r="O995" i="1"/>
  <c r="O997" i="1"/>
  <c r="O996" i="1"/>
  <c r="O998" i="1"/>
  <c r="O999" i="1"/>
  <c r="O1000" i="1"/>
  <c r="O1001" i="1"/>
  <c r="O1002" i="1"/>
  <c r="O1003" i="1"/>
  <c r="O1004" i="1"/>
  <c r="O1005" i="1"/>
  <c r="O1006" i="1"/>
  <c r="O1007" i="1"/>
  <c r="O1009" i="1"/>
  <c r="O1010" i="1"/>
  <c r="O1011" i="1"/>
  <c r="O1012" i="1"/>
  <c r="O1013" i="1"/>
  <c r="O1014" i="1"/>
  <c r="O1015" i="1"/>
  <c r="O1016" i="1"/>
  <c r="O1017" i="1"/>
  <c r="O1018" i="1"/>
  <c r="O1019" i="1"/>
  <c r="O1020" i="1"/>
  <c r="O1021"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H1859" i="1"/>
  <c r="H1860" i="1"/>
  <c r="H1861" i="1"/>
  <c r="H1862" i="1"/>
  <c r="H1864" i="1"/>
  <c r="H1865" i="1"/>
  <c r="H1866" i="1"/>
  <c r="H1867" i="1"/>
  <c r="H1868" i="1"/>
  <c r="H1869" i="1"/>
  <c r="H1870" i="1"/>
  <c r="H1871" i="1"/>
  <c r="H1872" i="1"/>
  <c r="H1873" i="1"/>
  <c r="H1874" i="1"/>
  <c r="H1875" i="1"/>
  <c r="H1876" i="1"/>
  <c r="H1877" i="1"/>
  <c r="H1878" i="1"/>
  <c r="H1879" i="1"/>
  <c r="H1880" i="1"/>
  <c r="H1552" i="1"/>
  <c r="H1554" i="1"/>
  <c r="H1553" i="1"/>
  <c r="H1555" i="1"/>
  <c r="H1556" i="1"/>
  <c r="H1557" i="1"/>
  <c r="H1558" i="1"/>
  <c r="H1560" i="1"/>
  <c r="H1561" i="1"/>
  <c r="H1562" i="1"/>
  <c r="H1565" i="1"/>
  <c r="H1566" i="1"/>
  <c r="H1567" i="1"/>
  <c r="H1568" i="1"/>
  <c r="H1569" i="1"/>
  <c r="H1570" i="1"/>
  <c r="H1572" i="1"/>
  <c r="H1573" i="1"/>
  <c r="H1574" i="1"/>
  <c r="H1575" i="1"/>
  <c r="H1576"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4" i="1"/>
  <c r="H935" i="1"/>
  <c r="H936" i="1"/>
  <c r="H937" i="1"/>
  <c r="H938" i="1"/>
  <c r="H939" i="1"/>
  <c r="H940" i="1"/>
  <c r="H941" i="1"/>
  <c r="H942" i="1"/>
  <c r="H943" i="1"/>
  <c r="H944" i="1"/>
  <c r="H945" i="1"/>
  <c r="H946" i="1"/>
  <c r="H947" i="1"/>
  <c r="H948" i="1"/>
  <c r="H949" i="1"/>
  <c r="H950" i="1"/>
  <c r="H953" i="1"/>
  <c r="H951" i="1"/>
  <c r="H952" i="1"/>
  <c r="H954" i="1"/>
  <c r="H955" i="1"/>
  <c r="H956" i="1"/>
  <c r="H958" i="1"/>
  <c r="H959" i="1"/>
  <c r="H960" i="1"/>
  <c r="H961" i="1"/>
  <c r="H962" i="1"/>
  <c r="H963" i="1"/>
  <c r="H964" i="1"/>
  <c r="H965" i="1"/>
  <c r="H1008" i="1"/>
  <c r="H966" i="1"/>
  <c r="H967" i="1"/>
  <c r="H969" i="1"/>
  <c r="H968" i="1"/>
  <c r="H970" i="1"/>
  <c r="H974" i="1"/>
  <c r="H975" i="1"/>
  <c r="H976" i="1"/>
  <c r="H977" i="1"/>
  <c r="H978" i="1"/>
  <c r="H982" i="1"/>
  <c r="H980" i="1"/>
  <c r="H981" i="1"/>
  <c r="H983" i="1"/>
  <c r="H984" i="1"/>
  <c r="H985" i="1"/>
  <c r="H986" i="1"/>
  <c r="H987" i="1"/>
  <c r="H988" i="1"/>
  <c r="H989" i="1"/>
  <c r="H990" i="1"/>
  <c r="H991" i="1"/>
  <c r="H992" i="1"/>
  <c r="H993" i="1"/>
  <c r="H994" i="1"/>
  <c r="H995" i="1"/>
  <c r="H997" i="1"/>
  <c r="H996" i="1"/>
  <c r="H998" i="1"/>
  <c r="H999" i="1"/>
  <c r="H1000" i="1"/>
  <c r="H1001" i="1"/>
  <c r="H1002" i="1"/>
  <c r="H1003" i="1"/>
  <c r="H1004" i="1"/>
  <c r="H1005" i="1"/>
  <c r="H1006" i="1"/>
  <c r="H1007" i="1"/>
  <c r="H1009" i="1"/>
  <c r="H1010" i="1"/>
  <c r="H1011" i="1"/>
  <c r="H1012" i="1"/>
  <c r="H1013" i="1"/>
  <c r="H1014" i="1"/>
  <c r="H1015" i="1"/>
  <c r="H1016" i="1"/>
  <c r="H1017" i="1"/>
  <c r="H1018" i="1"/>
  <c r="H1019" i="1"/>
  <c r="H1020" i="1"/>
  <c r="H1021" i="1"/>
  <c r="H1023" i="1"/>
  <c r="H1024" i="1"/>
  <c r="H1025" i="1"/>
  <c r="H1026" i="1"/>
  <c r="H1027" i="1"/>
  <c r="H1028" i="1"/>
  <c r="H1029" i="1"/>
  <c r="H1030" i="1"/>
  <c r="H1031" i="1"/>
  <c r="H1032" i="1"/>
  <c r="H1033" i="1"/>
  <c r="H1034" i="1"/>
  <c r="H1035" i="1"/>
  <c r="H1036" i="1"/>
  <c r="H1037" i="1"/>
  <c r="H1038" i="1"/>
  <c r="H1039" i="1"/>
  <c r="H1040" i="1"/>
  <c r="H1041" i="1"/>
  <c r="H1042" i="1"/>
  <c r="H1043" i="1"/>
  <c r="H1044" i="1"/>
  <c r="I1886" i="1"/>
  <c r="J1886" i="1"/>
  <c r="I1887" i="1"/>
  <c r="J1887" i="1"/>
  <c r="K1887" i="1"/>
  <c r="M1886" i="1"/>
  <c r="M1887" i="1"/>
  <c r="O1869" i="1"/>
  <c r="O1870" i="1"/>
  <c r="O1871" i="1"/>
  <c r="O1872" i="1"/>
  <c r="O1873" i="1"/>
  <c r="O1874" i="1"/>
  <c r="O1875" i="1"/>
  <c r="O1876" i="1"/>
  <c r="O1877" i="1"/>
  <c r="O1878" i="1"/>
  <c r="O1879" i="1"/>
  <c r="O1880" i="1"/>
  <c r="O1552" i="1"/>
  <c r="O1554" i="1"/>
  <c r="O1553" i="1"/>
  <c r="O1555" i="1"/>
  <c r="O1556" i="1"/>
  <c r="O1557" i="1"/>
  <c r="O1558" i="1"/>
  <c r="O1560" i="1"/>
  <c r="O1561" i="1"/>
  <c r="O1562" i="1"/>
  <c r="O1565" i="1"/>
  <c r="O1566" i="1"/>
  <c r="O1567" i="1"/>
  <c r="O1568" i="1"/>
  <c r="O1569" i="1"/>
  <c r="O1570" i="1"/>
  <c r="O1572" i="1"/>
  <c r="O1573" i="1"/>
  <c r="O1574" i="1"/>
  <c r="O1575" i="1"/>
  <c r="O1576" i="1"/>
  <c r="O886" i="1"/>
  <c r="O887" i="1"/>
  <c r="O888" i="1"/>
  <c r="O889" i="1"/>
  <c r="O890" i="1"/>
  <c r="O891" i="1"/>
  <c r="O892" i="1"/>
  <c r="O893" i="1"/>
  <c r="O894" i="1"/>
  <c r="O895" i="1"/>
  <c r="O896" i="1"/>
  <c r="O897" i="1"/>
  <c r="O898" i="1"/>
  <c r="O899" i="1"/>
  <c r="O900" i="1"/>
  <c r="O901" i="1"/>
  <c r="O902" i="1"/>
  <c r="O903" i="1"/>
  <c r="O904" i="1"/>
  <c r="O905" i="1"/>
  <c r="O906" i="1"/>
  <c r="R1857" i="1"/>
  <c r="R1858" i="1"/>
  <c r="R1859" i="1"/>
  <c r="R1860" i="1"/>
  <c r="R1861" i="1"/>
  <c r="R1862" i="1"/>
  <c r="R1864" i="1"/>
  <c r="R1865" i="1"/>
  <c r="R1866" i="1"/>
  <c r="R1867" i="1"/>
  <c r="R1868" i="1"/>
  <c r="R1869" i="1"/>
  <c r="R1870" i="1"/>
  <c r="R1871" i="1"/>
  <c r="R1872" i="1"/>
  <c r="R1873" i="1"/>
  <c r="R1874" i="1"/>
  <c r="R1875" i="1"/>
  <c r="R1876" i="1"/>
  <c r="R1877" i="1"/>
  <c r="R1878" i="1"/>
  <c r="R1879" i="1"/>
  <c r="R1880" i="1"/>
  <c r="Q1849" i="1"/>
  <c r="Q1850" i="1"/>
  <c r="Q1851" i="1"/>
  <c r="Q1852" i="1"/>
  <c r="Q1853" i="1"/>
  <c r="Q1854" i="1"/>
  <c r="Q1855" i="1"/>
  <c r="Q1856" i="1"/>
  <c r="Q1857" i="1"/>
  <c r="Q1858" i="1"/>
  <c r="Q1859" i="1"/>
  <c r="Q1860" i="1"/>
  <c r="Q1861" i="1"/>
  <c r="Q1862" i="1"/>
  <c r="Q1864" i="1"/>
  <c r="Q1865" i="1"/>
  <c r="Q1866" i="1"/>
  <c r="Q1867" i="1"/>
  <c r="Q1868" i="1"/>
  <c r="Q1869" i="1"/>
  <c r="Q1870" i="1"/>
  <c r="Q1871" i="1"/>
  <c r="Q1872" i="1"/>
  <c r="Q1873" i="1"/>
  <c r="Q1874" i="1"/>
  <c r="Q1875" i="1"/>
  <c r="Q1876" i="1"/>
  <c r="Q1877" i="1"/>
  <c r="Q1878" i="1"/>
  <c r="Q1879" i="1"/>
  <c r="Q1880" i="1"/>
  <c r="Q1552" i="1"/>
  <c r="Q1554" i="1"/>
  <c r="Q1553" i="1"/>
  <c r="Q1555" i="1"/>
  <c r="Q1556" i="1"/>
  <c r="Q1557" i="1"/>
  <c r="Q1558" i="1"/>
  <c r="Q1560" i="1"/>
  <c r="Q1561" i="1"/>
  <c r="Q1562" i="1"/>
  <c r="Q1565" i="1"/>
  <c r="Q1566" i="1"/>
  <c r="Q1567" i="1"/>
  <c r="Q1568" i="1"/>
  <c r="Q1569" i="1"/>
  <c r="Q1570" i="1"/>
  <c r="Q1572" i="1"/>
  <c r="Q1573" i="1"/>
  <c r="Q1574" i="1"/>
  <c r="Q1575" i="1"/>
  <c r="Q1576"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4" i="1"/>
  <c r="Q935" i="1"/>
  <c r="Q936" i="1"/>
  <c r="Q937" i="1"/>
  <c r="P1852" i="1"/>
  <c r="P1853" i="1"/>
  <c r="P1854" i="1"/>
  <c r="P1855" i="1"/>
  <c r="P1856" i="1"/>
  <c r="P1857" i="1"/>
  <c r="P1858" i="1"/>
  <c r="P1859" i="1"/>
  <c r="P1860" i="1"/>
  <c r="P1861" i="1"/>
  <c r="P1862" i="1"/>
  <c r="P1864" i="1"/>
  <c r="P1865" i="1"/>
  <c r="P1866" i="1"/>
  <c r="P1867" i="1"/>
  <c r="P1868" i="1"/>
  <c r="P1869" i="1"/>
  <c r="P1870" i="1"/>
  <c r="P1871" i="1"/>
  <c r="P1872" i="1"/>
  <c r="P1873" i="1"/>
  <c r="P1874" i="1"/>
  <c r="P1875" i="1"/>
  <c r="P1876" i="1"/>
  <c r="P1877" i="1"/>
  <c r="P1878" i="1"/>
  <c r="P1879" i="1"/>
  <c r="P1880" i="1"/>
  <c r="P1552" i="1"/>
  <c r="P1554" i="1"/>
  <c r="P1553" i="1"/>
  <c r="P1555" i="1"/>
  <c r="P1556" i="1"/>
  <c r="P1557" i="1"/>
  <c r="P1558" i="1"/>
  <c r="P1560" i="1"/>
  <c r="P1561" i="1"/>
  <c r="P1562" i="1"/>
  <c r="P1565" i="1"/>
  <c r="P1566" i="1"/>
  <c r="P1567" i="1"/>
  <c r="P1568" i="1"/>
  <c r="P1569" i="1"/>
  <c r="P1570" i="1"/>
  <c r="P1572" i="1"/>
  <c r="P1573" i="1"/>
  <c r="P1574" i="1"/>
  <c r="P1575" i="1"/>
  <c r="P1576"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4" i="1"/>
  <c r="P935" i="1"/>
  <c r="P936" i="1"/>
  <c r="P937" i="1"/>
  <c r="P938" i="1"/>
  <c r="P939" i="1"/>
  <c r="P940" i="1"/>
  <c r="P941" i="1"/>
  <c r="P942" i="1"/>
  <c r="P943" i="1"/>
  <c r="P944" i="1"/>
  <c r="P945" i="1"/>
  <c r="P946" i="1"/>
  <c r="P947" i="1"/>
  <c r="P948" i="1"/>
  <c r="P949" i="1"/>
  <c r="P950" i="1"/>
  <c r="P953" i="1"/>
  <c r="P951" i="1"/>
  <c r="P952" i="1"/>
  <c r="P954" i="1"/>
  <c r="R1494" i="1"/>
  <c r="R1493" i="1"/>
  <c r="R1471" i="1"/>
  <c r="R1448" i="1"/>
  <c r="O1447" i="1"/>
  <c r="O1445" i="1"/>
  <c r="L1882" i="1"/>
  <c r="O1882" i="1"/>
  <c r="S1882" i="1"/>
  <c r="L1883" i="1"/>
  <c r="O1883" i="1"/>
  <c r="S1883" i="1"/>
  <c r="R813" i="1"/>
  <c r="R814" i="1"/>
  <c r="R815" i="1"/>
  <c r="R817" i="1"/>
  <c r="R818" i="1"/>
  <c r="R819" i="1"/>
  <c r="R820" i="1"/>
  <c r="R821" i="1"/>
  <c r="R822" i="1"/>
  <c r="R823" i="1"/>
  <c r="R824" i="1"/>
  <c r="R826" i="1"/>
  <c r="R829" i="1"/>
  <c r="R830" i="1"/>
  <c r="R834" i="1"/>
  <c r="R835" i="1"/>
  <c r="R836" i="1"/>
  <c r="R837" i="1"/>
  <c r="R838" i="1"/>
  <c r="R839" i="1"/>
  <c r="R840" i="1"/>
  <c r="R841" i="1"/>
  <c r="R842" i="1"/>
  <c r="R843" i="1"/>
  <c r="R844" i="1"/>
  <c r="R866" i="1"/>
  <c r="R845" i="1"/>
  <c r="R846" i="1"/>
  <c r="R847" i="1"/>
  <c r="R848" i="1"/>
  <c r="R849" i="1"/>
  <c r="R852" i="1"/>
  <c r="R853" i="1"/>
  <c r="R854" i="1"/>
  <c r="R859" i="1"/>
  <c r="R858" i="1"/>
  <c r="R860" i="1"/>
  <c r="R861" i="1"/>
  <c r="R862" i="1"/>
  <c r="R863" i="1"/>
  <c r="R864" i="1"/>
  <c r="R865" i="1"/>
  <c r="R871" i="1"/>
  <c r="R872" i="1"/>
  <c r="R873" i="1"/>
  <c r="R874" i="1"/>
  <c r="R875" i="1"/>
  <c r="R876" i="1"/>
  <c r="R877" i="1"/>
  <c r="R878" i="1"/>
  <c r="R879" i="1"/>
  <c r="R880" i="1"/>
  <c r="R881" i="1"/>
  <c r="R882" i="1"/>
  <c r="R1152" i="1"/>
  <c r="R1153" i="1"/>
  <c r="R1160" i="1"/>
  <c r="R1161" i="1"/>
  <c r="R1162" i="1"/>
  <c r="R1163" i="1"/>
  <c r="R1171" i="1"/>
  <c r="R1172" i="1"/>
  <c r="R1174" i="1"/>
  <c r="R1175" i="1"/>
  <c r="R1176" i="1"/>
  <c r="R1177" i="1"/>
  <c r="R1178" i="1"/>
  <c r="R1179" i="1"/>
  <c r="R1180" i="1"/>
  <c r="R1181" i="1"/>
  <c r="R1182" i="1"/>
  <c r="R1183" i="1"/>
  <c r="R1184" i="1"/>
  <c r="R1185" i="1"/>
  <c r="R1187" i="1"/>
  <c r="R1188" i="1"/>
  <c r="R1189" i="1"/>
  <c r="R1190" i="1"/>
  <c r="R1195" i="1"/>
  <c r="R1193" i="1"/>
  <c r="R1192" i="1"/>
  <c r="R1194" i="1"/>
  <c r="R1191" i="1"/>
  <c r="R1196" i="1"/>
  <c r="R1197" i="1"/>
  <c r="R1198" i="1"/>
  <c r="R1202" i="1"/>
  <c r="R1203" i="1"/>
  <c r="R1204" i="1"/>
  <c r="R1205" i="1"/>
  <c r="R1206" i="1"/>
  <c r="R1243" i="1"/>
  <c r="R1210" i="1"/>
  <c r="R1211" i="1"/>
  <c r="R1212" i="1"/>
  <c r="R1216" i="1"/>
  <c r="R1217" i="1"/>
  <c r="R1218" i="1"/>
  <c r="R1219" i="1"/>
  <c r="R1220" i="1"/>
  <c r="R1225" i="1"/>
  <c r="R1226" i="1"/>
  <c r="R1227" i="1"/>
  <c r="R1228" i="1"/>
  <c r="R1251" i="1"/>
  <c r="R1252" i="1"/>
  <c r="R1253" i="1"/>
  <c r="R1254" i="1"/>
  <c r="R1255" i="1"/>
  <c r="R1256" i="1"/>
  <c r="R1261" i="1"/>
  <c r="R1262" i="1"/>
  <c r="R1263" i="1"/>
  <c r="R1264" i="1"/>
  <c r="R1269" i="1"/>
  <c r="R1270" i="1"/>
  <c r="R1271" i="1"/>
  <c r="R1272" i="1"/>
  <c r="R319" i="1"/>
  <c r="R320" i="1"/>
  <c r="R324" i="1"/>
  <c r="R325" i="1"/>
  <c r="R326" i="1"/>
  <c r="R327" i="1"/>
  <c r="R328" i="1"/>
  <c r="R329" i="1"/>
  <c r="R330" i="1"/>
  <c r="R331" i="1"/>
  <c r="R332" i="1"/>
  <c r="R352" i="1"/>
  <c r="R333" i="1"/>
  <c r="R334" i="1"/>
  <c r="R335" i="1"/>
  <c r="R336" i="1"/>
  <c r="R337" i="1"/>
  <c r="R338" i="1"/>
  <c r="R339" i="1"/>
  <c r="R340" i="1"/>
  <c r="R341" i="1"/>
  <c r="R342" i="1"/>
  <c r="R343" i="1"/>
  <c r="R344" i="1"/>
  <c r="R348" i="1"/>
  <c r="R346" i="1"/>
  <c r="R345" i="1"/>
  <c r="R347" i="1"/>
  <c r="R349" i="1"/>
  <c r="R350" i="1"/>
  <c r="R351" i="1"/>
  <c r="R353" i="1"/>
  <c r="R354" i="1"/>
  <c r="R355" i="1"/>
  <c r="R356" i="1"/>
  <c r="R357" i="1"/>
  <c r="R358" i="1"/>
  <c r="R359" i="1"/>
  <c r="R360" i="1"/>
  <c r="R361" i="1"/>
  <c r="R362" i="1"/>
  <c r="R363" i="1"/>
  <c r="R364"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1" i="1"/>
  <c r="R1600" i="1"/>
  <c r="R1602" i="1"/>
  <c r="R1603" i="1"/>
  <c r="R1604" i="1"/>
  <c r="R1605" i="1"/>
  <c r="R1606" i="1"/>
  <c r="R1607" i="1"/>
  <c r="R1608" i="1"/>
  <c r="R1609" i="1"/>
  <c r="R1610" i="1"/>
  <c r="R1611" i="1"/>
  <c r="R1612" i="1"/>
  <c r="R1613" i="1"/>
  <c r="R1614" i="1"/>
  <c r="R1615" i="1"/>
  <c r="R1616" i="1"/>
  <c r="R1617" i="1"/>
  <c r="R1618" i="1"/>
  <c r="R1622" i="1"/>
  <c r="R1621" i="1"/>
  <c r="R1623" i="1"/>
  <c r="R1624" i="1"/>
  <c r="R1625" i="1"/>
  <c r="R1626" i="1"/>
  <c r="R1627" i="1"/>
  <c r="R1628" i="1"/>
  <c r="R1629" i="1"/>
  <c r="R1630" i="1"/>
  <c r="R1631" i="1"/>
  <c r="R1632" i="1"/>
  <c r="R1634" i="1"/>
  <c r="R1637" i="1"/>
  <c r="R1638" i="1"/>
  <c r="R1639" i="1"/>
  <c r="R1640" i="1"/>
  <c r="R1641" i="1"/>
  <c r="R1642" i="1"/>
  <c r="R1643" i="1"/>
  <c r="R1644" i="1"/>
  <c r="R1645" i="1"/>
  <c r="R1646" i="1"/>
  <c r="R1652" i="1"/>
  <c r="R1653" i="1"/>
  <c r="R1654" i="1"/>
  <c r="R1655" i="1"/>
  <c r="R1656" i="1"/>
  <c r="R1657" i="1"/>
  <c r="R1658" i="1"/>
  <c r="R1659" i="1"/>
  <c r="R1660" i="1"/>
  <c r="R1661" i="1"/>
  <c r="R1662" i="1"/>
  <c r="R1663" i="1"/>
  <c r="R1664" i="1"/>
  <c r="R1665" i="1"/>
  <c r="R1709" i="1"/>
  <c r="R1666"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2" i="1"/>
  <c r="R1701" i="1"/>
  <c r="R1703" i="1"/>
  <c r="R1704" i="1"/>
  <c r="R1705" i="1"/>
  <c r="R1706" i="1"/>
  <c r="R1707" i="1"/>
  <c r="R1708" i="1"/>
  <c r="R1710" i="1"/>
  <c r="R1711" i="1"/>
  <c r="R1712" i="1"/>
  <c r="R1713" i="1"/>
  <c r="R1714" i="1"/>
  <c r="R1715" i="1"/>
  <c r="R1716" i="1"/>
  <c r="R1717" i="1"/>
  <c r="R1718" i="1"/>
  <c r="R1719" i="1"/>
  <c r="R1720" i="1"/>
  <c r="R1721" i="1"/>
  <c r="R1722" i="1"/>
  <c r="R1723" i="1"/>
  <c r="R1724" i="1"/>
  <c r="R1725" i="1"/>
  <c r="R1726" i="1"/>
  <c r="R1727" i="1"/>
  <c r="R1728" i="1"/>
  <c r="R1729" i="1"/>
  <c r="R1730" i="1"/>
  <c r="R1731" i="1"/>
  <c r="R1733" i="1"/>
  <c r="R1734" i="1"/>
  <c r="R365" i="1"/>
  <c r="R366" i="1"/>
  <c r="R368" i="1"/>
  <c r="R367"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5" i="1"/>
  <c r="R416" i="1"/>
  <c r="R417" i="1"/>
  <c r="R421" i="1"/>
  <c r="R422" i="1"/>
  <c r="R423" i="1"/>
  <c r="R424" i="1"/>
  <c r="R425" i="1"/>
  <c r="R426" i="1"/>
  <c r="R427" i="1"/>
  <c r="R428" i="1"/>
  <c r="R429" i="1"/>
  <c r="R430" i="1"/>
  <c r="R431" i="1"/>
  <c r="R432" i="1"/>
  <c r="R433" i="1"/>
  <c r="R435" i="1"/>
  <c r="R436" i="1"/>
  <c r="R437" i="1"/>
  <c r="R438" i="1"/>
  <c r="R439" i="1"/>
  <c r="R440" i="1"/>
  <c r="R441" i="1"/>
  <c r="R445" i="1"/>
  <c r="R443" i="1"/>
  <c r="R444" i="1"/>
  <c r="R446" i="1"/>
  <c r="R442" i="1"/>
  <c r="R447" i="1"/>
  <c r="R448" i="1"/>
  <c r="R449" i="1"/>
  <c r="R450" i="1"/>
  <c r="R451" i="1"/>
  <c r="R452" i="1"/>
  <c r="R453" i="1"/>
  <c r="R454" i="1"/>
  <c r="R455" i="1"/>
  <c r="R456" i="1"/>
  <c r="R457" i="1"/>
  <c r="R458" i="1"/>
  <c r="R459" i="1"/>
  <c r="R512" i="1"/>
  <c r="R460" i="1"/>
  <c r="R461" i="1"/>
  <c r="R462" i="1"/>
  <c r="R463" i="1"/>
  <c r="R464" i="1"/>
  <c r="R465" i="1"/>
  <c r="R469" i="1"/>
  <c r="R470" i="1"/>
  <c r="R471" i="1"/>
  <c r="R472" i="1"/>
  <c r="R473" i="1"/>
  <c r="R474" i="1"/>
  <c r="R475" i="1"/>
  <c r="R476" i="1"/>
  <c r="R477" i="1"/>
  <c r="R478" i="1"/>
  <c r="R479" i="1"/>
  <c r="R480" i="1"/>
  <c r="R481" i="1"/>
  <c r="R482" i="1"/>
  <c r="R485" i="1"/>
  <c r="R486" i="1"/>
  <c r="R487" i="1"/>
  <c r="R488" i="1"/>
  <c r="R489" i="1"/>
  <c r="R492" i="1"/>
  <c r="R493" i="1"/>
  <c r="R494" i="1"/>
  <c r="R495" i="1"/>
  <c r="R496" i="1"/>
  <c r="R497" i="1"/>
  <c r="R498" i="1"/>
  <c r="R499" i="1"/>
  <c r="R500" i="1"/>
  <c r="R501" i="1"/>
  <c r="R502" i="1"/>
  <c r="R503" i="1"/>
  <c r="R504" i="1"/>
  <c r="R505" i="1"/>
  <c r="R506" i="1"/>
  <c r="R507" i="1"/>
  <c r="R509" i="1"/>
  <c r="R510" i="1"/>
  <c r="R513" i="1"/>
  <c r="R514" i="1"/>
  <c r="R515" i="1"/>
  <c r="R516" i="1"/>
  <c r="R517" i="1"/>
  <c r="R518" i="1"/>
  <c r="R519"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1069" i="1"/>
  <c r="R1070" i="1"/>
  <c r="R1071" i="1"/>
  <c r="R1072" i="1"/>
  <c r="R1073" i="1"/>
  <c r="R1074" i="1"/>
  <c r="R1075" i="1"/>
  <c r="R1085" i="1"/>
  <c r="R1086" i="1"/>
  <c r="R1087" i="1"/>
  <c r="R1088" i="1"/>
  <c r="R1091" i="1"/>
  <c r="R1092" i="1"/>
  <c r="R1093" i="1"/>
  <c r="R1096" i="1"/>
  <c r="R1094" i="1"/>
  <c r="R1095" i="1"/>
  <c r="R1097" i="1"/>
  <c r="R1098" i="1"/>
  <c r="R1099" i="1"/>
  <c r="R1100" i="1"/>
  <c r="R1101" i="1"/>
  <c r="R1103" i="1"/>
  <c r="R1104" i="1"/>
  <c r="R1434" i="1"/>
  <c r="R1435" i="1"/>
  <c r="R1436" i="1"/>
  <c r="R1437" i="1"/>
  <c r="R1446" i="1"/>
  <c r="R1449" i="1"/>
  <c r="R1451" i="1"/>
  <c r="R1452" i="1"/>
  <c r="R1453" i="1"/>
  <c r="R1454" i="1"/>
  <c r="R1455" i="1"/>
  <c r="R1456" i="1"/>
  <c r="R1457" i="1"/>
  <c r="R1458" i="1"/>
  <c r="R1461" i="1"/>
  <c r="R1462" i="1"/>
  <c r="R1464" i="1"/>
  <c r="R1463" i="1"/>
  <c r="R1465" i="1"/>
  <c r="R1466" i="1"/>
  <c r="R1467" i="1"/>
  <c r="R1468" i="1"/>
  <c r="R1472" i="1"/>
  <c r="R1473" i="1"/>
  <c r="R1474" i="1"/>
  <c r="R1475" i="1"/>
  <c r="R1481" i="1"/>
  <c r="R1482" i="1"/>
  <c r="R1483" i="1"/>
  <c r="R1484" i="1"/>
  <c r="R1485" i="1"/>
  <c r="R1486" i="1"/>
  <c r="R1487" i="1"/>
  <c r="R1488" i="1"/>
  <c r="R1490" i="1"/>
  <c r="R1491" i="1"/>
  <c r="R1495" i="1"/>
  <c r="R1496" i="1"/>
  <c r="R1497" i="1"/>
  <c r="R1498" i="1"/>
  <c r="R1499" i="1"/>
  <c r="R1500" i="1"/>
  <c r="R1504" i="1"/>
  <c r="R1502" i="1"/>
  <c r="R1503" i="1"/>
  <c r="R1505" i="1"/>
  <c r="R1506" i="1"/>
  <c r="R1507" i="1"/>
  <c r="R1508" i="1"/>
  <c r="R150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82" i="1"/>
  <c r="R578" i="1"/>
  <c r="R579" i="1"/>
  <c r="R580" i="1"/>
  <c r="R581" i="1"/>
  <c r="R583" i="1"/>
  <c r="R584" i="1"/>
  <c r="R585" i="1"/>
  <c r="R586" i="1"/>
  <c r="R587" i="1"/>
  <c r="R588" i="1"/>
  <c r="R589" i="1"/>
  <c r="R590" i="1"/>
  <c r="R593" i="1"/>
  <c r="R594" i="1"/>
  <c r="R595" i="1"/>
  <c r="R597" i="1"/>
  <c r="R599" i="1"/>
  <c r="R600" i="1"/>
  <c r="R601" i="1"/>
  <c r="R602" i="1"/>
  <c r="R603" i="1"/>
  <c r="R604" i="1"/>
  <c r="R605" i="1"/>
  <c r="R606" i="1"/>
  <c r="R607" i="1"/>
  <c r="R612" i="1"/>
  <c r="R610" i="1"/>
  <c r="R609" i="1"/>
  <c r="R611" i="1"/>
  <c r="R608" i="1"/>
  <c r="R613" i="1"/>
  <c r="R614" i="1"/>
  <c r="R615" i="1"/>
  <c r="R616" i="1"/>
  <c r="R617" i="1"/>
  <c r="R618" i="1"/>
  <c r="R619" i="1"/>
  <c r="R620" i="1"/>
  <c r="R621" i="1"/>
  <c r="R622" i="1"/>
  <c r="R623" i="1"/>
  <c r="R624" i="1"/>
  <c r="R625" i="1"/>
  <c r="R626" i="1"/>
  <c r="R652" i="1"/>
  <c r="R678" i="1"/>
  <c r="R627" i="1"/>
  <c r="R628" i="1"/>
  <c r="R629" i="1"/>
  <c r="R630" i="1"/>
  <c r="R632" i="1"/>
  <c r="R631" i="1"/>
  <c r="R634" i="1"/>
  <c r="R635" i="1"/>
  <c r="R636" i="1"/>
  <c r="R637" i="1"/>
  <c r="R638" i="1"/>
  <c r="R639" i="1"/>
  <c r="R640" i="1"/>
  <c r="R641" i="1"/>
  <c r="R642" i="1"/>
  <c r="R643" i="1"/>
  <c r="R644" i="1"/>
  <c r="R645" i="1"/>
  <c r="R646" i="1"/>
  <c r="R647" i="1"/>
  <c r="R648" i="1"/>
  <c r="R649" i="1"/>
  <c r="R650" i="1"/>
  <c r="R651" i="1"/>
  <c r="R653" i="1"/>
  <c r="R654" i="1"/>
  <c r="R655" i="1"/>
  <c r="R656" i="1"/>
  <c r="R657" i="1"/>
  <c r="R658" i="1"/>
  <c r="R659" i="1"/>
  <c r="R660" i="1"/>
  <c r="R661" i="1"/>
  <c r="R662" i="1"/>
  <c r="R663" i="1"/>
  <c r="R664" i="1"/>
  <c r="R667" i="1"/>
  <c r="R665" i="1"/>
  <c r="R666" i="1"/>
  <c r="R668" i="1"/>
  <c r="R669" i="1"/>
  <c r="R670" i="1"/>
  <c r="R671" i="1"/>
  <c r="R672" i="1"/>
  <c r="R673" i="1"/>
  <c r="R674" i="1"/>
  <c r="R675" i="1"/>
  <c r="R676" i="1"/>
  <c r="R677"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884" i="1"/>
  <c r="R885" i="1"/>
  <c r="R1793" i="1"/>
  <c r="R1794" i="1"/>
  <c r="R1795" i="1"/>
  <c r="R1796" i="1"/>
  <c r="R1797" i="1"/>
  <c r="R1798"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9" i="1"/>
  <c r="R1828" i="1"/>
  <c r="R1830" i="1"/>
  <c r="R1831" i="1"/>
  <c r="R1832" i="1"/>
  <c r="R1833" i="1"/>
  <c r="R1834" i="1"/>
  <c r="R1835" i="1"/>
  <c r="R1836" i="1"/>
  <c r="R1837" i="1"/>
  <c r="R1838" i="1"/>
  <c r="R1863" i="1"/>
  <c r="R1839" i="1"/>
  <c r="R1840" i="1"/>
  <c r="R1841" i="1"/>
  <c r="R1842" i="1"/>
  <c r="R1843" i="1"/>
  <c r="R1844" i="1"/>
  <c r="R1845" i="1"/>
  <c r="R1846" i="1"/>
  <c r="R1847" i="1"/>
  <c r="R1848" i="1"/>
  <c r="R1849" i="1"/>
  <c r="R1850" i="1"/>
  <c r="R1851" i="1"/>
  <c r="R1852" i="1"/>
  <c r="R1853" i="1"/>
  <c r="R1854" i="1"/>
  <c r="R1855" i="1"/>
  <c r="R1856" i="1"/>
  <c r="Q813" i="1"/>
  <c r="Q814" i="1"/>
  <c r="Q815" i="1"/>
  <c r="Q816" i="1"/>
  <c r="Q817" i="1"/>
  <c r="Q818" i="1"/>
  <c r="Q819" i="1"/>
  <c r="Q820" i="1"/>
  <c r="Q821" i="1"/>
  <c r="Q822" i="1"/>
  <c r="Q823" i="1"/>
  <c r="Q824" i="1"/>
  <c r="Q825" i="1"/>
  <c r="Q826" i="1"/>
  <c r="Q829" i="1"/>
  <c r="Q830" i="1"/>
  <c r="Q834" i="1"/>
  <c r="Q835" i="1"/>
  <c r="Q836" i="1"/>
  <c r="Q837" i="1"/>
  <c r="Q838" i="1"/>
  <c r="Q839" i="1"/>
  <c r="Q840" i="1"/>
  <c r="Q841" i="1"/>
  <c r="Q842" i="1"/>
  <c r="Q843" i="1"/>
  <c r="Q844" i="1"/>
  <c r="Q866" i="1"/>
  <c r="Q845" i="1"/>
  <c r="Q846" i="1"/>
  <c r="Q847" i="1"/>
  <c r="Q848" i="1"/>
  <c r="Q849" i="1"/>
  <c r="Q852" i="1"/>
  <c r="Q853" i="1"/>
  <c r="Q854" i="1"/>
  <c r="Q859" i="1"/>
  <c r="Q858" i="1"/>
  <c r="Q860" i="1"/>
  <c r="Q861" i="1"/>
  <c r="Q862" i="1"/>
  <c r="Q863" i="1"/>
  <c r="Q864" i="1"/>
  <c r="Q865" i="1"/>
  <c r="Q871" i="1"/>
  <c r="Q872" i="1"/>
  <c r="Q873" i="1"/>
  <c r="Q874" i="1"/>
  <c r="Q875" i="1"/>
  <c r="Q876" i="1"/>
  <c r="Q877" i="1"/>
  <c r="Q878" i="1"/>
  <c r="Q879" i="1"/>
  <c r="Q880" i="1"/>
  <c r="Q881" i="1"/>
  <c r="Q882" i="1"/>
  <c r="Q1152" i="1"/>
  <c r="Q1153" i="1"/>
  <c r="Q1160" i="1"/>
  <c r="Q1161" i="1"/>
  <c r="Q1162" i="1"/>
  <c r="Q1163" i="1"/>
  <c r="Q1171" i="1"/>
  <c r="Q1172" i="1"/>
  <c r="Q1174" i="1"/>
  <c r="Q1175" i="1"/>
  <c r="Q1176" i="1"/>
  <c r="Q1177" i="1"/>
  <c r="Q1178" i="1"/>
  <c r="Q1179" i="1"/>
  <c r="Q1180" i="1"/>
  <c r="Q1181" i="1"/>
  <c r="Q1182" i="1"/>
  <c r="Q1183" i="1"/>
  <c r="Q1184" i="1"/>
  <c r="Q1185" i="1"/>
  <c r="Q1187" i="1"/>
  <c r="Q1188" i="1"/>
  <c r="Q1189" i="1"/>
  <c r="Q1190" i="1"/>
  <c r="Q1195" i="1"/>
  <c r="Q1193" i="1"/>
  <c r="Q1192" i="1"/>
  <c r="Q1194" i="1"/>
  <c r="Q1191" i="1"/>
  <c r="Q1196" i="1"/>
  <c r="Q1197" i="1"/>
  <c r="Q1198" i="1"/>
  <c r="Q1202" i="1"/>
  <c r="Q1203" i="1"/>
  <c r="Q1204" i="1"/>
  <c r="Q1205" i="1"/>
  <c r="Q1206" i="1"/>
  <c r="Q1243" i="1"/>
  <c r="Q1210" i="1"/>
  <c r="Q1211" i="1"/>
  <c r="Q1212" i="1"/>
  <c r="Q1216" i="1"/>
  <c r="Q1217" i="1"/>
  <c r="Q1218" i="1"/>
  <c r="Q1219" i="1"/>
  <c r="Q1220" i="1"/>
  <c r="Q1225" i="1"/>
  <c r="Q1226" i="1"/>
  <c r="Q1227" i="1"/>
  <c r="Q1228" i="1"/>
  <c r="Q1251" i="1"/>
  <c r="Q1252" i="1"/>
  <c r="Q1253" i="1"/>
  <c r="Q1254" i="1"/>
  <c r="Q1255" i="1"/>
  <c r="Q1256" i="1"/>
  <c r="Q1261" i="1"/>
  <c r="Q1262" i="1"/>
  <c r="Q1263" i="1"/>
  <c r="Q1264" i="1"/>
  <c r="Q1269" i="1"/>
  <c r="Q1270" i="1"/>
  <c r="Q1271" i="1"/>
  <c r="Q1272" i="1"/>
  <c r="Q319" i="1"/>
  <c r="Q320" i="1"/>
  <c r="Q324" i="1"/>
  <c r="Q325" i="1"/>
  <c r="Q326" i="1"/>
  <c r="Q327" i="1"/>
  <c r="Q328" i="1"/>
  <c r="Q329" i="1"/>
  <c r="Q330" i="1"/>
  <c r="Q331" i="1"/>
  <c r="Q332" i="1"/>
  <c r="Q352" i="1"/>
  <c r="Q333" i="1"/>
  <c r="Q334" i="1"/>
  <c r="Q335" i="1"/>
  <c r="Q336" i="1"/>
  <c r="Q337" i="1"/>
  <c r="Q338" i="1"/>
  <c r="Q339" i="1"/>
  <c r="Q340" i="1"/>
  <c r="Q341" i="1"/>
  <c r="Q342" i="1"/>
  <c r="Q343" i="1"/>
  <c r="Q344" i="1"/>
  <c r="Q348" i="1"/>
  <c r="Q346" i="1"/>
  <c r="Q345" i="1"/>
  <c r="Q347" i="1"/>
  <c r="Q349" i="1"/>
  <c r="Q350" i="1"/>
  <c r="Q351" i="1"/>
  <c r="Q353" i="1"/>
  <c r="Q354" i="1"/>
  <c r="Q355" i="1"/>
  <c r="Q356" i="1"/>
  <c r="Q357" i="1"/>
  <c r="Q358" i="1"/>
  <c r="Q359" i="1"/>
  <c r="Q360" i="1"/>
  <c r="Q361" i="1"/>
  <c r="Q362" i="1"/>
  <c r="Q363" i="1"/>
  <c r="Q364"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1" i="1"/>
  <c r="Q1600" i="1"/>
  <c r="Q1602" i="1"/>
  <c r="Q1603" i="1"/>
  <c r="Q1604" i="1"/>
  <c r="Q1605" i="1"/>
  <c r="Q1606" i="1"/>
  <c r="Q1607" i="1"/>
  <c r="Q1608" i="1"/>
  <c r="Q1609" i="1"/>
  <c r="Q1610" i="1"/>
  <c r="Q1611" i="1"/>
  <c r="Q1612" i="1"/>
  <c r="Q1613" i="1"/>
  <c r="Q1614" i="1"/>
  <c r="Q1615" i="1"/>
  <c r="Q1616" i="1"/>
  <c r="Q1617" i="1"/>
  <c r="Q1618" i="1"/>
  <c r="Q1622" i="1"/>
  <c r="Q1621" i="1"/>
  <c r="Q1623" i="1"/>
  <c r="Q1624" i="1"/>
  <c r="Q1625" i="1"/>
  <c r="Q1626" i="1"/>
  <c r="Q1627" i="1"/>
  <c r="Q1628" i="1"/>
  <c r="Q1629" i="1"/>
  <c r="Q1630" i="1"/>
  <c r="Q1631" i="1"/>
  <c r="Q1632" i="1"/>
  <c r="Q1634" i="1"/>
  <c r="Q1637" i="1"/>
  <c r="Q1638" i="1"/>
  <c r="Q1639" i="1"/>
  <c r="Q1640" i="1"/>
  <c r="Q1641" i="1"/>
  <c r="Q1642" i="1"/>
  <c r="Q1643" i="1"/>
  <c r="Q1644" i="1"/>
  <c r="Q1645" i="1"/>
  <c r="Q1646" i="1"/>
  <c r="Q1652" i="1"/>
  <c r="Q1653" i="1"/>
  <c r="Q1654" i="1"/>
  <c r="Q1655" i="1"/>
  <c r="Q1656" i="1"/>
  <c r="Q1657" i="1"/>
  <c r="Q1658" i="1"/>
  <c r="Q1659" i="1"/>
  <c r="Q1660" i="1"/>
  <c r="Q1661" i="1"/>
  <c r="Q1662" i="1"/>
  <c r="Q1663" i="1"/>
  <c r="Q1664" i="1"/>
  <c r="Q1665" i="1"/>
  <c r="Q1709" i="1"/>
  <c r="Q1666"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2" i="1"/>
  <c r="Q1701" i="1"/>
  <c r="Q1703" i="1"/>
  <c r="Q1704" i="1"/>
  <c r="Q1705" i="1"/>
  <c r="Q1706" i="1"/>
  <c r="Q1707" i="1"/>
  <c r="Q1708" i="1"/>
  <c r="Q1710" i="1"/>
  <c r="Q1711" i="1"/>
  <c r="Q1712" i="1"/>
  <c r="Q1713" i="1"/>
  <c r="Q1714" i="1"/>
  <c r="Q1715" i="1"/>
  <c r="Q1716" i="1"/>
  <c r="Q1717" i="1"/>
  <c r="Q1718" i="1"/>
  <c r="Q1719" i="1"/>
  <c r="Q1720" i="1"/>
  <c r="Q1721" i="1"/>
  <c r="Q1722" i="1"/>
  <c r="Q1723" i="1"/>
  <c r="Q1724" i="1"/>
  <c r="Q1725" i="1"/>
  <c r="Q1726" i="1"/>
  <c r="Q1727" i="1"/>
  <c r="Q1728" i="1"/>
  <c r="Q1729" i="1"/>
  <c r="Q1730" i="1"/>
  <c r="Q1731" i="1"/>
  <c r="Q1733" i="1"/>
  <c r="Q1734" i="1"/>
  <c r="Q365" i="1"/>
  <c r="Q366" i="1"/>
  <c r="Q368" i="1"/>
  <c r="Q367"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5" i="1"/>
  <c r="Q416" i="1"/>
  <c r="Q417" i="1"/>
  <c r="Q421" i="1"/>
  <c r="Q422" i="1"/>
  <c r="Q423" i="1"/>
  <c r="Q424" i="1"/>
  <c r="Q425" i="1"/>
  <c r="Q426" i="1"/>
  <c r="Q427" i="1"/>
  <c r="Q428" i="1"/>
  <c r="Q429" i="1"/>
  <c r="Q430" i="1"/>
  <c r="Q431" i="1"/>
  <c r="Q432" i="1"/>
  <c r="Q433" i="1"/>
  <c r="Q435" i="1"/>
  <c r="Q436" i="1"/>
  <c r="Q437" i="1"/>
  <c r="Q438" i="1"/>
  <c r="Q439" i="1"/>
  <c r="Q440" i="1"/>
  <c r="Q441" i="1"/>
  <c r="Q445" i="1"/>
  <c r="Q443" i="1"/>
  <c r="Q444" i="1"/>
  <c r="Q446" i="1"/>
  <c r="Q442" i="1"/>
  <c r="Q447" i="1"/>
  <c r="Q448" i="1"/>
  <c r="Q449" i="1"/>
  <c r="Q450" i="1"/>
  <c r="Q451" i="1"/>
  <c r="Q452" i="1"/>
  <c r="Q453" i="1"/>
  <c r="Q454" i="1"/>
  <c r="Q455" i="1"/>
  <c r="Q456" i="1"/>
  <c r="Q457" i="1"/>
  <c r="Q458" i="1"/>
  <c r="Q459" i="1"/>
  <c r="Q512" i="1"/>
  <c r="Q460" i="1"/>
  <c r="Q461" i="1"/>
  <c r="Q462" i="1"/>
  <c r="Q463" i="1"/>
  <c r="Q464" i="1"/>
  <c r="Q465" i="1"/>
  <c r="Q469" i="1"/>
  <c r="Q470" i="1"/>
  <c r="Q471" i="1"/>
  <c r="Q472" i="1"/>
  <c r="Q473" i="1"/>
  <c r="Q474" i="1"/>
  <c r="Q475" i="1"/>
  <c r="Q476" i="1"/>
  <c r="Q477" i="1"/>
  <c r="Q478" i="1"/>
  <c r="Q479" i="1"/>
  <c r="Q480" i="1"/>
  <c r="Q481" i="1"/>
  <c r="Q482" i="1"/>
  <c r="Q485" i="1"/>
  <c r="Q486" i="1"/>
  <c r="Q487" i="1"/>
  <c r="Q488" i="1"/>
  <c r="Q489" i="1"/>
  <c r="Q492" i="1"/>
  <c r="Q493" i="1"/>
  <c r="Q494" i="1"/>
  <c r="Q495" i="1"/>
  <c r="Q496" i="1"/>
  <c r="Q497" i="1"/>
  <c r="Q498" i="1"/>
  <c r="Q499" i="1"/>
  <c r="Q500" i="1"/>
  <c r="Q501" i="1"/>
  <c r="Q502" i="1"/>
  <c r="Q503" i="1"/>
  <c r="Q504" i="1"/>
  <c r="Q505" i="1"/>
  <c r="Q506" i="1"/>
  <c r="Q507" i="1"/>
  <c r="Q509" i="1"/>
  <c r="Q510" i="1"/>
  <c r="Q513" i="1"/>
  <c r="Q514" i="1"/>
  <c r="Q515" i="1"/>
  <c r="Q516" i="1"/>
  <c r="Q517" i="1"/>
  <c r="Q518" i="1"/>
  <c r="Q519"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1069" i="1"/>
  <c r="Q1070" i="1"/>
  <c r="Q1071" i="1"/>
  <c r="Q1072" i="1"/>
  <c r="Q1073" i="1"/>
  <c r="Q1074" i="1"/>
  <c r="Q1075" i="1"/>
  <c r="Q1085" i="1"/>
  <c r="Q1086" i="1"/>
  <c r="Q1087" i="1"/>
  <c r="Q1088" i="1"/>
  <c r="Q1091" i="1"/>
  <c r="Q1092" i="1"/>
  <c r="Q1093" i="1"/>
  <c r="Q1096" i="1"/>
  <c r="Q1094" i="1"/>
  <c r="Q1095" i="1"/>
  <c r="Q1097" i="1"/>
  <c r="Q1098" i="1"/>
  <c r="Q1099" i="1"/>
  <c r="Q1100" i="1"/>
  <c r="Q1101" i="1"/>
  <c r="Q1103" i="1"/>
  <c r="Q1104" i="1"/>
  <c r="Q1434" i="1"/>
  <c r="Q1435" i="1"/>
  <c r="Q1436" i="1"/>
  <c r="Q1437" i="1"/>
  <c r="Q1445" i="1"/>
  <c r="Q1444" i="1"/>
  <c r="Q1446" i="1"/>
  <c r="Q1447" i="1"/>
  <c r="Q1448" i="1"/>
  <c r="Q1449" i="1"/>
  <c r="Q1450" i="1"/>
  <c r="Q1451" i="1"/>
  <c r="Q1452" i="1"/>
  <c r="Q1453" i="1"/>
  <c r="Q1454" i="1"/>
  <c r="Q1455" i="1"/>
  <c r="Q1456" i="1"/>
  <c r="Q1457" i="1"/>
  <c r="Q1458" i="1"/>
  <c r="Q1461" i="1"/>
  <c r="Q1462" i="1"/>
  <c r="Q1464" i="1"/>
  <c r="Q1463" i="1"/>
  <c r="Q1465" i="1"/>
  <c r="Q1466" i="1"/>
  <c r="Q1467" i="1"/>
  <c r="Q1468" i="1"/>
  <c r="Q1471" i="1"/>
  <c r="Q1472" i="1"/>
  <c r="Q1473" i="1"/>
  <c r="Q1474" i="1"/>
  <c r="Q1475" i="1"/>
  <c r="Q1481" i="1"/>
  <c r="Q1482" i="1"/>
  <c r="Q1483" i="1"/>
  <c r="Q1484" i="1"/>
  <c r="Q1485" i="1"/>
  <c r="Q1486" i="1"/>
  <c r="Q1487" i="1"/>
  <c r="Q1488" i="1"/>
  <c r="Q1490" i="1"/>
  <c r="Q1491" i="1"/>
  <c r="Q1493" i="1"/>
  <c r="Q1494" i="1"/>
  <c r="Q1495" i="1"/>
  <c r="Q1496" i="1"/>
  <c r="Q1497" i="1"/>
  <c r="Q1498" i="1"/>
  <c r="Q1499" i="1"/>
  <c r="Q1500" i="1"/>
  <c r="Q1501" i="1"/>
  <c r="Q1504" i="1"/>
  <c r="Q1502" i="1"/>
  <c r="Q1503" i="1"/>
  <c r="Q1505" i="1"/>
  <c r="Q1506" i="1"/>
  <c r="Q1507" i="1"/>
  <c r="Q1508" i="1"/>
  <c r="Q150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82" i="1"/>
  <c r="Q578" i="1"/>
  <c r="Q579" i="1"/>
  <c r="Q580" i="1"/>
  <c r="Q581" i="1"/>
  <c r="Q583" i="1"/>
  <c r="Q584" i="1"/>
  <c r="Q585" i="1"/>
  <c r="Q586" i="1"/>
  <c r="Q587" i="1"/>
  <c r="Q588" i="1"/>
  <c r="Q589" i="1"/>
  <c r="Q590" i="1"/>
  <c r="Q593" i="1"/>
  <c r="Q594" i="1"/>
  <c r="Q595" i="1"/>
  <c r="Q597" i="1"/>
  <c r="Q599" i="1"/>
  <c r="Q600" i="1"/>
  <c r="Q601" i="1"/>
  <c r="Q602" i="1"/>
  <c r="Q603" i="1"/>
  <c r="Q604" i="1"/>
  <c r="Q605" i="1"/>
  <c r="Q606" i="1"/>
  <c r="Q607" i="1"/>
  <c r="Q612" i="1"/>
  <c r="Q610" i="1"/>
  <c r="Q609" i="1"/>
  <c r="Q611" i="1"/>
  <c r="Q608" i="1"/>
  <c r="Q613" i="1"/>
  <c r="Q614" i="1"/>
  <c r="Q615" i="1"/>
  <c r="Q616" i="1"/>
  <c r="Q617" i="1"/>
  <c r="Q618" i="1"/>
  <c r="Q619" i="1"/>
  <c r="Q620" i="1"/>
  <c r="Q621" i="1"/>
  <c r="Q622" i="1"/>
  <c r="Q623" i="1"/>
  <c r="Q624" i="1"/>
  <c r="Q625" i="1"/>
  <c r="Q626" i="1"/>
  <c r="Q652" i="1"/>
  <c r="Q678" i="1"/>
  <c r="Q627" i="1"/>
  <c r="Q628" i="1"/>
  <c r="Q629" i="1"/>
  <c r="Q630" i="1"/>
  <c r="Q632" i="1"/>
  <c r="Q631" i="1"/>
  <c r="Q634" i="1"/>
  <c r="Q635" i="1"/>
  <c r="Q636" i="1"/>
  <c r="Q637" i="1"/>
  <c r="Q638" i="1"/>
  <c r="Q639" i="1"/>
  <c r="Q640" i="1"/>
  <c r="Q641" i="1"/>
  <c r="Q642" i="1"/>
  <c r="Q643" i="1"/>
  <c r="Q644" i="1"/>
  <c r="Q645" i="1"/>
  <c r="Q646" i="1"/>
  <c r="Q647" i="1"/>
  <c r="Q648" i="1"/>
  <c r="Q649" i="1"/>
  <c r="Q650" i="1"/>
  <c r="Q651" i="1"/>
  <c r="Q653" i="1"/>
  <c r="Q654" i="1"/>
  <c r="Q655" i="1"/>
  <c r="Q656" i="1"/>
  <c r="Q657" i="1"/>
  <c r="Q658" i="1"/>
  <c r="Q659" i="1"/>
  <c r="Q660" i="1"/>
  <c r="Q661" i="1"/>
  <c r="Q662" i="1"/>
  <c r="Q663" i="1"/>
  <c r="Q664" i="1"/>
  <c r="Q667" i="1"/>
  <c r="Q665" i="1"/>
  <c r="Q666" i="1"/>
  <c r="Q668" i="1"/>
  <c r="Q669" i="1"/>
  <c r="Q670" i="1"/>
  <c r="Q671" i="1"/>
  <c r="Q672" i="1"/>
  <c r="Q673" i="1"/>
  <c r="Q674" i="1"/>
  <c r="Q675" i="1"/>
  <c r="Q676" i="1"/>
  <c r="Q677"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884" i="1"/>
  <c r="Q885" i="1"/>
  <c r="Q1793" i="1"/>
  <c r="Q1794" i="1"/>
  <c r="Q1795" i="1"/>
  <c r="Q1796" i="1"/>
  <c r="Q1797" i="1"/>
  <c r="Q1798"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9" i="1"/>
  <c r="Q1828" i="1"/>
  <c r="Q1830" i="1"/>
  <c r="Q1831" i="1"/>
  <c r="Q1832" i="1"/>
  <c r="Q1833" i="1"/>
  <c r="Q1834" i="1"/>
  <c r="Q1835" i="1"/>
  <c r="Q1836" i="1"/>
  <c r="Q1837" i="1"/>
  <c r="Q1838" i="1"/>
  <c r="Q1863" i="1"/>
  <c r="Q1839" i="1"/>
  <c r="Q1840" i="1"/>
  <c r="Q1841" i="1"/>
  <c r="Q1842" i="1"/>
  <c r="Q1843" i="1"/>
  <c r="Q1844" i="1"/>
  <c r="Q1845" i="1"/>
  <c r="Q1846" i="1"/>
  <c r="Q1847" i="1"/>
  <c r="Q1848" i="1"/>
  <c r="P813" i="1"/>
  <c r="P814" i="1"/>
  <c r="P815" i="1"/>
  <c r="P816" i="1"/>
  <c r="P817" i="1"/>
  <c r="P818" i="1"/>
  <c r="P819" i="1"/>
  <c r="P820" i="1"/>
  <c r="P821" i="1"/>
  <c r="P822" i="1"/>
  <c r="P823" i="1"/>
  <c r="P824" i="1"/>
  <c r="P825" i="1"/>
  <c r="P826" i="1"/>
  <c r="P829" i="1"/>
  <c r="P830" i="1"/>
  <c r="P834" i="1"/>
  <c r="P835" i="1"/>
  <c r="P836" i="1"/>
  <c r="P837" i="1"/>
  <c r="P838" i="1"/>
  <c r="P839" i="1"/>
  <c r="P840" i="1"/>
  <c r="P841" i="1"/>
  <c r="P842" i="1"/>
  <c r="P843" i="1"/>
  <c r="P844" i="1"/>
  <c r="P866" i="1"/>
  <c r="P845" i="1"/>
  <c r="P846" i="1"/>
  <c r="P847" i="1"/>
  <c r="P848" i="1"/>
  <c r="P849" i="1"/>
  <c r="P852" i="1"/>
  <c r="P853" i="1"/>
  <c r="P854" i="1"/>
  <c r="P859" i="1"/>
  <c r="P858" i="1"/>
  <c r="P860" i="1"/>
  <c r="P861" i="1"/>
  <c r="P862" i="1"/>
  <c r="P863" i="1"/>
  <c r="P864" i="1"/>
  <c r="P865" i="1"/>
  <c r="P871" i="1"/>
  <c r="P872" i="1"/>
  <c r="P873" i="1"/>
  <c r="P874" i="1"/>
  <c r="P875" i="1"/>
  <c r="P876" i="1"/>
  <c r="P877" i="1"/>
  <c r="P878" i="1"/>
  <c r="P879" i="1"/>
  <c r="P880" i="1"/>
  <c r="P881" i="1"/>
  <c r="P882" i="1"/>
  <c r="P1152" i="1"/>
  <c r="P1153" i="1"/>
  <c r="P1160" i="1"/>
  <c r="P1161" i="1"/>
  <c r="P1162" i="1"/>
  <c r="P1163" i="1"/>
  <c r="P1171" i="1"/>
  <c r="P1172" i="1"/>
  <c r="P1174" i="1"/>
  <c r="P1175" i="1"/>
  <c r="P1176" i="1"/>
  <c r="P1177" i="1"/>
  <c r="P1178" i="1"/>
  <c r="P1179" i="1"/>
  <c r="P1180" i="1"/>
  <c r="P1181" i="1"/>
  <c r="P1182" i="1"/>
  <c r="P1183" i="1"/>
  <c r="P1184" i="1"/>
  <c r="P1185" i="1"/>
  <c r="P1187" i="1"/>
  <c r="P1188" i="1"/>
  <c r="P1189" i="1"/>
  <c r="P1190" i="1"/>
  <c r="P1195" i="1"/>
  <c r="P1193" i="1"/>
  <c r="P1192" i="1"/>
  <c r="P1194" i="1"/>
  <c r="P1191" i="1"/>
  <c r="P1196" i="1"/>
  <c r="P1197" i="1"/>
  <c r="P1198" i="1"/>
  <c r="P1202" i="1"/>
  <c r="P1203" i="1"/>
  <c r="P1204" i="1"/>
  <c r="P1205" i="1"/>
  <c r="P1206" i="1"/>
  <c r="P1243" i="1"/>
  <c r="P1210" i="1"/>
  <c r="P1211" i="1"/>
  <c r="P1212" i="1"/>
  <c r="P1216" i="1"/>
  <c r="P1217" i="1"/>
  <c r="P1218" i="1"/>
  <c r="P1219" i="1"/>
  <c r="P1220" i="1"/>
  <c r="P1225" i="1"/>
  <c r="P1226" i="1"/>
  <c r="P1227" i="1"/>
  <c r="P1228" i="1"/>
  <c r="P1251" i="1"/>
  <c r="P1252" i="1"/>
  <c r="P1253" i="1"/>
  <c r="P1254" i="1"/>
  <c r="P1255" i="1"/>
  <c r="P1256" i="1"/>
  <c r="P1261" i="1"/>
  <c r="P1262" i="1"/>
  <c r="P1263" i="1"/>
  <c r="P1264" i="1"/>
  <c r="P1269" i="1"/>
  <c r="P1270" i="1"/>
  <c r="P1271" i="1"/>
  <c r="P1272" i="1"/>
  <c r="P319" i="1"/>
  <c r="P320" i="1"/>
  <c r="P324" i="1"/>
  <c r="P325" i="1"/>
  <c r="P326" i="1"/>
  <c r="P327" i="1"/>
  <c r="P328" i="1"/>
  <c r="P329" i="1"/>
  <c r="P330" i="1"/>
  <c r="P331" i="1"/>
  <c r="P332" i="1"/>
  <c r="P352" i="1"/>
  <c r="P333" i="1"/>
  <c r="P334" i="1"/>
  <c r="P335" i="1"/>
  <c r="P336" i="1"/>
  <c r="P337" i="1"/>
  <c r="P338" i="1"/>
  <c r="P339" i="1"/>
  <c r="P340" i="1"/>
  <c r="P341" i="1"/>
  <c r="P342" i="1"/>
  <c r="P343" i="1"/>
  <c r="P344" i="1"/>
  <c r="P348" i="1"/>
  <c r="P346" i="1"/>
  <c r="P345" i="1"/>
  <c r="P347" i="1"/>
  <c r="P349" i="1"/>
  <c r="P350" i="1"/>
  <c r="P351" i="1"/>
  <c r="P353" i="1"/>
  <c r="P354" i="1"/>
  <c r="P355" i="1"/>
  <c r="P356" i="1"/>
  <c r="P357" i="1"/>
  <c r="P358" i="1"/>
  <c r="P359" i="1"/>
  <c r="P360" i="1"/>
  <c r="P361" i="1"/>
  <c r="P362" i="1"/>
  <c r="P363" i="1"/>
  <c r="P364"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1" i="1"/>
  <c r="P1600" i="1"/>
  <c r="P1602" i="1"/>
  <c r="P1603" i="1"/>
  <c r="P1604" i="1"/>
  <c r="P1605" i="1"/>
  <c r="P1606" i="1"/>
  <c r="P1607" i="1"/>
  <c r="P1608" i="1"/>
  <c r="P1609" i="1"/>
  <c r="P1610" i="1"/>
  <c r="P1611" i="1"/>
  <c r="P1612" i="1"/>
  <c r="P1613" i="1"/>
  <c r="P1614" i="1"/>
  <c r="P1615" i="1"/>
  <c r="P1616" i="1"/>
  <c r="P1617" i="1"/>
  <c r="P1618" i="1"/>
  <c r="P1622" i="1"/>
  <c r="P1621" i="1"/>
  <c r="P1623" i="1"/>
  <c r="P1624" i="1"/>
  <c r="P1625" i="1"/>
  <c r="P1626" i="1"/>
  <c r="P1627" i="1"/>
  <c r="P1628" i="1"/>
  <c r="P1629" i="1"/>
  <c r="P1630" i="1"/>
  <c r="P1631" i="1"/>
  <c r="P1632" i="1"/>
  <c r="P1634" i="1"/>
  <c r="P1637" i="1"/>
  <c r="P1638" i="1"/>
  <c r="P1639" i="1"/>
  <c r="P1640" i="1"/>
  <c r="P1641" i="1"/>
  <c r="P1642" i="1"/>
  <c r="P1643" i="1"/>
  <c r="P1644" i="1"/>
  <c r="P1645" i="1"/>
  <c r="P1646" i="1"/>
  <c r="P1652" i="1"/>
  <c r="P1653" i="1"/>
  <c r="P1654" i="1"/>
  <c r="P1655" i="1"/>
  <c r="P1656" i="1"/>
  <c r="P1657" i="1"/>
  <c r="P1658" i="1"/>
  <c r="P1659" i="1"/>
  <c r="P1660" i="1"/>
  <c r="P1661" i="1"/>
  <c r="P1662" i="1"/>
  <c r="P1663" i="1"/>
  <c r="P1664" i="1"/>
  <c r="P1665" i="1"/>
  <c r="P1709" i="1"/>
  <c r="P1666"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2" i="1"/>
  <c r="P1701" i="1"/>
  <c r="P1703" i="1"/>
  <c r="P1704" i="1"/>
  <c r="P1705" i="1"/>
  <c r="P1706" i="1"/>
  <c r="P1707" i="1"/>
  <c r="P1708" i="1"/>
  <c r="P1710" i="1"/>
  <c r="P1711" i="1"/>
  <c r="P1712" i="1"/>
  <c r="P1713" i="1"/>
  <c r="P1714" i="1"/>
  <c r="P1715" i="1"/>
  <c r="P1716" i="1"/>
  <c r="P1717" i="1"/>
  <c r="P1718" i="1"/>
  <c r="P1719" i="1"/>
  <c r="P1720" i="1"/>
  <c r="P1721" i="1"/>
  <c r="P1722" i="1"/>
  <c r="P1723" i="1"/>
  <c r="P1724" i="1"/>
  <c r="P1725" i="1"/>
  <c r="P1726" i="1"/>
  <c r="P1727" i="1"/>
  <c r="P1728" i="1"/>
  <c r="P1729" i="1"/>
  <c r="P1730" i="1"/>
  <c r="P1731" i="1"/>
  <c r="P1733" i="1"/>
  <c r="P1734" i="1"/>
  <c r="P365" i="1"/>
  <c r="P366" i="1"/>
  <c r="P368" i="1"/>
  <c r="P367"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5" i="1"/>
  <c r="P416" i="1"/>
  <c r="P417" i="1"/>
  <c r="P421" i="1"/>
  <c r="P422" i="1"/>
  <c r="P423" i="1"/>
  <c r="P424" i="1"/>
  <c r="P425" i="1"/>
  <c r="P426" i="1"/>
  <c r="P427" i="1"/>
  <c r="P428" i="1"/>
  <c r="P429" i="1"/>
  <c r="P430" i="1"/>
  <c r="P431" i="1"/>
  <c r="P432" i="1"/>
  <c r="P433" i="1"/>
  <c r="P435" i="1"/>
  <c r="P436" i="1"/>
  <c r="P437" i="1"/>
  <c r="P438" i="1"/>
  <c r="P439" i="1"/>
  <c r="P440" i="1"/>
  <c r="P441" i="1"/>
  <c r="P445" i="1"/>
  <c r="P443" i="1"/>
  <c r="P444" i="1"/>
  <c r="P446" i="1"/>
  <c r="P442" i="1"/>
  <c r="P447" i="1"/>
  <c r="P448" i="1"/>
  <c r="P449" i="1"/>
  <c r="P450" i="1"/>
  <c r="P451" i="1"/>
  <c r="P452" i="1"/>
  <c r="P453" i="1"/>
  <c r="P454" i="1"/>
  <c r="P455" i="1"/>
  <c r="P456" i="1"/>
  <c r="P457" i="1"/>
  <c r="P458" i="1"/>
  <c r="P459" i="1"/>
  <c r="P512" i="1"/>
  <c r="P460" i="1"/>
  <c r="P461" i="1"/>
  <c r="P462" i="1"/>
  <c r="P463" i="1"/>
  <c r="P464" i="1"/>
  <c r="P465" i="1"/>
  <c r="P469" i="1"/>
  <c r="P470" i="1"/>
  <c r="P471" i="1"/>
  <c r="P472" i="1"/>
  <c r="P473" i="1"/>
  <c r="P474" i="1"/>
  <c r="P475" i="1"/>
  <c r="P476" i="1"/>
  <c r="P477" i="1"/>
  <c r="P478" i="1"/>
  <c r="P479" i="1"/>
  <c r="P480" i="1"/>
  <c r="P481" i="1"/>
  <c r="P482" i="1"/>
  <c r="P485" i="1"/>
  <c r="P486" i="1"/>
  <c r="P487" i="1"/>
  <c r="P488" i="1"/>
  <c r="P489" i="1"/>
  <c r="P492" i="1"/>
  <c r="P493" i="1"/>
  <c r="P494" i="1"/>
  <c r="P495" i="1"/>
  <c r="P496" i="1"/>
  <c r="P497" i="1"/>
  <c r="P498" i="1"/>
  <c r="P499" i="1"/>
  <c r="P500" i="1"/>
  <c r="P501" i="1"/>
  <c r="P502" i="1"/>
  <c r="P503" i="1"/>
  <c r="P504" i="1"/>
  <c r="P505" i="1"/>
  <c r="P506" i="1"/>
  <c r="P507" i="1"/>
  <c r="P509" i="1"/>
  <c r="P510" i="1"/>
  <c r="P513" i="1"/>
  <c r="P514" i="1"/>
  <c r="P515" i="1"/>
  <c r="P516" i="1"/>
  <c r="P517" i="1"/>
  <c r="P518" i="1"/>
  <c r="P519"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1069" i="1"/>
  <c r="P1070" i="1"/>
  <c r="P1071" i="1"/>
  <c r="P1072" i="1"/>
  <c r="P1073" i="1"/>
  <c r="P1074" i="1"/>
  <c r="P1075" i="1"/>
  <c r="P1085" i="1"/>
  <c r="P1086" i="1"/>
  <c r="P1087" i="1"/>
  <c r="P1088" i="1"/>
  <c r="P1091" i="1"/>
  <c r="P1092" i="1"/>
  <c r="P1093" i="1"/>
  <c r="P1096" i="1"/>
  <c r="P1094" i="1"/>
  <c r="P1095" i="1"/>
  <c r="P1097" i="1"/>
  <c r="P1098" i="1"/>
  <c r="P1099" i="1"/>
  <c r="P1100" i="1"/>
  <c r="P1101" i="1"/>
  <c r="P1103" i="1"/>
  <c r="P1104" i="1"/>
  <c r="P1434" i="1"/>
  <c r="P1435" i="1"/>
  <c r="P1436" i="1"/>
  <c r="P1437" i="1"/>
  <c r="P1445" i="1"/>
  <c r="P1444" i="1"/>
  <c r="P1446" i="1"/>
  <c r="P1447" i="1"/>
  <c r="P1448" i="1"/>
  <c r="P1449" i="1"/>
  <c r="P1450" i="1"/>
  <c r="P1451" i="1"/>
  <c r="P1452" i="1"/>
  <c r="P1453" i="1"/>
  <c r="P1454" i="1"/>
  <c r="P1455" i="1"/>
  <c r="P1456" i="1"/>
  <c r="P1457" i="1"/>
  <c r="P1458" i="1"/>
  <c r="P1461" i="1"/>
  <c r="P1462" i="1"/>
  <c r="P1464" i="1"/>
  <c r="P1463" i="1"/>
  <c r="P1465" i="1"/>
  <c r="P1466" i="1"/>
  <c r="P1467" i="1"/>
  <c r="P1468" i="1"/>
  <c r="P1471" i="1"/>
  <c r="P1472" i="1"/>
  <c r="P1473" i="1"/>
  <c r="P1474" i="1"/>
  <c r="P1475" i="1"/>
  <c r="P1481" i="1"/>
  <c r="P1482" i="1"/>
  <c r="P1483" i="1"/>
  <c r="P1484" i="1"/>
  <c r="P1485" i="1"/>
  <c r="P1486" i="1"/>
  <c r="P1487" i="1"/>
  <c r="P1488" i="1"/>
  <c r="P1490" i="1"/>
  <c r="P1491" i="1"/>
  <c r="P1493" i="1"/>
  <c r="P1494" i="1"/>
  <c r="P1495" i="1"/>
  <c r="P1496" i="1"/>
  <c r="P1497" i="1"/>
  <c r="P1498" i="1"/>
  <c r="P1499" i="1"/>
  <c r="P1500" i="1"/>
  <c r="P1501" i="1"/>
  <c r="P1504" i="1"/>
  <c r="P1502" i="1"/>
  <c r="P1503" i="1"/>
  <c r="P1505" i="1"/>
  <c r="P1506" i="1"/>
  <c r="P1507" i="1"/>
  <c r="P1508" i="1"/>
  <c r="P150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82" i="1"/>
  <c r="P578" i="1"/>
  <c r="P579" i="1"/>
  <c r="P580" i="1"/>
  <c r="P581" i="1"/>
  <c r="P583" i="1"/>
  <c r="P584" i="1"/>
  <c r="P585" i="1"/>
  <c r="P586" i="1"/>
  <c r="P587" i="1"/>
  <c r="P588" i="1"/>
  <c r="P589" i="1"/>
  <c r="P590" i="1"/>
  <c r="P593" i="1"/>
  <c r="P594" i="1"/>
  <c r="P595" i="1"/>
  <c r="P597" i="1"/>
  <c r="P599" i="1"/>
  <c r="P600" i="1"/>
  <c r="P601" i="1"/>
  <c r="P602" i="1"/>
  <c r="P603" i="1"/>
  <c r="P604" i="1"/>
  <c r="P605" i="1"/>
  <c r="P606" i="1"/>
  <c r="P607" i="1"/>
  <c r="P612" i="1"/>
  <c r="P610" i="1"/>
  <c r="P609" i="1"/>
  <c r="P611" i="1"/>
  <c r="P608" i="1"/>
  <c r="P613" i="1"/>
  <c r="P614" i="1"/>
  <c r="P615" i="1"/>
  <c r="P616" i="1"/>
  <c r="P617" i="1"/>
  <c r="P618" i="1"/>
  <c r="P619" i="1"/>
  <c r="P620" i="1"/>
  <c r="P621" i="1"/>
  <c r="P622" i="1"/>
  <c r="P623" i="1"/>
  <c r="P624" i="1"/>
  <c r="P625" i="1"/>
  <c r="P626" i="1"/>
  <c r="P652" i="1"/>
  <c r="P678" i="1"/>
  <c r="P627" i="1"/>
  <c r="P628" i="1"/>
  <c r="P629" i="1"/>
  <c r="P630" i="1"/>
  <c r="P632" i="1"/>
  <c r="P631" i="1"/>
  <c r="P634" i="1"/>
  <c r="P635" i="1"/>
  <c r="P636" i="1"/>
  <c r="P637" i="1"/>
  <c r="P638" i="1"/>
  <c r="P639" i="1"/>
  <c r="P640" i="1"/>
  <c r="P641" i="1"/>
  <c r="P642" i="1"/>
  <c r="P643" i="1"/>
  <c r="P644" i="1"/>
  <c r="P645" i="1"/>
  <c r="P646" i="1"/>
  <c r="P647" i="1"/>
  <c r="P648" i="1"/>
  <c r="P649" i="1"/>
  <c r="P650" i="1"/>
  <c r="P651" i="1"/>
  <c r="P653" i="1"/>
  <c r="P654" i="1"/>
  <c r="P655" i="1"/>
  <c r="P656" i="1"/>
  <c r="P657" i="1"/>
  <c r="P658" i="1"/>
  <c r="P659" i="1"/>
  <c r="P660" i="1"/>
  <c r="P661" i="1"/>
  <c r="P662" i="1"/>
  <c r="P663" i="1"/>
  <c r="P664" i="1"/>
  <c r="P667" i="1"/>
  <c r="P665" i="1"/>
  <c r="P666" i="1"/>
  <c r="P668" i="1"/>
  <c r="P669" i="1"/>
  <c r="P670" i="1"/>
  <c r="P671" i="1"/>
  <c r="P672" i="1"/>
  <c r="P673" i="1"/>
  <c r="P674" i="1"/>
  <c r="P675" i="1"/>
  <c r="P676" i="1"/>
  <c r="P677"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884" i="1"/>
  <c r="P885" i="1"/>
  <c r="P1793" i="1"/>
  <c r="P1794" i="1"/>
  <c r="P1795" i="1"/>
  <c r="P1796" i="1"/>
  <c r="P1797" i="1"/>
  <c r="P1798"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9" i="1"/>
  <c r="P1828" i="1"/>
  <c r="P1830" i="1"/>
  <c r="P1831" i="1"/>
  <c r="P1832" i="1"/>
  <c r="P1833" i="1"/>
  <c r="P1834" i="1"/>
  <c r="P1835" i="1"/>
  <c r="P1836" i="1"/>
  <c r="P1837" i="1"/>
  <c r="P1838" i="1"/>
  <c r="P1863" i="1"/>
  <c r="P1839" i="1"/>
  <c r="P1840" i="1"/>
  <c r="P1841" i="1"/>
  <c r="P1842" i="1"/>
  <c r="P1843" i="1"/>
  <c r="P1844" i="1"/>
  <c r="P1845" i="1"/>
  <c r="P1846" i="1"/>
  <c r="P1847" i="1"/>
  <c r="P1848" i="1"/>
  <c r="P1849" i="1"/>
  <c r="P1850" i="1"/>
  <c r="P1851" i="1"/>
  <c r="O813" i="1"/>
  <c r="O814" i="1"/>
  <c r="O815" i="1"/>
  <c r="O816" i="1"/>
  <c r="O817" i="1"/>
  <c r="O818" i="1"/>
  <c r="O819" i="1"/>
  <c r="O820" i="1"/>
  <c r="O821" i="1"/>
  <c r="O822" i="1"/>
  <c r="O823" i="1"/>
  <c r="O824" i="1"/>
  <c r="O825" i="1"/>
  <c r="O826" i="1"/>
  <c r="O829" i="1"/>
  <c r="O830" i="1"/>
  <c r="O834" i="1"/>
  <c r="O835" i="1"/>
  <c r="O836" i="1"/>
  <c r="O837" i="1"/>
  <c r="O838" i="1"/>
  <c r="O839" i="1"/>
  <c r="O840" i="1"/>
  <c r="O841" i="1"/>
  <c r="O842" i="1"/>
  <c r="O843" i="1"/>
  <c r="O844" i="1"/>
  <c r="O866" i="1"/>
  <c r="O845" i="1"/>
  <c r="O846" i="1"/>
  <c r="O847" i="1"/>
  <c r="O848" i="1"/>
  <c r="O849" i="1"/>
  <c r="O852" i="1"/>
  <c r="O853" i="1"/>
  <c r="O854" i="1"/>
  <c r="O859" i="1"/>
  <c r="O858" i="1"/>
  <c r="O860" i="1"/>
  <c r="O861" i="1"/>
  <c r="O862" i="1"/>
  <c r="O863" i="1"/>
  <c r="O864" i="1"/>
  <c r="O865" i="1"/>
  <c r="O871" i="1"/>
  <c r="O872" i="1"/>
  <c r="O873" i="1"/>
  <c r="O874" i="1"/>
  <c r="O875" i="1"/>
  <c r="O876" i="1"/>
  <c r="O877" i="1"/>
  <c r="O878" i="1"/>
  <c r="O879" i="1"/>
  <c r="O880" i="1"/>
  <c r="O881" i="1"/>
  <c r="O882" i="1"/>
  <c r="O1152" i="1"/>
  <c r="O1153" i="1"/>
  <c r="O1160" i="1"/>
  <c r="O1161" i="1"/>
  <c r="O1162" i="1"/>
  <c r="O1163" i="1"/>
  <c r="O1171" i="1"/>
  <c r="O1172" i="1"/>
  <c r="O1174" i="1"/>
  <c r="O1175" i="1"/>
  <c r="O1176" i="1"/>
  <c r="O1177" i="1"/>
  <c r="O1178" i="1"/>
  <c r="O1179" i="1"/>
  <c r="O1180" i="1"/>
  <c r="O1181" i="1"/>
  <c r="O1182" i="1"/>
  <c r="O1183" i="1"/>
  <c r="O1184" i="1"/>
  <c r="O1185" i="1"/>
  <c r="O1187" i="1"/>
  <c r="O1188" i="1"/>
  <c r="O1189" i="1"/>
  <c r="O1190" i="1"/>
  <c r="O1195" i="1"/>
  <c r="O1193" i="1"/>
  <c r="O1192" i="1"/>
  <c r="O1194" i="1"/>
  <c r="O1191" i="1"/>
  <c r="O1196" i="1"/>
  <c r="O1197" i="1"/>
  <c r="O1198" i="1"/>
  <c r="O1202" i="1"/>
  <c r="O1203" i="1"/>
  <c r="O1204" i="1"/>
  <c r="O1205" i="1"/>
  <c r="O1206" i="1"/>
  <c r="O1243" i="1"/>
  <c r="O1210" i="1"/>
  <c r="O1211" i="1"/>
  <c r="O1212" i="1"/>
  <c r="O1216" i="1"/>
  <c r="O1217" i="1"/>
  <c r="O1218" i="1"/>
  <c r="O1219" i="1"/>
  <c r="O1220" i="1"/>
  <c r="O1225" i="1"/>
  <c r="O1226" i="1"/>
  <c r="O1227" i="1"/>
  <c r="O1228" i="1"/>
  <c r="O1251" i="1"/>
  <c r="O1252" i="1"/>
  <c r="O1253" i="1"/>
  <c r="O1254" i="1"/>
  <c r="O1255" i="1"/>
  <c r="O1256" i="1"/>
  <c r="O1261" i="1"/>
  <c r="O1262" i="1"/>
  <c r="O1263" i="1"/>
  <c r="O1264" i="1"/>
  <c r="O1269" i="1"/>
  <c r="O1270" i="1"/>
  <c r="O1271" i="1"/>
  <c r="O1272" i="1"/>
  <c r="O319" i="1"/>
  <c r="O320" i="1"/>
  <c r="O324" i="1"/>
  <c r="O325" i="1"/>
  <c r="O326" i="1"/>
  <c r="O327" i="1"/>
  <c r="O328" i="1"/>
  <c r="O329" i="1"/>
  <c r="O330" i="1"/>
  <c r="O331" i="1"/>
  <c r="O332" i="1"/>
  <c r="O352" i="1"/>
  <c r="O333" i="1"/>
  <c r="O334" i="1"/>
  <c r="O335" i="1"/>
  <c r="O336" i="1"/>
  <c r="O337" i="1"/>
  <c r="O338" i="1"/>
  <c r="O339" i="1"/>
  <c r="O340" i="1"/>
  <c r="O341" i="1"/>
  <c r="O342" i="1"/>
  <c r="O343" i="1"/>
  <c r="O344" i="1"/>
  <c r="O348" i="1"/>
  <c r="O346" i="1"/>
  <c r="O345" i="1"/>
  <c r="O347" i="1"/>
  <c r="O349" i="1"/>
  <c r="O350" i="1"/>
  <c r="O351" i="1"/>
  <c r="O353" i="1"/>
  <c r="O354" i="1"/>
  <c r="O355" i="1"/>
  <c r="O356" i="1"/>
  <c r="O357" i="1"/>
  <c r="O358" i="1"/>
  <c r="O359" i="1"/>
  <c r="O360" i="1"/>
  <c r="O361" i="1"/>
  <c r="O362" i="1"/>
  <c r="O363" i="1"/>
  <c r="O364"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1" i="1"/>
  <c r="O1600" i="1"/>
  <c r="O1602" i="1"/>
  <c r="O1603" i="1"/>
  <c r="O1604" i="1"/>
  <c r="O1605" i="1"/>
  <c r="O1606" i="1"/>
  <c r="O1607" i="1"/>
  <c r="O1608" i="1"/>
  <c r="O1609" i="1"/>
  <c r="O1610" i="1"/>
  <c r="O1611" i="1"/>
  <c r="O1612" i="1"/>
  <c r="O1613" i="1"/>
  <c r="O1614" i="1"/>
  <c r="O1615" i="1"/>
  <c r="O1616" i="1"/>
  <c r="O1617" i="1"/>
  <c r="O1618" i="1"/>
  <c r="O1622" i="1"/>
  <c r="O1621" i="1"/>
  <c r="O1623" i="1"/>
  <c r="O1624" i="1"/>
  <c r="O1625" i="1"/>
  <c r="O1626" i="1"/>
  <c r="O1627" i="1"/>
  <c r="O1628" i="1"/>
  <c r="O1629" i="1"/>
  <c r="O1630" i="1"/>
  <c r="O1631" i="1"/>
  <c r="O1632" i="1"/>
  <c r="O1634" i="1"/>
  <c r="O1637" i="1"/>
  <c r="O1638" i="1"/>
  <c r="O1639" i="1"/>
  <c r="O1640" i="1"/>
  <c r="O1641" i="1"/>
  <c r="O1642" i="1"/>
  <c r="O1643" i="1"/>
  <c r="O1644" i="1"/>
  <c r="O1645" i="1"/>
  <c r="O1646" i="1"/>
  <c r="O1652" i="1"/>
  <c r="O1653" i="1"/>
  <c r="O1654" i="1"/>
  <c r="O1655" i="1"/>
  <c r="O1656" i="1"/>
  <c r="O1657" i="1"/>
  <c r="O1658" i="1"/>
  <c r="O1659" i="1"/>
  <c r="O1660" i="1"/>
  <c r="O1661" i="1"/>
  <c r="O1662" i="1"/>
  <c r="O1663" i="1"/>
  <c r="O1664" i="1"/>
  <c r="O1665" i="1"/>
  <c r="O1709" i="1"/>
  <c r="O1666"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2" i="1"/>
  <c r="O1701" i="1"/>
  <c r="O1703" i="1"/>
  <c r="O1704" i="1"/>
  <c r="O1705" i="1"/>
  <c r="O1706" i="1"/>
  <c r="O1707" i="1"/>
  <c r="O1708" i="1"/>
  <c r="O1710" i="1"/>
  <c r="O1711" i="1"/>
  <c r="O1712" i="1"/>
  <c r="O1713" i="1"/>
  <c r="O1714" i="1"/>
  <c r="O1715" i="1"/>
  <c r="O1716" i="1"/>
  <c r="O1717" i="1"/>
  <c r="O1718" i="1"/>
  <c r="O1719" i="1"/>
  <c r="O1720" i="1"/>
  <c r="O1721" i="1"/>
  <c r="O1722" i="1"/>
  <c r="O1723" i="1"/>
  <c r="O1724" i="1"/>
  <c r="O1725" i="1"/>
  <c r="O1726" i="1"/>
  <c r="O1727" i="1"/>
  <c r="O1728" i="1"/>
  <c r="O1729" i="1"/>
  <c r="O1730" i="1"/>
  <c r="O1731" i="1"/>
  <c r="O1733" i="1"/>
  <c r="O1734" i="1"/>
  <c r="O365" i="1"/>
  <c r="O366" i="1"/>
  <c r="O1069" i="1"/>
  <c r="O1070" i="1"/>
  <c r="O1071" i="1"/>
  <c r="O1072" i="1"/>
  <c r="O1073" i="1"/>
  <c r="O1074" i="1"/>
  <c r="O1075" i="1"/>
  <c r="O1085" i="1"/>
  <c r="O1086" i="1"/>
  <c r="O1087" i="1"/>
  <c r="O1088" i="1"/>
  <c r="O1091" i="1"/>
  <c r="O1092" i="1"/>
  <c r="O1093" i="1"/>
  <c r="O1096" i="1"/>
  <c r="O1094" i="1"/>
  <c r="O1095" i="1"/>
  <c r="O1097" i="1"/>
  <c r="O1098" i="1"/>
  <c r="O1099" i="1"/>
  <c r="O1100" i="1"/>
  <c r="O1101" i="1"/>
  <c r="O1103" i="1"/>
  <c r="O1104" i="1"/>
  <c r="O1434" i="1"/>
  <c r="O1435" i="1"/>
  <c r="O1436" i="1"/>
  <c r="O1437" i="1"/>
  <c r="O1446" i="1"/>
  <c r="O1449" i="1"/>
  <c r="O1451" i="1"/>
  <c r="O1452" i="1"/>
  <c r="O1453" i="1"/>
  <c r="O1454" i="1"/>
  <c r="O1455" i="1"/>
  <c r="O1456" i="1"/>
  <c r="O1457" i="1"/>
  <c r="O1458" i="1"/>
  <c r="O1461" i="1"/>
  <c r="O1462" i="1"/>
  <c r="O1464" i="1"/>
  <c r="O1463" i="1"/>
  <c r="O1465" i="1"/>
  <c r="O1466" i="1"/>
  <c r="O1467" i="1"/>
  <c r="O1468" i="1"/>
  <c r="O1472" i="1"/>
  <c r="O1473" i="1"/>
  <c r="O1474" i="1"/>
  <c r="O1475" i="1"/>
  <c r="O1481" i="1"/>
  <c r="O1482" i="1"/>
  <c r="O1483" i="1"/>
  <c r="O1484" i="1"/>
  <c r="O1485" i="1"/>
  <c r="O1486" i="1"/>
  <c r="O1487" i="1"/>
  <c r="O1488" i="1"/>
  <c r="O1490" i="1"/>
  <c r="O1491" i="1"/>
  <c r="O1495" i="1"/>
  <c r="O1496" i="1"/>
  <c r="O1497" i="1"/>
  <c r="O1498" i="1"/>
  <c r="O1499" i="1"/>
  <c r="O1500" i="1"/>
  <c r="O1504" i="1"/>
  <c r="O1502" i="1"/>
  <c r="O1503" i="1"/>
  <c r="O1505" i="1"/>
  <c r="O1506" i="1"/>
  <c r="O1507" i="1"/>
  <c r="O1508" i="1"/>
  <c r="O150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82" i="1"/>
  <c r="O578" i="1"/>
  <c r="O579" i="1"/>
  <c r="O580" i="1"/>
  <c r="O581" i="1"/>
  <c r="O583" i="1"/>
  <c r="O584" i="1"/>
  <c r="O585" i="1"/>
  <c r="O586" i="1"/>
  <c r="O587" i="1"/>
  <c r="O588" i="1"/>
  <c r="O589" i="1"/>
  <c r="O590" i="1"/>
  <c r="O593" i="1"/>
  <c r="O594" i="1"/>
  <c r="O595" i="1"/>
  <c r="O597" i="1"/>
  <c r="O599" i="1"/>
  <c r="O600" i="1"/>
  <c r="O601" i="1"/>
  <c r="O602" i="1"/>
  <c r="O603" i="1"/>
  <c r="O604" i="1"/>
  <c r="O605" i="1"/>
  <c r="O606" i="1"/>
  <c r="O607" i="1"/>
  <c r="O612" i="1"/>
  <c r="O610" i="1"/>
  <c r="O609" i="1"/>
  <c r="O611" i="1"/>
  <c r="O608" i="1"/>
  <c r="O613" i="1"/>
  <c r="O614" i="1"/>
  <c r="O615" i="1"/>
  <c r="O616" i="1"/>
  <c r="O617" i="1"/>
  <c r="O618" i="1"/>
  <c r="O619" i="1"/>
  <c r="O620" i="1"/>
  <c r="O621" i="1"/>
  <c r="O622" i="1"/>
  <c r="O623" i="1"/>
  <c r="O624" i="1"/>
  <c r="O625" i="1"/>
  <c r="O626" i="1"/>
  <c r="O652" i="1"/>
  <c r="O678" i="1"/>
  <c r="O627" i="1"/>
  <c r="O628" i="1"/>
  <c r="O629" i="1"/>
  <c r="O630" i="1"/>
  <c r="O632" i="1"/>
  <c r="O631" i="1"/>
  <c r="O634" i="1"/>
  <c r="O635" i="1"/>
  <c r="O636" i="1"/>
  <c r="O637" i="1"/>
  <c r="O638" i="1"/>
  <c r="O639" i="1"/>
  <c r="O640" i="1"/>
  <c r="O641" i="1"/>
  <c r="O642" i="1"/>
  <c r="O643" i="1"/>
  <c r="O644" i="1"/>
  <c r="O645" i="1"/>
  <c r="O646" i="1"/>
  <c r="O647" i="1"/>
  <c r="O648" i="1"/>
  <c r="O649" i="1"/>
  <c r="O650" i="1"/>
  <c r="O651" i="1"/>
  <c r="O653" i="1"/>
  <c r="O654" i="1"/>
  <c r="O655" i="1"/>
  <c r="O656" i="1"/>
  <c r="O657" i="1"/>
  <c r="O658" i="1"/>
  <c r="O659" i="1"/>
  <c r="O660" i="1"/>
  <c r="O661" i="1"/>
  <c r="O662" i="1"/>
  <c r="O663" i="1"/>
  <c r="O664" i="1"/>
  <c r="O667" i="1"/>
  <c r="O665" i="1"/>
  <c r="O666" i="1"/>
  <c r="O668" i="1"/>
  <c r="O669" i="1"/>
  <c r="O670" i="1"/>
  <c r="O671" i="1"/>
  <c r="O672" i="1"/>
  <c r="O673" i="1"/>
  <c r="O674" i="1"/>
  <c r="O675" i="1"/>
  <c r="O676" i="1"/>
  <c r="O677"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884" i="1"/>
  <c r="O885" i="1"/>
  <c r="O1793" i="1"/>
  <c r="O1794" i="1"/>
  <c r="O1795" i="1"/>
  <c r="O1796" i="1"/>
  <c r="O1797" i="1"/>
  <c r="O1798"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9" i="1"/>
  <c r="O1828" i="1"/>
  <c r="O1830" i="1"/>
  <c r="O1831" i="1"/>
  <c r="O1832" i="1"/>
  <c r="O1833" i="1"/>
  <c r="O1834" i="1"/>
  <c r="O1835" i="1"/>
  <c r="O1836" i="1"/>
  <c r="O1837" i="1"/>
  <c r="O1838" i="1"/>
  <c r="O1863"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4" i="1"/>
  <c r="O1865" i="1"/>
  <c r="O1866" i="1"/>
  <c r="O1867" i="1"/>
  <c r="O1868" i="1"/>
  <c r="L108" i="1"/>
  <c r="H813" i="1"/>
  <c r="H815" i="1"/>
  <c r="H816" i="1"/>
  <c r="H817" i="1"/>
  <c r="H818" i="1"/>
  <c r="H819" i="1"/>
  <c r="H820" i="1"/>
  <c r="H821" i="1"/>
  <c r="H822" i="1"/>
  <c r="H823" i="1"/>
  <c r="H824" i="1"/>
  <c r="H825" i="1"/>
  <c r="H829" i="1"/>
  <c r="H830" i="1"/>
  <c r="H834" i="1"/>
  <c r="H833" i="1"/>
  <c r="H835" i="1"/>
  <c r="H836" i="1"/>
  <c r="H837" i="1"/>
  <c r="H840" i="1"/>
  <c r="H841" i="1"/>
  <c r="H842" i="1"/>
  <c r="H843" i="1"/>
  <c r="H866" i="1"/>
  <c r="H845" i="1"/>
  <c r="H846" i="1"/>
  <c r="H847" i="1"/>
  <c r="H848" i="1"/>
  <c r="H859" i="1"/>
  <c r="H858" i="1"/>
  <c r="H860" i="1"/>
  <c r="H861" i="1"/>
  <c r="H862" i="1"/>
  <c r="H863" i="1"/>
  <c r="H870" i="1"/>
  <c r="H872" i="1"/>
  <c r="H873" i="1"/>
  <c r="H874" i="1"/>
  <c r="H875" i="1"/>
  <c r="H876" i="1"/>
  <c r="H877" i="1"/>
  <c r="H878" i="1"/>
  <c r="H882" i="1"/>
  <c r="H1152" i="1"/>
  <c r="H1153" i="1"/>
  <c r="H1154" i="1"/>
  <c r="H1158" i="1"/>
  <c r="H1159" i="1"/>
  <c r="H1160" i="1"/>
  <c r="H1161" i="1"/>
  <c r="H1162" i="1"/>
  <c r="H1163" i="1"/>
  <c r="H1164" i="1"/>
  <c r="H1167" i="1"/>
  <c r="H1168" i="1"/>
  <c r="H1169" i="1"/>
  <c r="H1171" i="1"/>
  <c r="H1172" i="1"/>
  <c r="H1174" i="1"/>
  <c r="H1175" i="1"/>
  <c r="H1176" i="1"/>
  <c r="H1177" i="1"/>
  <c r="H1178" i="1"/>
  <c r="H1179" i="1"/>
  <c r="H1180" i="1"/>
  <c r="H1181" i="1"/>
  <c r="H1182" i="1"/>
  <c r="H1183" i="1"/>
  <c r="H1184" i="1"/>
  <c r="H1185" i="1"/>
  <c r="H1187" i="1"/>
  <c r="H1188" i="1"/>
  <c r="H1189" i="1"/>
  <c r="H1190" i="1"/>
  <c r="H1195" i="1"/>
  <c r="H1193" i="1"/>
  <c r="H1192" i="1"/>
  <c r="H1194" i="1"/>
  <c r="H1191" i="1"/>
  <c r="H1196" i="1"/>
  <c r="H1197" i="1"/>
  <c r="H1198" i="1"/>
  <c r="H1201" i="1"/>
  <c r="H1202" i="1"/>
  <c r="H1203" i="1"/>
  <c r="H1204" i="1"/>
  <c r="H1205" i="1"/>
  <c r="H1206" i="1"/>
  <c r="H1243" i="1"/>
  <c r="H1209" i="1"/>
  <c r="H1210" i="1"/>
  <c r="H1211" i="1"/>
  <c r="H1212" i="1"/>
  <c r="H1215" i="1"/>
  <c r="H1216" i="1"/>
  <c r="H1217" i="1"/>
  <c r="H1218" i="1"/>
  <c r="H1219" i="1"/>
  <c r="H1220" i="1"/>
  <c r="H1221" i="1"/>
  <c r="H1223" i="1"/>
  <c r="H1224" i="1"/>
  <c r="H1225" i="1"/>
  <c r="H1226" i="1"/>
  <c r="H1227" i="1"/>
  <c r="H1238" i="1"/>
  <c r="H1239" i="1"/>
  <c r="H1242" i="1"/>
  <c r="H1245" i="1"/>
  <c r="H1251" i="1"/>
  <c r="H1252" i="1"/>
  <c r="H1253" i="1"/>
  <c r="H1254" i="1"/>
  <c r="H1255" i="1"/>
  <c r="H1256" i="1"/>
  <c r="H1260" i="1"/>
  <c r="H1261" i="1"/>
  <c r="H1262" i="1"/>
  <c r="H1263" i="1"/>
  <c r="H1264" i="1"/>
  <c r="H1267" i="1"/>
  <c r="H1268" i="1"/>
  <c r="H1269" i="1"/>
  <c r="H1270" i="1"/>
  <c r="H1271" i="1"/>
  <c r="H1272" i="1"/>
  <c r="H348" i="1"/>
  <c r="H347" i="1"/>
  <c r="H349" i="1"/>
  <c r="H350" i="1"/>
  <c r="H351" i="1"/>
  <c r="H353" i="1"/>
  <c r="H354" i="1"/>
  <c r="H355" i="1"/>
  <c r="H356" i="1"/>
  <c r="H357" i="1"/>
  <c r="H358" i="1"/>
  <c r="H359" i="1"/>
  <c r="H360" i="1"/>
  <c r="H361" i="1"/>
  <c r="H362" i="1"/>
  <c r="H363" i="1"/>
  <c r="H364"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1" i="1"/>
  <c r="H1600" i="1"/>
  <c r="H1602" i="1"/>
  <c r="H1603" i="1"/>
  <c r="H1604" i="1"/>
  <c r="H1605" i="1"/>
  <c r="H1606" i="1"/>
  <c r="H1607" i="1"/>
  <c r="H1608" i="1"/>
  <c r="H1609" i="1"/>
  <c r="H1610" i="1"/>
  <c r="H1611" i="1"/>
  <c r="H1612" i="1"/>
  <c r="H1613" i="1"/>
  <c r="H1614" i="1"/>
  <c r="H1615" i="1"/>
  <c r="H1616" i="1"/>
  <c r="H1617" i="1"/>
  <c r="H1618" i="1"/>
  <c r="H1622" i="1"/>
  <c r="H1621" i="1"/>
  <c r="H1623" i="1"/>
  <c r="H1624" i="1"/>
  <c r="H1625" i="1"/>
  <c r="H1626" i="1"/>
  <c r="H1627" i="1"/>
  <c r="H1628" i="1"/>
  <c r="H1629" i="1"/>
  <c r="H1630" i="1"/>
  <c r="H1631" i="1"/>
  <c r="H1632" i="1"/>
  <c r="H1634" i="1"/>
  <c r="H1635" i="1"/>
  <c r="H1636" i="1"/>
  <c r="H1637" i="1"/>
  <c r="H1638" i="1"/>
  <c r="H1639" i="1"/>
  <c r="H1640" i="1"/>
  <c r="H1641" i="1"/>
  <c r="H1642" i="1"/>
  <c r="H1643" i="1"/>
  <c r="H1644" i="1"/>
  <c r="H1645" i="1"/>
  <c r="H1646" i="1"/>
  <c r="H1652" i="1"/>
  <c r="H1653" i="1"/>
  <c r="H1654" i="1"/>
  <c r="H1655" i="1"/>
  <c r="H1656" i="1"/>
  <c r="H1657" i="1"/>
  <c r="H1658" i="1"/>
  <c r="H1659" i="1"/>
  <c r="H1660" i="1"/>
  <c r="H1661" i="1"/>
  <c r="H1662" i="1"/>
  <c r="H1663" i="1"/>
  <c r="H1664" i="1"/>
  <c r="H1665" i="1"/>
  <c r="H1709" i="1"/>
  <c r="H1666"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2" i="1"/>
  <c r="H1701" i="1"/>
  <c r="H1703" i="1"/>
  <c r="H1704" i="1"/>
  <c r="H1705" i="1"/>
  <c r="H1706" i="1"/>
  <c r="H1707" i="1"/>
  <c r="H1708" i="1"/>
  <c r="H1710" i="1"/>
  <c r="H1711" i="1"/>
  <c r="H1712" i="1"/>
  <c r="H1713" i="1"/>
  <c r="H1714" i="1"/>
  <c r="H1715" i="1"/>
  <c r="H1716" i="1"/>
  <c r="H1717" i="1"/>
  <c r="H1718" i="1"/>
  <c r="H1719" i="1"/>
  <c r="H1720" i="1"/>
  <c r="H1721" i="1"/>
  <c r="H1722" i="1"/>
  <c r="H1723" i="1"/>
  <c r="H1724" i="1"/>
  <c r="H1725" i="1"/>
  <c r="H1726" i="1"/>
  <c r="H1727" i="1"/>
  <c r="H1728" i="1"/>
  <c r="H1729" i="1"/>
  <c r="H1730" i="1"/>
  <c r="H1731" i="1"/>
  <c r="H1733" i="1"/>
  <c r="H1734" i="1"/>
  <c r="H1735" i="1"/>
  <c r="H1736" i="1"/>
  <c r="H365" i="1"/>
  <c r="H366" i="1"/>
  <c r="H368" i="1"/>
  <c r="H367"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5" i="1"/>
  <c r="H416" i="1"/>
  <c r="H417" i="1"/>
  <c r="H421" i="1"/>
  <c r="H422" i="1"/>
  <c r="H423" i="1"/>
  <c r="H424" i="1"/>
  <c r="H425" i="1"/>
  <c r="H426" i="1"/>
  <c r="H427" i="1"/>
  <c r="H428" i="1"/>
  <c r="H429" i="1"/>
  <c r="H430" i="1"/>
  <c r="H431" i="1"/>
  <c r="H432" i="1"/>
  <c r="H433" i="1"/>
  <c r="H435" i="1"/>
  <c r="H436" i="1"/>
  <c r="H437" i="1"/>
  <c r="H438" i="1"/>
  <c r="H439" i="1"/>
  <c r="H440" i="1"/>
  <c r="H441" i="1"/>
  <c r="H445" i="1"/>
  <c r="H443" i="1"/>
  <c r="H444" i="1"/>
  <c r="H446" i="1"/>
  <c r="H442" i="1"/>
  <c r="H447" i="1"/>
  <c r="H448" i="1"/>
  <c r="H449" i="1"/>
  <c r="H450" i="1"/>
  <c r="H451" i="1"/>
  <c r="H452" i="1"/>
  <c r="H453" i="1"/>
  <c r="H454" i="1"/>
  <c r="H455" i="1"/>
  <c r="H456" i="1"/>
  <c r="H457" i="1"/>
  <c r="H458" i="1"/>
  <c r="H459" i="1"/>
  <c r="H512" i="1"/>
  <c r="H460" i="1"/>
  <c r="H461" i="1"/>
  <c r="H462" i="1"/>
  <c r="H463" i="1"/>
  <c r="H464" i="1"/>
  <c r="H465" i="1"/>
  <c r="H467" i="1"/>
  <c r="H468" i="1"/>
  <c r="H469" i="1"/>
  <c r="H470" i="1"/>
  <c r="H471" i="1"/>
  <c r="H472" i="1"/>
  <c r="H473" i="1"/>
  <c r="H474" i="1"/>
  <c r="H475" i="1"/>
  <c r="H476" i="1"/>
  <c r="H477" i="1"/>
  <c r="H478" i="1"/>
  <c r="H479" i="1"/>
  <c r="H480" i="1"/>
  <c r="H481" i="1"/>
  <c r="H482" i="1"/>
  <c r="H485" i="1"/>
  <c r="H486" i="1"/>
  <c r="H487" i="1"/>
  <c r="H488" i="1"/>
  <c r="H489" i="1"/>
  <c r="H492" i="1"/>
  <c r="H493" i="1"/>
  <c r="H494" i="1"/>
  <c r="H495" i="1"/>
  <c r="H496" i="1"/>
  <c r="H497" i="1"/>
  <c r="H498" i="1"/>
  <c r="H499" i="1"/>
  <c r="H500" i="1"/>
  <c r="H501" i="1"/>
  <c r="H502" i="1"/>
  <c r="H503" i="1"/>
  <c r="H504" i="1"/>
  <c r="H505" i="1"/>
  <c r="H506" i="1"/>
  <c r="H507" i="1"/>
  <c r="H509" i="1"/>
  <c r="H510" i="1"/>
  <c r="H513" i="1"/>
  <c r="H514" i="1"/>
  <c r="H515" i="1"/>
  <c r="H516" i="1"/>
  <c r="H517" i="1"/>
  <c r="H518" i="1"/>
  <c r="H519"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1069" i="1"/>
  <c r="H1070" i="1"/>
  <c r="H1071" i="1"/>
  <c r="H1072" i="1"/>
  <c r="H1073" i="1"/>
  <c r="H1074" i="1"/>
  <c r="H1075" i="1"/>
  <c r="H1083" i="1"/>
  <c r="H1084" i="1"/>
  <c r="H1085" i="1"/>
  <c r="H1086" i="1"/>
  <c r="H1087" i="1"/>
  <c r="H1088" i="1"/>
  <c r="H1091" i="1"/>
  <c r="H1092" i="1"/>
  <c r="H1093" i="1"/>
  <c r="H1096" i="1"/>
  <c r="H1094" i="1"/>
  <c r="H1095" i="1"/>
  <c r="H1097" i="1"/>
  <c r="H1098" i="1"/>
  <c r="H1099" i="1"/>
  <c r="H1100" i="1"/>
  <c r="H1101" i="1"/>
  <c r="H1104" i="1"/>
  <c r="H1434" i="1"/>
  <c r="H1435" i="1"/>
  <c r="H1436" i="1"/>
  <c r="H1437" i="1"/>
  <c r="H1441" i="1"/>
  <c r="H1442" i="1"/>
  <c r="H1443" i="1"/>
  <c r="H1445" i="1"/>
  <c r="H1444" i="1"/>
  <c r="H1446" i="1"/>
  <c r="H1447" i="1"/>
  <c r="H1448" i="1"/>
  <c r="H1449" i="1"/>
  <c r="H1450" i="1"/>
  <c r="H1451" i="1"/>
  <c r="H1452" i="1"/>
  <c r="H1453" i="1"/>
  <c r="H1454" i="1"/>
  <c r="H1455" i="1"/>
  <c r="H1456" i="1"/>
  <c r="H1457" i="1"/>
  <c r="H1458" i="1"/>
  <c r="H1459" i="1"/>
  <c r="H1461" i="1"/>
  <c r="H1462" i="1"/>
  <c r="H1464" i="1"/>
  <c r="H1463" i="1"/>
  <c r="H1465" i="1"/>
  <c r="H1466" i="1"/>
  <c r="H1467" i="1"/>
  <c r="H1468" i="1"/>
  <c r="H1489" i="1"/>
  <c r="H1471" i="1"/>
  <c r="H1472" i="1"/>
  <c r="H1482" i="1"/>
  <c r="H1483" i="1"/>
  <c r="H1484" i="1"/>
  <c r="H1485" i="1"/>
  <c r="H1486" i="1"/>
  <c r="H1487" i="1"/>
  <c r="H1488" i="1"/>
  <c r="H1490" i="1"/>
  <c r="H1491" i="1"/>
  <c r="H1493" i="1"/>
  <c r="H1494" i="1"/>
  <c r="H1495" i="1"/>
  <c r="H1496" i="1"/>
  <c r="H1497" i="1"/>
  <c r="H1498" i="1"/>
  <c r="H1499" i="1"/>
  <c r="H1500" i="1"/>
  <c r="H1501" i="1"/>
  <c r="H1504" i="1"/>
  <c r="H1502" i="1"/>
  <c r="H1503" i="1"/>
  <c r="H1505" i="1"/>
  <c r="H1506" i="1"/>
  <c r="H1507" i="1"/>
  <c r="H1508" i="1"/>
  <c r="H150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82" i="1"/>
  <c r="H578" i="1"/>
  <c r="H579" i="1"/>
  <c r="H580" i="1"/>
  <c r="H581" i="1"/>
  <c r="H583" i="1"/>
  <c r="H584" i="1"/>
  <c r="H585" i="1"/>
  <c r="H586" i="1"/>
  <c r="H587" i="1"/>
  <c r="H588" i="1"/>
  <c r="H589" i="1"/>
  <c r="H590" i="1"/>
  <c r="H592" i="1"/>
  <c r="H593" i="1"/>
  <c r="H594" i="1"/>
  <c r="H595" i="1"/>
  <c r="H597" i="1"/>
  <c r="H599" i="1"/>
  <c r="H600" i="1"/>
  <c r="H601" i="1"/>
  <c r="H602" i="1"/>
  <c r="H603" i="1"/>
  <c r="H604" i="1"/>
  <c r="H605" i="1"/>
  <c r="H606" i="1"/>
  <c r="H607" i="1"/>
  <c r="H612" i="1"/>
  <c r="H610" i="1"/>
  <c r="H609" i="1"/>
  <c r="H611" i="1"/>
  <c r="H608" i="1"/>
  <c r="H613" i="1"/>
  <c r="H614" i="1"/>
  <c r="H615" i="1"/>
  <c r="H616" i="1"/>
  <c r="H617" i="1"/>
  <c r="H618" i="1"/>
  <c r="H619" i="1"/>
  <c r="H620" i="1"/>
  <c r="H621" i="1"/>
  <c r="H622" i="1"/>
  <c r="H623" i="1"/>
  <c r="H624" i="1"/>
  <c r="H625" i="1"/>
  <c r="H626" i="1"/>
  <c r="H652" i="1"/>
  <c r="H678" i="1"/>
  <c r="H627" i="1"/>
  <c r="H628" i="1"/>
  <c r="H629" i="1"/>
  <c r="H630" i="1"/>
  <c r="H632" i="1"/>
  <c r="H631" i="1"/>
  <c r="H634" i="1"/>
  <c r="H635" i="1"/>
  <c r="H636" i="1"/>
  <c r="H637" i="1"/>
  <c r="H638" i="1"/>
  <c r="H639" i="1"/>
  <c r="H640" i="1"/>
  <c r="H641" i="1"/>
  <c r="H642" i="1"/>
  <c r="H643" i="1"/>
  <c r="H644" i="1"/>
  <c r="H645" i="1"/>
  <c r="H646" i="1"/>
  <c r="H647" i="1"/>
  <c r="H648" i="1"/>
  <c r="H649" i="1"/>
  <c r="H650" i="1"/>
  <c r="H651" i="1"/>
  <c r="H653" i="1"/>
  <c r="H654" i="1"/>
  <c r="H655" i="1"/>
  <c r="H656" i="1"/>
  <c r="H657" i="1"/>
  <c r="H658" i="1"/>
  <c r="H659" i="1"/>
  <c r="H660" i="1"/>
  <c r="H661" i="1"/>
  <c r="H662" i="1"/>
  <c r="H663" i="1"/>
  <c r="H664" i="1"/>
  <c r="H667" i="1"/>
  <c r="H665" i="1"/>
  <c r="H666" i="1"/>
  <c r="H668" i="1"/>
  <c r="H669" i="1"/>
  <c r="H670" i="1"/>
  <c r="H671" i="1"/>
  <c r="H672" i="1"/>
  <c r="H673" i="1"/>
  <c r="H674" i="1"/>
  <c r="H675" i="1"/>
  <c r="H676" i="1"/>
  <c r="H677"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884" i="1"/>
  <c r="H885" i="1"/>
  <c r="H1793" i="1"/>
  <c r="H1794" i="1"/>
  <c r="H1795" i="1"/>
  <c r="H1796" i="1"/>
  <c r="H1797" i="1"/>
  <c r="H1798"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9" i="1"/>
  <c r="H1828" i="1"/>
  <c r="H1830" i="1"/>
  <c r="H1831" i="1"/>
  <c r="H1832" i="1"/>
  <c r="H1833" i="1"/>
  <c r="H1834" i="1"/>
  <c r="H1835" i="1"/>
  <c r="H1836" i="1"/>
  <c r="H1837" i="1"/>
  <c r="H1838" i="1"/>
  <c r="H1863" i="1"/>
  <c r="H1839" i="1"/>
  <c r="H1840" i="1"/>
  <c r="H1841" i="1"/>
  <c r="H1842" i="1"/>
  <c r="H1843" i="1"/>
  <c r="H1844" i="1"/>
  <c r="H1845" i="1"/>
  <c r="H1846" i="1"/>
  <c r="H1847" i="1"/>
  <c r="H1848" i="1"/>
  <c r="H1849" i="1"/>
  <c r="H1850" i="1"/>
  <c r="H1851" i="1"/>
  <c r="H1852" i="1"/>
  <c r="H1853" i="1"/>
  <c r="H1854" i="1"/>
  <c r="H1855" i="1"/>
  <c r="H1856" i="1"/>
  <c r="H1857" i="1"/>
  <c r="H1858" i="1"/>
  <c r="O1471" i="1"/>
  <c r="O1493" i="1"/>
  <c r="R1447" i="1"/>
  <c r="O1448" i="1"/>
  <c r="S1787" i="1" l="1"/>
  <c r="S1779" i="1"/>
  <c r="S1753" i="1"/>
  <c r="S1778" i="1"/>
  <c r="S1746" i="1"/>
  <c r="S1776" i="1"/>
  <c r="S1761" i="1"/>
  <c r="S1745" i="1"/>
  <c r="S1792" i="1"/>
  <c r="S1774" i="1"/>
  <c r="S1759" i="1"/>
  <c r="S1743" i="1"/>
  <c r="S1551" i="1"/>
  <c r="S1549" i="1"/>
  <c r="S1547" i="1"/>
  <c r="S1545" i="1"/>
  <c r="S1541" i="1"/>
  <c r="S1543" i="1"/>
  <c r="S1550" i="1"/>
  <c r="S1546" i="1"/>
  <c r="S1544" i="1"/>
  <c r="S1542" i="1"/>
  <c r="S1038" i="1"/>
  <c r="S1036" i="1"/>
  <c r="S1034" i="1"/>
  <c r="S1032" i="1"/>
  <c r="S1030" i="1"/>
  <c r="S1028" i="1"/>
  <c r="S1026" i="1"/>
  <c r="S1021" i="1"/>
  <c r="S1019" i="1"/>
  <c r="S1017" i="1"/>
  <c r="S1015" i="1"/>
  <c r="S1013" i="1"/>
  <c r="S1011" i="1"/>
  <c r="S1009" i="1"/>
  <c r="S1006" i="1"/>
  <c r="S1004" i="1"/>
  <c r="S1002" i="1"/>
  <c r="S1000" i="1"/>
  <c r="S998" i="1"/>
  <c r="S997" i="1"/>
  <c r="S994" i="1"/>
  <c r="S992" i="1"/>
  <c r="S990" i="1"/>
  <c r="S988" i="1"/>
  <c r="S986" i="1"/>
  <c r="S984" i="1"/>
  <c r="S981" i="1"/>
  <c r="S982" i="1"/>
  <c r="S977" i="1"/>
  <c r="S975" i="1"/>
  <c r="S970" i="1"/>
  <c r="S969" i="1"/>
  <c r="S966" i="1"/>
  <c r="S965" i="1"/>
  <c r="S963" i="1"/>
  <c r="S961" i="1"/>
  <c r="S959" i="1"/>
  <c r="S956" i="1"/>
  <c r="S1037" i="1"/>
  <c r="S1035" i="1"/>
  <c r="S1033" i="1"/>
  <c r="S1029" i="1"/>
  <c r="S1027" i="1"/>
  <c r="S1025" i="1"/>
  <c r="S1023" i="1"/>
  <c r="S1020" i="1"/>
  <c r="S1018" i="1"/>
  <c r="S1016" i="1"/>
  <c r="S1014" i="1"/>
  <c r="S1012" i="1"/>
  <c r="S1010" i="1"/>
  <c r="S1007" i="1"/>
  <c r="S1005" i="1"/>
  <c r="S1003" i="1"/>
  <c r="S1001" i="1"/>
  <c r="S999" i="1"/>
  <c r="S996" i="1"/>
  <c r="S995" i="1"/>
  <c r="S993" i="1"/>
  <c r="S991" i="1"/>
  <c r="S989" i="1"/>
  <c r="S987" i="1"/>
  <c r="S985" i="1"/>
  <c r="S983" i="1"/>
  <c r="S980" i="1"/>
  <c r="S978" i="1"/>
  <c r="S976" i="1"/>
  <c r="S974" i="1"/>
  <c r="S968" i="1"/>
  <c r="S967" i="1"/>
  <c r="S1008" i="1"/>
  <c r="S964" i="1"/>
  <c r="S962" i="1"/>
  <c r="S960" i="1"/>
  <c r="S958" i="1"/>
  <c r="S955" i="1"/>
  <c r="S1797" i="1"/>
  <c r="S1795" i="1"/>
  <c r="S1793" i="1"/>
  <c r="S884" i="1"/>
  <c r="S714" i="1"/>
  <c r="S713" i="1"/>
  <c r="S711" i="1"/>
  <c r="S709" i="1"/>
  <c r="S707" i="1"/>
  <c r="S705" i="1"/>
  <c r="S703" i="1"/>
  <c r="S701" i="1"/>
  <c r="S699" i="1"/>
  <c r="S697" i="1"/>
  <c r="S695" i="1"/>
  <c r="S693" i="1"/>
  <c r="S691" i="1"/>
  <c r="S689" i="1"/>
  <c r="S687" i="1"/>
  <c r="S685" i="1"/>
  <c r="S683" i="1"/>
  <c r="S680" i="1"/>
  <c r="S677" i="1"/>
  <c r="S675" i="1"/>
  <c r="S673" i="1"/>
  <c r="S669" i="1"/>
  <c r="S667" i="1"/>
  <c r="S658" i="1"/>
  <c r="S654" i="1"/>
  <c r="S651" i="1"/>
  <c r="S649" i="1"/>
  <c r="S647" i="1"/>
  <c r="S645" i="1"/>
  <c r="S643" i="1"/>
  <c r="S641" i="1"/>
  <c r="S639" i="1"/>
  <c r="S637" i="1"/>
  <c r="S635" i="1"/>
  <c r="S631" i="1"/>
  <c r="S629" i="1"/>
  <c r="S627" i="1"/>
  <c r="S652" i="1"/>
  <c r="S625" i="1"/>
  <c r="S623" i="1"/>
  <c r="S621" i="1"/>
  <c r="S619" i="1"/>
  <c r="S617" i="1"/>
  <c r="S615" i="1"/>
  <c r="S613" i="1"/>
  <c r="S611" i="1"/>
  <c r="S610" i="1"/>
  <c r="S604" i="1"/>
  <c r="S600" i="1"/>
  <c r="S597" i="1"/>
  <c r="S595" i="1"/>
  <c r="S593" i="1"/>
  <c r="S588" i="1"/>
  <c r="S584" i="1"/>
  <c r="S579" i="1"/>
  <c r="S576" i="1"/>
  <c r="S572" i="1"/>
  <c r="S568" i="1"/>
  <c r="S564" i="1"/>
  <c r="S560" i="1"/>
  <c r="S556" i="1"/>
  <c r="S552" i="1"/>
  <c r="S1508" i="1"/>
  <c r="S1503" i="1"/>
  <c r="S1504" i="1"/>
  <c r="S1467" i="1"/>
  <c r="S1464" i="1"/>
  <c r="S1457" i="1"/>
  <c r="S1455" i="1"/>
  <c r="S1454" i="1"/>
  <c r="S1452" i="1"/>
  <c r="S1122" i="1"/>
  <c r="S1117" i="1"/>
  <c r="S1114" i="1"/>
  <c r="S1110" i="1"/>
  <c r="S1031" i="1"/>
  <c r="S1851" i="1"/>
  <c r="S1849" i="1"/>
  <c r="S1847" i="1"/>
  <c r="S1845" i="1"/>
  <c r="S1843" i="1"/>
  <c r="S1842" i="1"/>
  <c r="S1840" i="1"/>
  <c r="S1863" i="1"/>
  <c r="S1837" i="1"/>
  <c r="S1835" i="1"/>
  <c r="S1833" i="1"/>
  <c r="S1831" i="1"/>
  <c r="S1828" i="1"/>
  <c r="S1827" i="1"/>
  <c r="S1825" i="1"/>
  <c r="S1823" i="1"/>
  <c r="S1821" i="1"/>
  <c r="S1819" i="1"/>
  <c r="S1817" i="1"/>
  <c r="S1815" i="1"/>
  <c r="S1813" i="1"/>
  <c r="S1811" i="1"/>
  <c r="S1807" i="1"/>
  <c r="S1803" i="1"/>
  <c r="S1850" i="1"/>
  <c r="S1848" i="1"/>
  <c r="S1846" i="1"/>
  <c r="S1844" i="1"/>
  <c r="S1841" i="1"/>
  <c r="S1839" i="1"/>
  <c r="S1838" i="1"/>
  <c r="S1836" i="1"/>
  <c r="S1834" i="1"/>
  <c r="S1832" i="1"/>
  <c r="S1830" i="1"/>
  <c r="S1829" i="1"/>
  <c r="S1826" i="1"/>
  <c r="S1824" i="1"/>
  <c r="S1822" i="1"/>
  <c r="S1820" i="1"/>
  <c r="S1818" i="1"/>
  <c r="S1816" i="1"/>
  <c r="S1814" i="1"/>
  <c r="S1812" i="1"/>
  <c r="S1810" i="1"/>
  <c r="S1808" i="1"/>
  <c r="S1806" i="1"/>
  <c r="S1804" i="1"/>
  <c r="S1802" i="1"/>
  <c r="S1798" i="1"/>
  <c r="S1794" i="1"/>
  <c r="S715" i="1"/>
  <c r="S712" i="1"/>
  <c r="S708" i="1"/>
  <c r="S704" i="1"/>
  <c r="S700" i="1"/>
  <c r="S696" i="1"/>
  <c r="S692" i="1"/>
  <c r="S688" i="1"/>
  <c r="S684" i="1"/>
  <c r="S681" i="1"/>
  <c r="S676" i="1"/>
  <c r="S674" i="1"/>
  <c r="S672" i="1"/>
  <c r="S670" i="1"/>
  <c r="S668" i="1"/>
  <c r="S665" i="1"/>
  <c r="S664" i="1"/>
  <c r="S662" i="1"/>
  <c r="S661" i="1"/>
  <c r="S659" i="1"/>
  <c r="S657" i="1"/>
  <c r="S655" i="1"/>
  <c r="S653" i="1"/>
  <c r="S650" i="1"/>
  <c r="S646" i="1"/>
  <c r="S642" i="1"/>
  <c r="S638" i="1"/>
  <c r="S634" i="1"/>
  <c r="S632" i="1"/>
  <c r="S628" i="1"/>
  <c r="S626" i="1"/>
  <c r="S622" i="1"/>
  <c r="S618" i="1"/>
  <c r="S614" i="1"/>
  <c r="S609" i="1"/>
  <c r="S607" i="1"/>
  <c r="S605" i="1"/>
  <c r="S603" i="1"/>
  <c r="S601" i="1"/>
  <c r="S599" i="1"/>
  <c r="S589" i="1"/>
  <c r="S587" i="1"/>
  <c r="S585" i="1"/>
  <c r="S583" i="1"/>
  <c r="S580" i="1"/>
  <c r="S578" i="1"/>
  <c r="S575" i="1"/>
  <c r="S573" i="1"/>
  <c r="S571" i="1"/>
  <c r="S569" i="1"/>
  <c r="S567" i="1"/>
  <c r="S565" i="1"/>
  <c r="S563" i="1"/>
  <c r="S561" i="1"/>
  <c r="S559" i="1"/>
  <c r="S557" i="1"/>
  <c r="S555" i="1"/>
  <c r="S553" i="1"/>
  <c r="S551" i="1"/>
  <c r="S1509" i="1"/>
  <c r="S1507" i="1"/>
  <c r="S1505" i="1"/>
  <c r="S1502" i="1"/>
  <c r="S1468" i="1"/>
  <c r="S1466" i="1"/>
  <c r="S1463" i="1"/>
  <c r="S1462" i="1"/>
  <c r="S1461" i="1"/>
  <c r="S1458" i="1"/>
  <c r="S1451" i="1"/>
  <c r="S1024" i="1"/>
  <c r="S1762" i="1"/>
  <c r="S1437" i="1"/>
  <c r="S814" i="1"/>
  <c r="S1401" i="1"/>
  <c r="S1538" i="1"/>
  <c r="S1537" i="1"/>
  <c r="S1532" i="1"/>
  <c r="S1536" i="1"/>
  <c r="S1539" i="1"/>
  <c r="S1535" i="1"/>
  <c r="S1533" i="1"/>
  <c r="S1540" i="1"/>
  <c r="S1513" i="1"/>
  <c r="S816" i="1"/>
  <c r="S892" i="1"/>
  <c r="S773" i="1"/>
  <c r="S781" i="1"/>
  <c r="S764" i="1"/>
  <c r="S1088" i="1"/>
  <c r="S813" i="1"/>
  <c r="S1352" i="1"/>
  <c r="S1350" i="1"/>
  <c r="S1349" i="1"/>
  <c r="S1347" i="1"/>
  <c r="S1345" i="1"/>
  <c r="S1344" i="1"/>
  <c r="S1341" i="1"/>
  <c r="S1339" i="1"/>
  <c r="S1337" i="1"/>
  <c r="S1335" i="1"/>
  <c r="S1105" i="1"/>
  <c r="S755" i="1"/>
  <c r="S748" i="1"/>
  <c r="S806" i="1"/>
  <c r="S1126" i="1"/>
  <c r="S1386" i="1"/>
  <c r="G1888" i="1"/>
  <c r="S758" i="1"/>
  <c r="H1887" i="1"/>
  <c r="H1886" i="1"/>
  <c r="S1582" i="1"/>
  <c r="S1578" i="1"/>
  <c r="S1675" i="1"/>
  <c r="S754" i="1"/>
  <c r="S774" i="1"/>
  <c r="S1528" i="1"/>
  <c r="S1522" i="1"/>
  <c r="S1423" i="1"/>
  <c r="S1360" i="1"/>
  <c r="S895" i="1"/>
  <c r="S1103" i="1"/>
  <c r="S1074" i="1"/>
  <c r="S549" i="1"/>
  <c r="S543" i="1"/>
  <c r="S528" i="1"/>
  <c r="S518" i="1"/>
  <c r="S510" i="1"/>
  <c r="S501" i="1"/>
  <c r="S486" i="1"/>
  <c r="S474" i="1"/>
  <c r="S455" i="1"/>
  <c r="S440" i="1"/>
  <c r="S431" i="1"/>
  <c r="S409" i="1"/>
  <c r="S383" i="1"/>
  <c r="S367" i="1"/>
  <c r="S1704" i="1"/>
  <c r="S1694" i="1"/>
  <c r="S1689" i="1"/>
  <c r="S1665" i="1"/>
  <c r="S1657" i="1"/>
  <c r="S1629" i="1"/>
  <c r="S1607" i="1"/>
  <c r="S1597" i="1"/>
  <c r="S1581" i="1"/>
  <c r="S326" i="1"/>
  <c r="S1264" i="1"/>
  <c r="S1202" i="1"/>
  <c r="S1197" i="1"/>
  <c r="S1189" i="1"/>
  <c r="S1187" i="1"/>
  <c r="S880" i="1"/>
  <c r="S876" i="1"/>
  <c r="S859" i="1"/>
  <c r="S726" i="1"/>
  <c r="S720" i="1"/>
  <c r="S794" i="1"/>
  <c r="S718" i="1"/>
  <c r="S782" i="1"/>
  <c r="S785" i="1"/>
  <c r="S739" i="1"/>
  <c r="S734" i="1"/>
  <c r="S765" i="1"/>
  <c r="S808" i="1"/>
  <c r="S778" i="1"/>
  <c r="S805" i="1"/>
  <c r="S793" i="1"/>
  <c r="S776" i="1"/>
  <c r="S797" i="1"/>
  <c r="S1095" i="1"/>
  <c r="S415" i="1"/>
  <c r="S362" i="1"/>
  <c r="S1190" i="1"/>
  <c r="S1176" i="1"/>
  <c r="S839" i="1"/>
  <c r="S923" i="1"/>
  <c r="S919" i="1"/>
  <c r="S911" i="1"/>
  <c r="S804" i="1"/>
  <c r="S788" i="1"/>
  <c r="S1106" i="1"/>
  <c r="S1066" i="1"/>
  <c r="S1061" i="1"/>
  <c r="S1057" i="1"/>
  <c r="S1054" i="1"/>
  <c r="S1048" i="1"/>
  <c r="S1307" i="1"/>
  <c r="S1531" i="1"/>
  <c r="S1527" i="1"/>
  <c r="S1521" i="1"/>
  <c r="S1517" i="1"/>
  <c r="S1433" i="1"/>
  <c r="S1429" i="1"/>
  <c r="S1425" i="1"/>
  <c r="S1421" i="1"/>
  <c r="S1415" i="1"/>
  <c r="S1402" i="1"/>
  <c r="S1399" i="1"/>
  <c r="S1396" i="1"/>
  <c r="S1388" i="1"/>
  <c r="S1384" i="1"/>
  <c r="S1379" i="1"/>
  <c r="S1376" i="1"/>
  <c r="S1371" i="1"/>
  <c r="S1367" i="1"/>
  <c r="S1359" i="1"/>
  <c r="S1354" i="1"/>
  <c r="S1518" i="1"/>
  <c r="S1514" i="1"/>
  <c r="S1510" i="1"/>
  <c r="S1430" i="1"/>
  <c r="S1426" i="1"/>
  <c r="S1422" i="1"/>
  <c r="S1419" i="1"/>
  <c r="S1416" i="1"/>
  <c r="S1412" i="1"/>
  <c r="S1404" i="1"/>
  <c r="S1397" i="1"/>
  <c r="S1392" i="1"/>
  <c r="S1389" i="1"/>
  <c r="S1385" i="1"/>
  <c r="S1381" i="1"/>
  <c r="S1374" i="1"/>
  <c r="S1368" i="1"/>
  <c r="S1364" i="1"/>
  <c r="S1356" i="1"/>
  <c r="S1351" i="1"/>
  <c r="S1336" i="1"/>
  <c r="S1333" i="1"/>
  <c r="D1888" i="1"/>
  <c r="S1499" i="1"/>
  <c r="S1495" i="1"/>
  <c r="S1493" i="1"/>
  <c r="S1490" i="1"/>
  <c r="S1486" i="1"/>
  <c r="S1482" i="1"/>
  <c r="S1475" i="1"/>
  <c r="S1473" i="1"/>
  <c r="S1448" i="1"/>
  <c r="S1446" i="1"/>
  <c r="S1104" i="1"/>
  <c r="S1071" i="1"/>
  <c r="S1069" i="1"/>
  <c r="S546" i="1"/>
  <c r="S542" i="1"/>
  <c r="S538" i="1"/>
  <c r="S534" i="1"/>
  <c r="S531" i="1"/>
  <c r="S527" i="1"/>
  <c r="S523" i="1"/>
  <c r="S519" i="1"/>
  <c r="S515" i="1"/>
  <c r="S509" i="1"/>
  <c r="S504" i="1"/>
  <c r="S500" i="1"/>
  <c r="S497" i="1"/>
  <c r="S493" i="1"/>
  <c r="S489" i="1"/>
  <c r="S485" i="1"/>
  <c r="S479" i="1"/>
  <c r="S477" i="1"/>
  <c r="S473" i="1"/>
  <c r="S469" i="1"/>
  <c r="S464" i="1"/>
  <c r="S461" i="1"/>
  <c r="S458" i="1"/>
  <c r="S451" i="1"/>
  <c r="S447" i="1"/>
  <c r="S446" i="1"/>
  <c r="S443" i="1"/>
  <c r="S439" i="1"/>
  <c r="S435" i="1"/>
  <c r="S430" i="1"/>
  <c r="S426" i="1"/>
  <c r="S422" i="1"/>
  <c r="S417" i="1"/>
  <c r="S412" i="1"/>
  <c r="S410" i="1"/>
  <c r="S408" i="1"/>
  <c r="S405" i="1"/>
  <c r="S401" i="1"/>
  <c r="S399" i="1"/>
  <c r="S398" i="1"/>
  <c r="S394" i="1"/>
  <c r="S390" i="1"/>
  <c r="S386" i="1"/>
  <c r="S382" i="1"/>
  <c r="S378" i="1"/>
  <c r="S374" i="1"/>
  <c r="S370" i="1"/>
  <c r="S369" i="1"/>
  <c r="S368" i="1"/>
  <c r="S1730" i="1"/>
  <c r="S1726" i="1"/>
  <c r="S1724" i="1"/>
  <c r="S1722" i="1"/>
  <c r="S1718" i="1"/>
  <c r="S1711" i="1"/>
  <c r="S1703" i="1"/>
  <c r="S1699" i="1"/>
  <c r="S1697" i="1"/>
  <c r="S1695" i="1"/>
  <c r="S1690" i="1"/>
  <c r="S1686" i="1"/>
  <c r="S1684" i="1"/>
  <c r="S1682" i="1"/>
  <c r="S1678" i="1"/>
  <c r="S1674" i="1"/>
  <c r="S1672" i="1"/>
  <c r="S1670" i="1"/>
  <c r="S1664" i="1"/>
  <c r="S1660" i="1"/>
  <c r="S1658" i="1"/>
  <c r="S1656" i="1"/>
  <c r="S1652" i="1"/>
  <c r="S1643" i="1"/>
  <c r="S1639" i="1"/>
  <c r="S1628" i="1"/>
  <c r="S1626" i="1"/>
  <c r="S1624" i="1"/>
  <c r="S1616" i="1"/>
  <c r="S1612" i="1"/>
  <c r="S1608" i="1"/>
  <c r="S1604" i="1"/>
  <c r="S1601" i="1"/>
  <c r="S1596" i="1"/>
  <c r="S1592" i="1"/>
  <c r="S1588" i="1"/>
  <c r="S1584" i="1"/>
  <c r="S1580" i="1"/>
  <c r="S364" i="1"/>
  <c r="S360" i="1"/>
  <c r="S358" i="1"/>
  <c r="S356" i="1"/>
  <c r="S349" i="1"/>
  <c r="S348" i="1"/>
  <c r="S342" i="1"/>
  <c r="S339" i="1"/>
  <c r="S335" i="1"/>
  <c r="S352" i="1"/>
  <c r="S329" i="1"/>
  <c r="S327" i="1"/>
  <c r="S1269" i="1"/>
  <c r="S1263" i="1"/>
  <c r="S1261" i="1"/>
  <c r="S1254" i="1"/>
  <c r="S1228" i="1"/>
  <c r="S1227" i="1"/>
  <c r="S1225" i="1"/>
  <c r="S1220" i="1"/>
  <c r="S1196" i="1"/>
  <c r="S1185" i="1"/>
  <c r="S1182" i="1"/>
  <c r="S1174" i="1"/>
  <c r="S877" i="1"/>
  <c r="S875" i="1"/>
  <c r="S865" i="1"/>
  <c r="S861" i="1"/>
  <c r="S853" i="1"/>
  <c r="S834" i="1"/>
  <c r="S818" i="1"/>
  <c r="S953" i="1"/>
  <c r="S941" i="1"/>
  <c r="S938" i="1"/>
  <c r="S931" i="1"/>
  <c r="S927" i="1"/>
  <c r="S915" i="1"/>
  <c r="S903" i="1"/>
  <c r="S887" i="1"/>
  <c r="S1574" i="1"/>
  <c r="S1570" i="1"/>
  <c r="S1567" i="1"/>
  <c r="S1558" i="1"/>
  <c r="S1348" i="1"/>
  <c r="S1346" i="1"/>
  <c r="S1342" i="1"/>
  <c r="S1343" i="1"/>
  <c r="S1340" i="1"/>
  <c r="S1338" i="1"/>
  <c r="S1334" i="1"/>
  <c r="S1329" i="1"/>
  <c r="S535" i="1"/>
  <c r="S333" i="1"/>
  <c r="S1183" i="1"/>
  <c r="M1888" i="1"/>
  <c r="E1888" i="1"/>
  <c r="S1714" i="1"/>
  <c r="S1693" i="1"/>
  <c r="S1193" i="1"/>
  <c r="S1178" i="1"/>
  <c r="S1218" i="1"/>
  <c r="S1217" i="1"/>
  <c r="S1212" i="1"/>
  <c r="S1205" i="1"/>
  <c r="S1188" i="1"/>
  <c r="S1162" i="1"/>
  <c r="S1160" i="1"/>
  <c r="S879" i="1"/>
  <c r="S871" i="1"/>
  <c r="S848" i="1"/>
  <c r="S866" i="1"/>
  <c r="S841" i="1"/>
  <c r="S837" i="1"/>
  <c r="S945" i="1"/>
  <c r="S907" i="1"/>
  <c r="S899" i="1"/>
  <c r="S891" i="1"/>
  <c r="S1553" i="1"/>
  <c r="S1500" i="1"/>
  <c r="S1072" i="1"/>
  <c r="S547" i="1"/>
  <c r="S539" i="1"/>
  <c r="S532" i="1"/>
  <c r="S524" i="1"/>
  <c r="S516" i="1"/>
  <c r="S505" i="1"/>
  <c r="S494" i="1"/>
  <c r="S478" i="1"/>
  <c r="S470" i="1"/>
  <c r="S452" i="1"/>
  <c r="S436" i="1"/>
  <c r="S402" i="1"/>
  <c r="S391" i="1"/>
  <c r="S375" i="1"/>
  <c r="S1700" i="1"/>
  <c r="S1687" i="1"/>
  <c r="S1671" i="1"/>
  <c r="S1661" i="1"/>
  <c r="S1653" i="1"/>
  <c r="S1631" i="1"/>
  <c r="S1622" i="1"/>
  <c r="S1605" i="1"/>
  <c r="S1589" i="1"/>
  <c r="S357" i="1"/>
  <c r="S350" i="1"/>
  <c r="S336" i="1"/>
  <c r="S330" i="1"/>
  <c r="S319" i="1"/>
  <c r="S1270" i="1"/>
  <c r="S1163" i="1"/>
  <c r="S767" i="1"/>
  <c r="S716" i="1"/>
  <c r="S731" i="1"/>
  <c r="S747" i="1"/>
  <c r="S752" i="1"/>
  <c r="S746" i="1"/>
  <c r="S783" i="1"/>
  <c r="S786" i="1"/>
  <c r="S1330" i="1"/>
  <c r="S1323" i="1"/>
  <c r="S1319" i="1"/>
  <c r="S1313" i="1"/>
  <c r="S1308" i="1"/>
  <c r="S1305" i="1"/>
  <c r="S1303" i="1"/>
  <c r="S1300" i="1"/>
  <c r="S1296" i="1"/>
  <c r="S1294" i="1"/>
  <c r="S1289" i="1"/>
  <c r="S1279" i="1"/>
  <c r="S1277" i="1"/>
  <c r="S1530" i="1"/>
  <c r="S1523" i="1"/>
  <c r="S1520" i="1"/>
  <c r="S1516" i="1"/>
  <c r="S1512" i="1"/>
  <c r="S1432" i="1"/>
  <c r="S1428" i="1"/>
  <c r="S1418" i="1"/>
  <c r="S1414" i="1"/>
  <c r="S1400" i="1"/>
  <c r="S1398" i="1"/>
  <c r="S1395" i="1"/>
  <c r="S1391" i="1"/>
  <c r="S1410" i="1"/>
  <c r="S1383" i="1"/>
  <c r="S1378" i="1"/>
  <c r="S1375" i="1"/>
  <c r="S1370" i="1"/>
  <c r="S1366" i="1"/>
  <c r="S1362" i="1"/>
  <c r="S1358" i="1"/>
  <c r="S1353" i="1"/>
  <c r="S1496" i="1"/>
  <c r="S1093" i="1"/>
  <c r="S1087" i="1"/>
  <c r="S526" i="1"/>
  <c r="S472" i="1"/>
  <c r="S460" i="1"/>
  <c r="S445" i="1"/>
  <c r="S425" i="1"/>
  <c r="S1706" i="1"/>
  <c r="S1623" i="1"/>
  <c r="S1591" i="1"/>
  <c r="S334" i="1"/>
  <c r="S325" i="1"/>
  <c r="S753" i="1"/>
  <c r="S1129" i="1"/>
  <c r="S1056" i="1"/>
  <c r="S1053" i="1"/>
  <c r="S1051" i="1"/>
  <c r="S1316" i="1"/>
  <c r="S1363" i="1"/>
  <c r="S769" i="1"/>
  <c r="S724" i="1"/>
  <c r="S717" i="1"/>
  <c r="S801" i="1"/>
  <c r="S791" i="1"/>
  <c r="S741" i="1"/>
  <c r="S738" i="1"/>
  <c r="S745" i="1"/>
  <c r="S798" i="1"/>
  <c r="S740" i="1"/>
  <c r="S749" i="1"/>
  <c r="S721" i="1"/>
  <c r="S777" i="1"/>
  <c r="S759" i="1"/>
  <c r="S1298" i="1"/>
  <c r="S1292" i="1"/>
  <c r="S1067" i="1"/>
  <c r="S1062" i="1"/>
  <c r="S1058" i="1"/>
  <c r="S1055" i="1"/>
  <c r="S1052" i="1"/>
  <c r="S1049" i="1"/>
  <c r="S1127" i="1"/>
  <c r="S1086" i="1"/>
  <c r="S544" i="1"/>
  <c r="S525" i="1"/>
  <c r="S521" i="1"/>
  <c r="S487" i="1"/>
  <c r="S441" i="1"/>
  <c r="S432" i="1"/>
  <c r="S424" i="1"/>
  <c r="S396" i="1"/>
  <c r="S372" i="1"/>
  <c r="S1733" i="1"/>
  <c r="S1728" i="1"/>
  <c r="S1712" i="1"/>
  <c r="S1702" i="1"/>
  <c r="S1698" i="1"/>
  <c r="S1662" i="1"/>
  <c r="S1654" i="1"/>
  <c r="S1641" i="1"/>
  <c r="S1637" i="1"/>
  <c r="S1630" i="1"/>
  <c r="S1606" i="1"/>
  <c r="S1598" i="1"/>
  <c r="S1586" i="1"/>
  <c r="S351" i="1"/>
  <c r="S340" i="1"/>
  <c r="S320" i="1"/>
  <c r="S1271" i="1"/>
  <c r="S1252" i="1"/>
  <c r="S1210" i="1"/>
  <c r="S1243" i="1"/>
  <c r="S1198" i="1"/>
  <c r="S1180" i="1"/>
  <c r="S1171" i="1"/>
  <c r="S1152" i="1"/>
  <c r="S881" i="1"/>
  <c r="S873" i="1"/>
  <c r="S858" i="1"/>
  <c r="S854" i="1"/>
  <c r="S843" i="1"/>
  <c r="S835" i="1"/>
  <c r="S725" i="1"/>
  <c r="S810" i="1"/>
  <c r="S1060" i="1"/>
  <c r="S1128" i="1"/>
  <c r="S1332" i="1"/>
  <c r="S1320" i="1"/>
  <c r="S1309" i="1"/>
  <c r="S1529" i="1"/>
  <c r="S1526" i="1"/>
  <c r="S1519" i="1"/>
  <c r="S1515" i="1"/>
  <c r="S1511" i="1"/>
  <c r="S1431" i="1"/>
  <c r="S1427" i="1"/>
  <c r="S1424" i="1"/>
  <c r="S1420" i="1"/>
  <c r="S1417" i="1"/>
  <c r="S1411" i="1"/>
  <c r="S1403" i="1"/>
  <c r="S1393" i="1"/>
  <c r="S1390" i="1"/>
  <c r="S1387" i="1"/>
  <c r="S1394" i="1"/>
  <c r="S1382" i="1"/>
  <c r="S1377" i="1"/>
  <c r="S1373" i="1"/>
  <c r="S1369" i="1"/>
  <c r="S1365" i="1"/>
  <c r="S1361" i="1"/>
  <c r="S1357" i="1"/>
  <c r="S825" i="1"/>
  <c r="O1501" i="1"/>
  <c r="R1501" i="1"/>
  <c r="S1501" i="1" s="1"/>
  <c r="S1856" i="1"/>
  <c r="S1548" i="1"/>
  <c r="S498" i="1"/>
  <c r="S481" i="1"/>
  <c r="S1617" i="1"/>
  <c r="S954" i="1"/>
  <c r="S950" i="1"/>
  <c r="S948" i="1"/>
  <c r="S944" i="1"/>
  <c r="S940" i="1"/>
  <c r="S937" i="1"/>
  <c r="S934" i="1"/>
  <c r="S930" i="1"/>
  <c r="S926" i="1"/>
  <c r="S922" i="1"/>
  <c r="S918" i="1"/>
  <c r="S914" i="1"/>
  <c r="S910" i="1"/>
  <c r="S906" i="1"/>
  <c r="S902" i="1"/>
  <c r="S898" i="1"/>
  <c r="S894" i="1"/>
  <c r="S890" i="1"/>
  <c r="S886" i="1"/>
  <c r="S1573" i="1"/>
  <c r="S1569" i="1"/>
  <c r="S1566" i="1"/>
  <c r="S1562" i="1"/>
  <c r="S1557" i="1"/>
  <c r="S1554" i="1"/>
  <c r="S1101" i="1"/>
  <c r="S1097" i="1"/>
  <c r="S1096" i="1"/>
  <c r="S1091" i="1"/>
  <c r="S823" i="1"/>
  <c r="S819" i="1"/>
  <c r="S1483" i="1"/>
  <c r="S1098" i="1"/>
  <c r="S541" i="1"/>
  <c r="S499" i="1"/>
  <c r="S492" i="1"/>
  <c r="S480" i="1"/>
  <c r="S457" i="1"/>
  <c r="S404" i="1"/>
  <c r="S1734" i="1"/>
  <c r="S1673" i="1"/>
  <c r="S1638" i="1"/>
  <c r="S1595" i="1"/>
  <c r="S1579" i="1"/>
  <c r="S363" i="1"/>
  <c r="S344" i="1"/>
  <c r="S341" i="1"/>
  <c r="S332" i="1"/>
  <c r="S1272" i="1"/>
  <c r="S951" i="1"/>
  <c r="S946" i="1"/>
  <c r="S942" i="1"/>
  <c r="S935" i="1"/>
  <c r="S932" i="1"/>
  <c r="S928" i="1"/>
  <c r="S924" i="1"/>
  <c r="S920" i="1"/>
  <c r="S916" i="1"/>
  <c r="S912" i="1"/>
  <c r="S908" i="1"/>
  <c r="S904" i="1"/>
  <c r="S900" i="1"/>
  <c r="S896" i="1"/>
  <c r="S888" i="1"/>
  <c r="S1575" i="1"/>
  <c r="S1568" i="1"/>
  <c r="S1565" i="1"/>
  <c r="S1560" i="1"/>
  <c r="S1555" i="1"/>
  <c r="S1879" i="1"/>
  <c r="S1876" i="1"/>
  <c r="S1873" i="1"/>
  <c r="S1869" i="1"/>
  <c r="S1865" i="1"/>
  <c r="S1860" i="1"/>
  <c r="L1887" i="1"/>
  <c r="I1888" i="1"/>
  <c r="S1046" i="1"/>
  <c r="S1043" i="1"/>
  <c r="S1039" i="1"/>
  <c r="S1491" i="1"/>
  <c r="S1094" i="1"/>
  <c r="S1854" i="1"/>
  <c r="S537" i="1"/>
  <c r="S530" i="1"/>
  <c r="S507" i="1"/>
  <c r="S1677" i="1"/>
  <c r="S1663" i="1"/>
  <c r="S1627" i="1"/>
  <c r="S1611" i="1"/>
  <c r="S1583" i="1"/>
  <c r="S355" i="1"/>
  <c r="S347" i="1"/>
  <c r="S1191" i="1"/>
  <c r="S1449" i="1"/>
  <c r="S1070" i="1"/>
  <c r="S545" i="1"/>
  <c r="S522" i="1"/>
  <c r="S514" i="1"/>
  <c r="S503" i="1"/>
  <c r="S496" i="1"/>
  <c r="S476" i="1"/>
  <c r="S416" i="1"/>
  <c r="S393" i="1"/>
  <c r="S1725" i="1"/>
  <c r="S1710" i="1"/>
  <c r="S1666" i="1"/>
  <c r="S1659" i="1"/>
  <c r="S1642" i="1"/>
  <c r="S1599" i="1"/>
  <c r="S1587" i="1"/>
  <c r="S338" i="1"/>
  <c r="S328" i="1"/>
  <c r="S1195" i="1"/>
  <c r="S1172" i="1"/>
  <c r="S1855" i="1"/>
  <c r="S1852" i="1"/>
  <c r="S1447" i="1"/>
  <c r="S1435" i="1"/>
  <c r="S1099" i="1"/>
  <c r="S548" i="1"/>
  <c r="S529" i="1"/>
  <c r="S482" i="1"/>
  <c r="S475" i="1"/>
  <c r="S512" i="1"/>
  <c r="S456" i="1"/>
  <c r="S437" i="1"/>
  <c r="S384" i="1"/>
  <c r="S365" i="1"/>
  <c r="S1720" i="1"/>
  <c r="S1680" i="1"/>
  <c r="S1614" i="1"/>
  <c r="S1610" i="1"/>
  <c r="S1594" i="1"/>
  <c r="S324" i="1"/>
  <c r="S406" i="1"/>
  <c r="S842" i="1"/>
  <c r="S1497" i="1"/>
  <c r="S1075" i="1"/>
  <c r="S536" i="1"/>
  <c r="S513" i="1"/>
  <c r="S502" i="1"/>
  <c r="S495" i="1"/>
  <c r="S471" i="1"/>
  <c r="R1445" i="1"/>
  <c r="S1445" i="1" s="1"/>
  <c r="R1444" i="1"/>
  <c r="S1444" i="1" s="1"/>
  <c r="O1444" i="1"/>
  <c r="Q1886" i="1"/>
  <c r="S1124" i="1"/>
  <c r="S540" i="1"/>
  <c r="S517" i="1"/>
  <c r="S506" i="1"/>
  <c r="S453" i="1"/>
  <c r="S449" i="1"/>
  <c r="S428" i="1"/>
  <c r="S403" i="1"/>
  <c r="S392" i="1"/>
  <c r="S388" i="1"/>
  <c r="S380" i="1"/>
  <c r="S376" i="1"/>
  <c r="S1716" i="1"/>
  <c r="S1708" i="1"/>
  <c r="S1705" i="1"/>
  <c r="S1691" i="1"/>
  <c r="S1688" i="1"/>
  <c r="S1676" i="1"/>
  <c r="S1709" i="1"/>
  <c r="S1645" i="1"/>
  <c r="S1621" i="1"/>
  <c r="S1618" i="1"/>
  <c r="S1602" i="1"/>
  <c r="S1590" i="1"/>
  <c r="S354" i="1"/>
  <c r="S345" i="1"/>
  <c r="S337" i="1"/>
  <c r="S331" i="1"/>
  <c r="S1256" i="1"/>
  <c r="S1203" i="1"/>
  <c r="S1194" i="1"/>
  <c r="S863" i="1"/>
  <c r="S846" i="1"/>
  <c r="S830" i="1"/>
  <c r="S1721" i="1"/>
  <c r="S1181" i="1"/>
  <c r="S836" i="1"/>
  <c r="S1494" i="1"/>
  <c r="S952" i="1"/>
  <c r="S949" i="1"/>
  <c r="S947" i="1"/>
  <c r="S943" i="1"/>
  <c r="S939" i="1"/>
  <c r="S936" i="1"/>
  <c r="S1434" i="1"/>
  <c r="S929" i="1"/>
  <c r="S925" i="1"/>
  <c r="S921" i="1"/>
  <c r="S917" i="1"/>
  <c r="S913" i="1"/>
  <c r="S909" i="1"/>
  <c r="S905" i="1"/>
  <c r="S901" i="1"/>
  <c r="S897" i="1"/>
  <c r="S893" i="1"/>
  <c r="S889" i="1"/>
  <c r="S1576" i="1"/>
  <c r="S1572" i="1"/>
  <c r="S1561" i="1"/>
  <c r="S1556" i="1"/>
  <c r="S1552" i="1"/>
  <c r="S1880" i="1"/>
  <c r="S1877" i="1"/>
  <c r="S1874" i="1"/>
  <c r="S1870" i="1"/>
  <c r="S1866" i="1"/>
  <c r="S1861" i="1"/>
  <c r="S1857" i="1"/>
  <c r="S1045" i="1"/>
  <c r="S1042" i="1"/>
  <c r="S1044" i="1"/>
  <c r="S1040" i="1"/>
  <c r="S770" i="1"/>
  <c r="S732" i="1"/>
  <c r="S771" i="1"/>
  <c r="S792" i="1"/>
  <c r="S728" i="1"/>
  <c r="S799" i="1"/>
  <c r="S733" i="1"/>
  <c r="S744" i="1"/>
  <c r="S719" i="1"/>
  <c r="S790" i="1"/>
  <c r="S796" i="1"/>
  <c r="S787" i="1"/>
  <c r="S784" i="1"/>
  <c r="S763" i="1"/>
  <c r="S742" i="1"/>
  <c r="S737" i="1"/>
  <c r="S775" i="1"/>
  <c r="S729" i="1"/>
  <c r="S768" i="1"/>
  <c r="S760" i="1"/>
  <c r="S807" i="1"/>
  <c r="S1312" i="1"/>
  <c r="S1609" i="1"/>
  <c r="S824" i="1"/>
  <c r="S820" i="1"/>
  <c r="S1273" i="1"/>
  <c r="F1888" i="1"/>
  <c r="Q1887" i="1"/>
  <c r="P1886" i="1"/>
  <c r="R1450" i="1"/>
  <c r="S1450" i="1" s="1"/>
  <c r="O1450" i="1"/>
  <c r="S802" i="1"/>
  <c r="S1068" i="1"/>
  <c r="S1050" i="1"/>
  <c r="K1888" i="1"/>
  <c r="S1436" i="1"/>
  <c r="S822" i="1"/>
  <c r="S730" i="1"/>
  <c r="S811" i="1"/>
  <c r="S743" i="1"/>
  <c r="S736" i="1"/>
  <c r="S766" i="1"/>
  <c r="S735" i="1"/>
  <c r="S779" i="1"/>
  <c r="S803" i="1"/>
  <c r="S756" i="1"/>
  <c r="S812" i="1"/>
  <c r="S723" i="1"/>
  <c r="S809" i="1"/>
  <c r="S722" i="1"/>
  <c r="S795" i="1"/>
  <c r="S1120" i="1"/>
  <c r="S1116" i="1"/>
  <c r="S1113" i="1"/>
  <c r="S1109" i="1"/>
  <c r="S1107" i="1"/>
  <c r="S1488" i="1"/>
  <c r="S1484" i="1"/>
  <c r="S1471" i="1"/>
  <c r="S1092" i="1"/>
  <c r="S821" i="1"/>
  <c r="S1041" i="1"/>
  <c r="S772" i="1"/>
  <c r="S780" i="1"/>
  <c r="S789" i="1"/>
  <c r="S1063" i="1"/>
  <c r="S1047" i="1"/>
  <c r="S1125" i="1"/>
  <c r="S1331" i="1"/>
  <c r="S1321" i="1"/>
  <c r="S1317" i="1"/>
  <c r="S1315" i="1"/>
  <c r="S1310" i="1"/>
  <c r="S1304" i="1"/>
  <c r="S1290" i="1"/>
  <c r="S1287" i="1"/>
  <c r="S1284" i="1"/>
  <c r="S1281" i="1"/>
  <c r="S1275" i="1"/>
  <c r="S1314" i="1"/>
  <c r="S1311" i="1"/>
  <c r="S1299" i="1"/>
  <c r="S1295" i="1"/>
  <c r="S1293" i="1"/>
  <c r="O1494" i="1"/>
  <c r="N1886" i="1"/>
  <c r="O1886" i="1" s="1"/>
  <c r="L1886" i="1"/>
  <c r="J1888" i="1"/>
  <c r="N1887" i="1"/>
  <c r="S1325" i="1"/>
  <c r="S1288" i="1"/>
  <c r="S1285" i="1"/>
  <c r="S1282" i="1"/>
  <c r="S1276" i="1"/>
  <c r="S1809" i="1"/>
  <c r="S1805" i="1"/>
  <c r="S1801" i="1"/>
  <c r="S1796" i="1"/>
  <c r="S885" i="1"/>
  <c r="S710" i="1"/>
  <c r="S706" i="1"/>
  <c r="S702" i="1"/>
  <c r="S698" i="1"/>
  <c r="S694" i="1"/>
  <c r="S690" i="1"/>
  <c r="S686" i="1"/>
  <c r="S682" i="1"/>
  <c r="S679" i="1"/>
  <c r="S671" i="1"/>
  <c r="S666" i="1"/>
  <c r="S663" i="1"/>
  <c r="S660" i="1"/>
  <c r="S656" i="1"/>
  <c r="S648" i="1"/>
  <c r="S644" i="1"/>
  <c r="S640" i="1"/>
  <c r="S636" i="1"/>
  <c r="S630" i="1"/>
  <c r="S678" i="1"/>
  <c r="S624" i="1"/>
  <c r="S620" i="1"/>
  <c r="S616" i="1"/>
  <c r="S608" i="1"/>
  <c r="S612" i="1"/>
  <c r="S606" i="1"/>
  <c r="S602" i="1"/>
  <c r="S594" i="1"/>
  <c r="S590" i="1"/>
  <c r="S586" i="1"/>
  <c r="S581" i="1"/>
  <c r="S582" i="1"/>
  <c r="S574" i="1"/>
  <c r="S570" i="1"/>
  <c r="S566" i="1"/>
  <c r="S562" i="1"/>
  <c r="S558" i="1"/>
  <c r="S554" i="1"/>
  <c r="S550" i="1"/>
  <c r="S1506" i="1"/>
  <c r="S1465" i="1"/>
  <c r="S1456" i="1"/>
  <c r="S1453" i="1"/>
  <c r="S815" i="1"/>
  <c r="S1878" i="1"/>
  <c r="S1872" i="1"/>
  <c r="S1868" i="1"/>
  <c r="S1864" i="1"/>
  <c r="S1859" i="1"/>
  <c r="S1119" i="1"/>
  <c r="S1112" i="1"/>
  <c r="S1327" i="1"/>
  <c r="S1324" i="1"/>
  <c r="S1301" i="1"/>
  <c r="S1291" i="1"/>
  <c r="S1286" i="1"/>
  <c r="S1283" i="1"/>
  <c r="S1280" i="1"/>
  <c r="S1278" i="1"/>
  <c r="S1274" i="1"/>
  <c r="S1875" i="1"/>
  <c r="S1871" i="1"/>
  <c r="S1867" i="1"/>
  <c r="S1862" i="1"/>
  <c r="S1858" i="1"/>
  <c r="S1123" i="1"/>
  <c r="S1118" i="1"/>
  <c r="S1115" i="1"/>
  <c r="S1111" i="1"/>
  <c r="P1887" i="1"/>
  <c r="S1498" i="1"/>
  <c r="S1487" i="1"/>
  <c r="S1485" i="1"/>
  <c r="S1481" i="1"/>
  <c r="S1474" i="1"/>
  <c r="S1472" i="1"/>
  <c r="S1100" i="1"/>
  <c r="S1085" i="1"/>
  <c r="S1073" i="1"/>
  <c r="S533" i="1"/>
  <c r="S488" i="1"/>
  <c r="S465" i="1"/>
  <c r="S463" i="1"/>
  <c r="S462" i="1"/>
  <c r="S459" i="1"/>
  <c r="S454" i="1"/>
  <c r="S450" i="1"/>
  <c r="S448" i="1"/>
  <c r="S442" i="1"/>
  <c r="S444" i="1"/>
  <c r="S438" i="1"/>
  <c r="S433" i="1"/>
  <c r="S429" i="1"/>
  <c r="S427" i="1"/>
  <c r="S423" i="1"/>
  <c r="S421" i="1"/>
  <c r="S411" i="1"/>
  <c r="S407" i="1"/>
  <c r="S400" i="1"/>
  <c r="S397" i="1"/>
  <c r="S395" i="1"/>
  <c r="S389" i="1"/>
  <c r="S387" i="1"/>
  <c r="S385" i="1"/>
  <c r="S381" i="1"/>
  <c r="S379" i="1"/>
  <c r="S377" i="1"/>
  <c r="S373" i="1"/>
  <c r="S371" i="1"/>
  <c r="S366" i="1"/>
  <c r="S1731" i="1"/>
  <c r="S1729" i="1"/>
  <c r="S1727" i="1"/>
  <c r="S1723" i="1"/>
  <c r="S1719" i="1"/>
  <c r="S1717" i="1"/>
  <c r="S1715" i="1"/>
  <c r="S1713" i="1"/>
  <c r="S1707" i="1"/>
  <c r="S1701" i="1"/>
  <c r="S1696" i="1"/>
  <c r="S1692" i="1"/>
  <c r="S1685" i="1"/>
  <c r="S1683" i="1"/>
  <c r="S1681" i="1"/>
  <c r="S1679" i="1"/>
  <c r="S1669" i="1"/>
  <c r="S1655" i="1"/>
  <c r="S1646" i="1"/>
  <c r="S1644" i="1"/>
  <c r="S1640" i="1"/>
  <c r="S1634" i="1"/>
  <c r="S1632" i="1"/>
  <c r="S1625" i="1"/>
  <c r="S1615" i="1"/>
  <c r="S1613" i="1"/>
  <c r="S1603" i="1"/>
  <c r="S1600" i="1"/>
  <c r="S1593" i="1"/>
  <c r="S1585" i="1"/>
  <c r="S1577" i="1"/>
  <c r="S361" i="1"/>
  <c r="S359" i="1"/>
  <c r="S353" i="1"/>
  <c r="S346" i="1"/>
  <c r="S343" i="1"/>
  <c r="S1262" i="1"/>
  <c r="S1255" i="1"/>
  <c r="S1253" i="1"/>
  <c r="S1251" i="1"/>
  <c r="S1226" i="1"/>
  <c r="S1219" i="1"/>
  <c r="S1216" i="1"/>
  <c r="S1211" i="1"/>
  <c r="S1206" i="1"/>
  <c r="S1204" i="1"/>
  <c r="S1192" i="1"/>
  <c r="S1184" i="1"/>
  <c r="S1179" i="1"/>
  <c r="S1177" i="1"/>
  <c r="S1175" i="1"/>
  <c r="S1161" i="1"/>
  <c r="S1153" i="1"/>
  <c r="S882" i="1"/>
  <c r="S878" i="1"/>
  <c r="S874" i="1"/>
  <c r="S872" i="1"/>
  <c r="S864" i="1"/>
  <c r="S862" i="1"/>
  <c r="S860" i="1"/>
  <c r="S852" i="1"/>
  <c r="S849" i="1"/>
  <c r="S847" i="1"/>
  <c r="S845" i="1"/>
  <c r="S844" i="1"/>
  <c r="S840" i="1"/>
  <c r="S838" i="1"/>
  <c r="S829" i="1"/>
  <c r="S826" i="1"/>
  <c r="S817" i="1"/>
  <c r="S1853" i="1"/>
  <c r="S1328" i="1"/>
  <c r="S1326" i="1"/>
  <c r="S1318" i="1"/>
  <c r="S1322" i="1"/>
  <c r="S1306" i="1"/>
  <c r="S1297" i="1"/>
  <c r="Q1888" i="1" l="1"/>
  <c r="P1888" i="1"/>
  <c r="R1887" i="1"/>
  <c r="S1887" i="1" s="1"/>
  <c r="R1886" i="1"/>
  <c r="S1886" i="1" s="1"/>
  <c r="N1888" i="1"/>
  <c r="O1887" i="1"/>
  <c r="R1888" i="1" l="1"/>
</calcChain>
</file>

<file path=xl/sharedStrings.xml><?xml version="1.0" encoding="utf-8"?>
<sst xmlns="http://schemas.openxmlformats.org/spreadsheetml/2006/main" count="6776" uniqueCount="581">
  <si>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</si>
  <si>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</si>
  <si>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</si>
  <si>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</si>
  <si>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</si>
  <si>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</si>
  <si>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</si>
  <si>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</si>
  <si>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</si>
  <si>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</si>
  <si>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</si>
  <si>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</si>
  <si>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</si>
  <si>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</si>
  <si>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</si>
  <si>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</si>
  <si>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</si>
  <si>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</si>
  <si>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</si>
  <si>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</si>
  <si>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</si>
  <si>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</si>
  <si>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</si>
  <si>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</si>
  <si>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</si>
  <si>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</si>
  <si>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</si>
  <si>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</si>
  <si>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</si>
  <si>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</si>
  <si>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</si>
  <si>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</si>
  <si>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</si>
  <si>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</si>
  <si>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</si>
  <si>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</si>
  <si>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</si>
  <si>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</si>
  <si>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</si>
  <si>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</si>
  <si>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</si>
  <si>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</si>
  <si>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</si>
  <si>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</si>
  <si>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</si>
  <si>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</si>
  <si>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</si>
  <si>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</si>
  <si>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</si>
  <si>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</si>
  <si>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</si>
  <si>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</si>
  <si>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</si>
  <si>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</si>
  <si>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</si>
  <si>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</si>
  <si>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</si>
  <si>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</si>
  <si>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</si>
  <si>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</si>
  <si>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</si>
  <si>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</si>
  <si>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</si>
  <si>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</si>
  <si>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</si>
  <si>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</si>
  <si>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</si>
  <si>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</si>
  <si>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</si>
  <si>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</si>
  <si>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</si>
  <si>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</si>
  <si>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</si>
  <si>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</si>
  <si>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</si>
  <si>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</si>
  <si>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</si>
  <si>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</si>
  <si>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</si>
  <si>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</si>
  <si>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</si>
  <si>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</si>
  <si>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</si>
  <si>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</si>
  <si>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</si>
  <si>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</si>
  <si>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</si>
  <si>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</si>
  <si>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</si>
  <si>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</si>
  <si>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</si>
  <si>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</si>
  <si>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</si>
  <si>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</si>
  <si>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</si>
  <si>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</si>
  <si>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</si>
  <si>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</si>
  <si>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</si>
  <si>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</si>
  <si>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</si>
  <si>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</si>
  <si>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</si>
  <si>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</si>
  <si>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</si>
  <si>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</si>
  <si>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</si>
  <si>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</si>
  <si>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</si>
  <si>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</si>
  <si>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</si>
  <si>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</si>
  <si>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</si>
  <si>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</si>
  <si>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</si>
  <si>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</si>
  <si>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</si>
  <si>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</si>
  <si>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</si>
  <si>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</si>
  <si>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ASTANA</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</si>
  <si>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</si>
  <si>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</si>
  <si>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</si>
  <si>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</si>
  <si>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</si>
  <si>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</si>
  <si>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</si>
  <si>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</si>
  <si>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</si>
  <si>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</si>
  <si>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</si>
  <si>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</si>
  <si>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</si>
  <si>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</si>
  <si>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</si>
  <si>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</si>
  <si>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</si>
  <si>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</si>
  <si>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</si>
  <si>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</si>
  <si>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</si>
  <si>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</si>
  <si>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</si>
  <si>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</si>
  <si>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</si>
  <si>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</si>
  <si>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</si>
  <si>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</si>
  <si>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</si>
  <si>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</si>
  <si>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</si>
  <si>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</si>
  <si>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</si>
  <si>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</si>
  <si>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</si>
  <si>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</si>
  <si>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</si>
  <si>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</si>
  <si>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</si>
  <si>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</si>
  <si>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</si>
  <si>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</si>
  <si>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</si>
  <si>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</si>
  <si>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</si>
  <si>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</si>
  <si>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</si>
  <si>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</si>
  <si>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</si>
  <si>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</si>
  <si>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</si>
  <si>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</si>
  <si>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</si>
  <si>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</si>
  <si>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</si>
  <si>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</si>
  <si>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</si>
  <si>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</si>
  <si>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</si>
  <si>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</si>
  <si>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</si>
  <si>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</si>
  <si>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</si>
  <si>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</si>
  <si>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</si>
  <si>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</si>
  <si>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</si>
  <si>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</si>
  <si>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</si>
  <si>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</si>
  <si>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</si>
  <si>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</si>
  <si>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</si>
  <si>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</si>
  <si>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</si>
  <si>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</si>
  <si>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</si>
  <si>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</si>
  <si>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</si>
  <si>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</si>
  <si>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</si>
  <si>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</si>
  <si>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</si>
  <si>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</si>
  <si>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</si>
  <si>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</si>
  <si>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</si>
  <si>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</si>
  <si>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TURKEY</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</si>
  <si>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</si>
  <si>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</si>
  <si>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</si>
  <si>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</si>
  <si>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</si>
  <si>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</si>
  <si>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</si>
  <si>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</si>
  <si>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</si>
  <si>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</si>
  <si>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</si>
  <si>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</si>
  <si>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</si>
  <si>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</si>
  <si>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</si>
  <si>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</si>
  <si>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</si>
  <si>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</si>
  <si>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</si>
  <si>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</si>
  <si>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</si>
  <si>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</si>
  <si>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</si>
  <si>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</si>
  <si>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</si>
  <si>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</si>
  <si>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</si>
  <si>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</si>
  <si>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</si>
  <si>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</si>
  <si>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</si>
  <si>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</si>
  <si>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</si>
  <si>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</si>
  <si>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</si>
  <si>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</si>
  <si>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</si>
  <si>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</si>
  <si>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</si>
  <si>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</si>
  <si>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</si>
  <si>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</si>
  <si>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</si>
  <si>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</si>
  <si>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</si>
  <si>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</si>
  <si>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</si>
  <si>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</si>
  <si>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</si>
  <si>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</si>
  <si>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</si>
  <si>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</si>
  <si>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</si>
  <si>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</si>
  <si>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</si>
  <si>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</si>
  <si>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</si>
  <si>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</si>
  <si>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</si>
  <si>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</si>
  <si>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</si>
  <si>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</si>
  <si>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</si>
  <si>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</si>
  <si>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</si>
  <si>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</si>
  <si>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</si>
  <si>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</si>
  <si>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</si>
  <si>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</si>
  <si>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</si>
  <si>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</si>
  <si>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</si>
  <si>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</si>
  <si>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</si>
  <si>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</si>
  <si>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</si>
  <si>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</si>
  <si>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</si>
  <si>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</si>
  <si>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</si>
  <si>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</si>
  <si>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</si>
  <si>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</si>
  <si>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</si>
  <si>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</si>
  <si>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</si>
  <si>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</si>
  <si>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</si>
  <si>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</si>
  <si>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</si>
  <si>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</si>
  <si>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</si>
  <si>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</si>
  <si>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</si>
  <si>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</si>
  <si>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</si>
  <si>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</si>
  <si>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</si>
  <si>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</si>
  <si>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</si>
  <si>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</si>
  <si>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</si>
  <si>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</si>
  <si>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</si>
  <si>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</si>
  <si>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</si>
  <si>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</si>
  <si>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</si>
  <si>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</si>
  <si>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</si>
  <si>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</si>
  <si>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</si>
  <si>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</si>
  <si>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</si>
  <si>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</si>
  <si>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</si>
  <si>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</si>
  <si>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</si>
  <si>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</si>
  <si>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</si>
  <si>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</si>
  <si>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</si>
  <si>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</si>
  <si>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</si>
  <si>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</si>
  <si>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</si>
  <si>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</si>
  <si>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</si>
  <si>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</si>
  <si>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</si>
  <si>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</si>
  <si>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</si>
  <si>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</si>
  <si>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</si>
  <si>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</si>
  <si>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</si>
  <si>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</si>
  <si>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</si>
  <si>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FIJI</t>
  </si>
  <si>
    <t>SUVA</t>
  </si>
  <si>
    <t>PONDICHERY</t>
  </si>
  <si>
    <t>VIENTIANE</t>
  </si>
  <si>
    <t>MADAGASCAR</t>
  </si>
  <si>
    <t>ANTANANARIVO</t>
  </si>
  <si>
    <t>MAURITIUS</t>
  </si>
  <si>
    <t>PORT LOUIS</t>
  </si>
  <si>
    <t>MONACO</t>
  </si>
  <si>
    <t>MONGOLIA</t>
  </si>
  <si>
    <t>ULAN BATOR</t>
  </si>
  <si>
    <t>FES</t>
  </si>
  <si>
    <t>MARRAKECH</t>
  </si>
  <si>
    <t>MYANMAR</t>
  </si>
  <si>
    <t>YANGON</t>
  </si>
  <si>
    <t>SAINT LUCIA</t>
  </si>
  <si>
    <t>CASTRIES</t>
  </si>
  <si>
    <t>JEDDAH</t>
  </si>
  <si>
    <t>SEYCHELLES</t>
  </si>
  <si>
    <t>VICTORIA</t>
  </si>
  <si>
    <t>JOHANNESBURG</t>
  </si>
  <si>
    <t>SOUTH SUDAN</t>
  </si>
  <si>
    <t>JUBA</t>
  </si>
  <si>
    <t>TOGO</t>
  </si>
  <si>
    <t>LOME</t>
  </si>
  <si>
    <t>TURKMENISTAN</t>
  </si>
  <si>
    <t>ASHGABAT</t>
  </si>
  <si>
    <t>ATLANTA, GA</t>
  </si>
  <si>
    <t>VANUATU</t>
  </si>
  <si>
    <t>PORT VILA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</si>
  <si>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</si>
  <si>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</si>
  <si>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</si>
  <si>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</si>
  <si>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</si>
  <si>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</si>
  <si>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</si>
  <si>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</si>
  <si>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</si>
  <si>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</si>
  <si>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</si>
  <si>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</si>
  <si>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</si>
  <si>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</si>
  <si>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</si>
  <si>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</si>
  <si>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</si>
  <si>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</si>
  <si>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</si>
  <si>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</si>
  <si>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</si>
  <si>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</si>
  <si>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</si>
  <si>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</si>
  <si>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</si>
  <si>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</si>
  <si>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</si>
  <si>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</si>
  <si>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</si>
  <si>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</si>
  <si>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</si>
  <si>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</si>
  <si>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</si>
  <si>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</si>
  <si>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</si>
  <si>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</si>
  <si>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</si>
  <si>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</si>
  <si>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</si>
  <si>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</si>
  <si>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</si>
  <si>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</si>
  <si>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</si>
  <si>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</si>
  <si>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</si>
  <si>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</si>
  <si>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</si>
  <si>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</si>
  <si>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</si>
  <si>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</si>
  <si>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</si>
  <si>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</si>
  <si>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</si>
  <si>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</si>
  <si>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</si>
  <si>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</si>
  <si>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</si>
  <si>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</si>
  <si>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</si>
  <si>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</si>
  <si>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CURITIBA</t>
  </si>
  <si>
    <t>ERITREA</t>
  </si>
  <si>
    <t>ASMARA</t>
  </si>
  <si>
    <t>SAN MARINO</t>
  </si>
  <si>
    <t>LUGANO</t>
  </si>
  <si>
    <t>DETROIT, MI</t>
  </si>
  <si>
    <t>PHILADELPHIA, PA</t>
  </si>
  <si>
    <t>MARACAIBO</t>
  </si>
  <si>
    <t>Austria</t>
  </si>
  <si>
    <t>Czech Republic</t>
  </si>
  <si>
    <t>Denmark</t>
  </si>
  <si>
    <t>FLENSBURG</t>
  </si>
  <si>
    <t>Greece</t>
  </si>
  <si>
    <t>KORCE</t>
  </si>
  <si>
    <t>PLOVDIV</t>
  </si>
  <si>
    <t>NOVOROSSIISK</t>
  </si>
  <si>
    <t>MARIUPOL</t>
  </si>
  <si>
    <t>TAMPA, FL</t>
  </si>
  <si>
    <t>Luxembourg</t>
  </si>
  <si>
    <t>Latvia</t>
  </si>
  <si>
    <t>VITSYEBSK</t>
  </si>
  <si>
    <t>PSKOV</t>
  </si>
  <si>
    <t>Malta</t>
  </si>
  <si>
    <t>Norway</t>
  </si>
  <si>
    <t>MALAWI</t>
  </si>
  <si>
    <t>LILONGWE</t>
  </si>
  <si>
    <t>Poland</t>
  </si>
  <si>
    <t>BREST</t>
  </si>
  <si>
    <t>IRKUTSK</t>
  </si>
  <si>
    <t>LUTSK</t>
  </si>
  <si>
    <t>VINNYTSYA</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</si>
  <si>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</si>
  <si>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</si>
  <si>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</si>
  <si>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</si>
  <si>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</si>
  <si>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</si>
  <si>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</si>
  <si>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</si>
  <si>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</si>
  <si>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</si>
  <si>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BONN</t>
  </si>
  <si>
    <t>THESSALONIKI</t>
  </si>
  <si>
    <t>SZEGED</t>
  </si>
  <si>
    <t>BALTI</t>
  </si>
  <si>
    <t>CAHUL</t>
  </si>
  <si>
    <t>ROSTOV</t>
  </si>
  <si>
    <t>VRŠAC</t>
  </si>
  <si>
    <t>Bulgaria</t>
  </si>
  <si>
    <t>NIS</t>
  </si>
  <si>
    <t>BURSA</t>
  </si>
  <si>
    <t>Croatia</t>
  </si>
  <si>
    <t>BANJA LUKA</t>
  </si>
  <si>
    <t>MOSTAR</t>
  </si>
  <si>
    <t>TUZLA</t>
  </si>
  <si>
    <t>MISSISSAUGA</t>
  </si>
  <si>
    <t>TRIESTE</t>
  </si>
  <si>
    <t>KOTOR</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</si>
  <si>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</si>
  <si>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</si>
  <si>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</si>
  <si>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</si>
  <si>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</si>
  <si>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</si>
  <si>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</si>
  <si>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</si>
  <si>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</si>
  <si>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</si>
  <si>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</si>
  <si>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</si>
  <si>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</si>
  <si>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</si>
  <si>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</si>
  <si>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</si>
  <si>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</si>
  <si>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</si>
  <si>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</si>
  <si>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</si>
  <si>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</si>
  <si>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</si>
  <si>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</si>
  <si>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</si>
  <si>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</si>
  <si>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</si>
  <si>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</si>
  <si>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</si>
  <si>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</si>
  <si>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</si>
  <si>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</si>
  <si>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</si>
  <si>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</si>
  <si>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IRAN</t>
  </si>
  <si>
    <t>TANZANIA</t>
  </si>
  <si>
    <t>CONGO (BRAZZAVILLE)</t>
  </si>
  <si>
    <t>CONGO (DEMOCRATIC REPUBLIC)</t>
  </si>
  <si>
    <t>LAOS</t>
  </si>
  <si>
    <t>MOLDOVA</t>
  </si>
  <si>
    <t>SYRIA</t>
  </si>
  <si>
    <t>VIETNAM</t>
  </si>
  <si>
    <t>MARSEILLE</t>
  </si>
  <si>
    <t>DURBAN</t>
  </si>
  <si>
    <t>SHENYANG</t>
  </si>
  <si>
    <t>NORTH KOREA</t>
  </si>
  <si>
    <t>SOUTH KOREA</t>
  </si>
  <si>
    <t>MACAO S.A.R.</t>
  </si>
  <si>
    <t>PALESTINIAN AUTHORITY</t>
  </si>
  <si>
    <t>TAIWAN</t>
  </si>
  <si>
    <t>KYIV</t>
  </si>
  <si>
    <t>LVIV</t>
  </si>
  <si>
    <t>KHARKIV</t>
  </si>
  <si>
    <t>ODESA</t>
  </si>
  <si>
    <t>BELGRADE</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</si>
  <si>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 Data on national short-stay visas issued by Bulgaria, Croatia and Romania are presented in a separate tab.</t>
    </r>
  </si>
  <si>
    <t xml:space="preserve">Total LTVs issued </t>
  </si>
  <si>
    <t xml:space="preserve">Total LTVs issued  </t>
  </si>
  <si>
    <t xml:space="preserve">Total LTVs issued   </t>
  </si>
  <si>
    <t>All data have been provided by the Schengen States (EU Member States and Associated countries), in accordance with the Visa Code, Article 46 and Annex XII.  The data on visas applied for at the consulates of Bulgaria, Croatia and Romania concern national visas.</t>
  </si>
  <si>
    <t>CHERNIVTSI</t>
  </si>
  <si>
    <t>BAGHDAD</t>
  </si>
  <si>
    <t>PECS</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</si>
  <si>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</si>
  <si>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</si>
  <si>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</si>
  <si>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</si>
  <si>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</si>
  <si>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</si>
  <si>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</si>
  <si>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</si>
  <si>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</si>
  <si>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</si>
  <si>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</si>
  <si>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</si>
  <si>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The subtotals for the chosen selection are presented at the bottom of the page ("Selection subtotal in 2016"), and below ("Total visas in 2016") appear the general totals for all Member States/Associated countries in all locations.</t>
  </si>
  <si>
    <t>Total worldwide 2016</t>
  </si>
  <si>
    <t>SAN JUAN, PR</t>
  </si>
  <si>
    <t>LIBERIA</t>
  </si>
  <si>
    <t>MONROVIA</t>
  </si>
  <si>
    <t>The final sheet contains contains data for three of the Member States not yet fully applying the Schengen acquis (Bulgaria, Croatia, Romania). Cyprus did not provide any data.</t>
  </si>
  <si>
    <t>Multiple entry uniform visas (MEVs) issued</t>
  </si>
  <si>
    <t xml:space="preserve">Multiple entry uniform visas (MEVs) issued </t>
  </si>
  <si>
    <t xml:space="preserve">Total uniform visas issued (including MEV) 
</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</si>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</sst>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5"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Calibri"/>
      <family val="2"/>
    </font>
  </fonts>
  <fills count="17">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rgb="FFFFC000"/>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theme="6" tint="-0.499984740745262"/>
      </left>
      <right style="thin">
        <color theme="6" tint="-0.499984740745262"/>
      </right>
      <top/>
      <bottom/>
      <diagonal/>
    </border>
    <border>
      <left style="medium">
        <color theme="6" tint="-0.499984740745262"/>
      </left>
      <right style="thin">
        <color rgb="FF76933C"/>
      </right>
      <top style="medium">
        <color theme="6" tint="-0.499984740745262"/>
      </top>
      <bottom style="thin">
        <color rgb="FF76933C"/>
      </bottom>
      <diagonal/>
    </border>
    <border>
      <left style="thin">
        <color rgb="FF76933C"/>
      </left>
      <right style="medium">
        <color theme="6" tint="-0.499984740745262"/>
      </right>
      <top style="medium">
        <color theme="6" tint="-0.499984740745262"/>
      </top>
      <bottom style="thin">
        <color rgb="FF76933C"/>
      </bottom>
      <diagonal/>
    </border>
    <border>
      <left style="medium">
        <color theme="6" tint="-0.499984740745262"/>
      </left>
      <right style="thin">
        <color rgb="FF76933C"/>
      </right>
      <top style="thin">
        <color rgb="FFEBF1DE"/>
      </top>
      <bottom style="thin">
        <color rgb="FFEBF1DE"/>
      </bottom>
      <diagonal/>
    </border>
    <border>
      <left style="thin">
        <color rgb="FF76933C"/>
      </left>
      <right style="medium">
        <color theme="6" tint="-0.499984740745262"/>
      </right>
      <top style="thin">
        <color rgb="FFEBF1DE"/>
      </top>
      <bottom style="thin">
        <color rgb="FFEBF1DE"/>
      </bottom>
      <diagonal/>
    </border>
    <border>
      <left style="medium">
        <color theme="6" tint="-0.499984740745262"/>
      </left>
      <right style="thin">
        <color rgb="FF76933C"/>
      </right>
      <top style="thin">
        <color rgb="FF76933C"/>
      </top>
      <bottom style="thin">
        <color rgb="FF76933C"/>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thin">
        <color rgb="FF76933C"/>
      </top>
      <bottom style="double">
        <color theme="6" tint="-0.499984740745262"/>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medium">
        <color theme="6" tint="-0.499984740745262"/>
      </left>
      <right style="thin">
        <color theme="6" tint="-0.499984740745262"/>
      </right>
      <top/>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double">
        <color theme="6" tint="-0.249977111117893"/>
      </bottom>
      <diagonal/>
    </border>
    <border>
      <left style="medium">
        <color theme="6" tint="-0.499984740745262"/>
      </left>
      <right/>
      <top/>
      <bottom style="double">
        <color theme="6" tint="-0.249977111117893"/>
      </bottom>
      <diagonal/>
    </border>
    <border>
      <left/>
      <right style="medium">
        <color theme="6" tint="-0.499984740745262"/>
      </right>
      <top/>
      <bottom style="double">
        <color theme="6" tint="-0.249977111117893"/>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s>
  <cellStyleXfs count="14">
    <xf numFmtId="0" fontId="0" fillId="0" borderId="0"/>
    <xf numFmtId="43" fontId="7" fillId="0" borderId="0" applyFont="0" applyFill="0" applyBorder="0" applyAlignment="0" applyProtection="0"/>
    <xf numFmtId="0" fontId="7" fillId="0" borderId="0"/>
    <xf numFmtId="0" fontId="2" fillId="0" borderId="0"/>
    <xf numFmtId="0" fontId="2" fillId="0" borderId="0"/>
    <xf numFmtId="9" fontId="7" fillId="0" borderId="0" applyFont="0" applyFill="0" applyBorder="0" applyAlignment="0" applyProtection="0"/>
    <xf numFmtId="0" fontId="1" fillId="0" borderId="0"/>
    <xf numFmtId="9" fontId="1" fillId="0" borderId="0" applyFont="0" applyFill="0" applyBorder="0" applyAlignment="0" applyProtection="0"/>
    <xf numFmtId="0" fontId="18" fillId="0" borderId="0"/>
    <xf numFmtId="0" fontId="19" fillId="0" borderId="0"/>
    <xf numFmtId="0" fontId="20" fillId="0" borderId="0"/>
    <xf numFmtId="0" fontId="1" fillId="0" borderId="0"/>
    <xf numFmtId="9" fontId="1" fillId="0" borderId="0" applyFont="0" applyFill="0" applyBorder="0" applyAlignment="0" applyProtection="0"/>
    <xf numFmtId="0" fontId="23" fillId="0" borderId="0"/>
  </cellStyleXfs>
  <cellXfs count="252">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6" borderId="1" xfId="5" applyNumberFormat="1" applyFont="1" applyFill="1" applyBorder="1" applyAlignment="1" applyProtection="1">
      <alignment horizontal="center" vertical="center" wrapText="1"/>
    </xf>
    <xf numFmtId="3" fontId="1" fillId="7" borderId="2" xfId="0" applyNumberFormat="1" applyFont="1" applyFill="1" applyBorder="1" applyAlignment="1">
      <alignment horizontal="center" vertical="center"/>
    </xf>
    <xf numFmtId="3" fontId="1" fillId="7" borderId="1" xfId="0" applyNumberFormat="1" applyFont="1" applyFill="1" applyBorder="1" applyAlignment="1">
      <alignment horizontal="center" vertical="center"/>
    </xf>
    <xf numFmtId="164" fontId="1" fillId="7" borderId="3" xfId="0" applyNumberFormat="1" applyFont="1" applyFill="1" applyBorder="1" applyAlignment="1">
      <alignment horizontal="center" vertical="center"/>
    </xf>
    <xf numFmtId="0" fontId="0" fillId="0" borderId="2" xfId="0" applyBorder="1" applyAlignment="1">
      <alignment wrapText="1"/>
    </xf>
    <xf numFmtId="164" fontId="1" fillId="8" borderId="1" xfId="5" applyNumberFormat="1" applyFont="1" applyFill="1" applyBorder="1" applyAlignment="1" applyProtection="1">
      <alignment horizontal="center" vertical="center" wrapText="1"/>
    </xf>
    <xf numFmtId="0" fontId="3" fillId="9" borderId="4" xfId="0" applyFont="1" applyFill="1" applyBorder="1" applyAlignment="1">
      <alignment horizontal="center" textRotation="90" wrapText="1"/>
    </xf>
    <xf numFmtId="0" fontId="3" fillId="9" borderId="5" xfId="0" applyFont="1" applyFill="1" applyBorder="1" applyAlignment="1">
      <alignment horizontal="center" textRotation="90" wrapText="1"/>
    </xf>
    <xf numFmtId="0" fontId="3" fillId="9" borderId="6" xfId="0" applyFont="1" applyFill="1" applyBorder="1" applyAlignment="1">
      <alignment horizontal="center" vertical="center" textRotation="90" wrapText="1"/>
    </xf>
    <xf numFmtId="0" fontId="3" fillId="3" borderId="4" xfId="0" applyFont="1" applyFill="1" applyBorder="1" applyAlignment="1">
      <alignment horizontal="center" vertical="center" textRotation="90" wrapText="1"/>
    </xf>
    <xf numFmtId="0" fontId="3" fillId="3" borderId="5" xfId="0" applyFont="1" applyFill="1" applyBorder="1" applyAlignment="1">
      <alignment horizontal="center" vertical="center" textRotation="90" wrapText="1"/>
    </xf>
    <xf numFmtId="0" fontId="3" fillId="3"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4" fillId="4" borderId="4" xfId="3" applyFont="1" applyFill="1" applyBorder="1" applyAlignment="1">
      <alignment horizontal="center" vertical="center" textRotation="90" wrapText="1"/>
    </xf>
    <xf numFmtId="0" fontId="3" fillId="5" borderId="5" xfId="0" applyFont="1" applyFill="1" applyBorder="1" applyAlignment="1">
      <alignment horizontal="center" vertical="center" textRotation="90" wrapText="1"/>
    </xf>
    <xf numFmtId="0" fontId="3" fillId="5" borderId="6" xfId="0" applyFont="1" applyFill="1" applyBorder="1" applyAlignment="1">
      <alignment horizontal="center" vertical="center" textRotation="90" wrapText="1"/>
    </xf>
    <xf numFmtId="0" fontId="0" fillId="0" borderId="7" xfId="0" applyBorder="1" applyAlignment="1">
      <alignment wrapText="1"/>
    </xf>
    <xf numFmtId="9" fontId="7" fillId="0" borderId="8" xfId="5" applyFont="1" applyBorder="1"/>
    <xf numFmtId="9" fontId="7" fillId="0" borderId="9" xfId="5" applyFont="1" applyBorder="1"/>
    <xf numFmtId="164" fontId="1" fillId="8" borderId="1" xfId="5" applyNumberFormat="1" applyFont="1" applyFill="1" applyBorder="1" applyAlignment="1" applyProtection="1">
      <alignment horizontal="center" vertical="center"/>
    </xf>
    <xf numFmtId="9" fontId="7" fillId="8" borderId="8" xfId="5" applyFont="1" applyFill="1" applyBorder="1"/>
    <xf numFmtId="164" fontId="5" fillId="10" borderId="10" xfId="5" applyNumberFormat="1" applyFont="1" applyFill="1" applyBorder="1" applyAlignment="1" applyProtection="1">
      <alignment horizontal="center" vertical="center"/>
    </xf>
    <xf numFmtId="164" fontId="5" fillId="10" borderId="10" xfId="5" applyNumberFormat="1" applyFont="1" applyFill="1" applyBorder="1" applyAlignment="1" applyProtection="1">
      <alignment horizontal="center" vertical="center" wrapText="1"/>
    </xf>
    <xf numFmtId="164" fontId="5" fillId="10" borderId="11" xfId="0" applyNumberFormat="1" applyFont="1" applyFill="1" applyBorder="1" applyAlignment="1">
      <alignment horizontal="center" vertical="center"/>
    </xf>
    <xf numFmtId="0" fontId="9" fillId="10" borderId="12" xfId="0" applyFont="1" applyFill="1" applyBorder="1" applyAlignment="1">
      <alignment horizontal="center" vertical="center" wrapText="1"/>
    </xf>
    <xf numFmtId="165" fontId="9" fillId="10"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8" borderId="1" xfId="0" applyNumberFormat="1" applyFill="1" applyBorder="1" applyAlignment="1">
      <alignment vertical="center"/>
    </xf>
    <xf numFmtId="164" fontId="1" fillId="8" borderId="3" xfId="0" applyNumberFormat="1" applyFont="1" applyFill="1" applyBorder="1" applyAlignment="1">
      <alignment horizontal="center" vertical="center"/>
    </xf>
    <xf numFmtId="3" fontId="1" fillId="8" borderId="2" xfId="0" applyNumberFormat="1" applyFont="1" applyFill="1" applyBorder="1" applyAlignment="1" applyProtection="1">
      <alignment horizontal="center" vertical="center" wrapText="1"/>
      <protection locked="0"/>
    </xf>
    <xf numFmtId="3" fontId="1" fillId="8" borderId="1" xfId="0" applyNumberFormat="1" applyFont="1" applyFill="1" applyBorder="1" applyAlignment="1" applyProtection="1">
      <alignment horizontal="center" vertical="center" wrapText="1"/>
      <protection locked="0"/>
    </xf>
    <xf numFmtId="3" fontId="10" fillId="0" borderId="2" xfId="0" applyNumberFormat="1" applyFont="1" applyBorder="1" applyAlignment="1" applyProtection="1">
      <alignment horizontal="center" vertical="center"/>
      <protection locked="0"/>
    </xf>
    <xf numFmtId="3" fontId="10" fillId="0" borderId="1" xfId="0" applyNumberFormat="1" applyFont="1" applyBorder="1" applyAlignment="1" applyProtection="1">
      <alignment horizontal="center" vertical="center"/>
      <protection locked="0"/>
    </xf>
    <xf numFmtId="0" fontId="1" fillId="0" borderId="1" xfId="4" applyFont="1" applyBorder="1" applyAlignment="1">
      <alignment wrapText="1"/>
    </xf>
    <xf numFmtId="3" fontId="0" fillId="0" borderId="0" xfId="0" applyNumberFormat="1"/>
    <xf numFmtId="0" fontId="0" fillId="0" borderId="0" xfId="0" applyAlignment="1">
      <alignment wrapText="1"/>
    </xf>
    <xf numFmtId="10" fontId="0" fillId="0" borderId="0" xfId="0" applyNumberFormat="1"/>
    <xf numFmtId="3" fontId="0" fillId="0" borderId="0" xfId="0" applyNumberFormat="1" applyAlignment="1">
      <alignment wrapText="1"/>
    </xf>
    <xf numFmtId="164" fontId="1" fillId="11"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8" borderId="0" xfId="0" applyFill="1"/>
    <xf numFmtId="3" fontId="0" fillId="8" borderId="0" xfId="0" applyNumberFormat="1" applyFill="1" applyAlignment="1">
      <alignment wrapText="1"/>
    </xf>
    <xf numFmtId="0" fontId="10" fillId="0" borderId="2" xfId="0" applyFont="1" applyBorder="1"/>
    <xf numFmtId="0" fontId="2" fillId="0" borderId="3" xfId="4" applyBorder="1" applyAlignment="1">
      <alignment wrapText="1"/>
    </xf>
    <xf numFmtId="0" fontId="2" fillId="8" borderId="3" xfId="4" applyFill="1" applyBorder="1" applyAlignment="1">
      <alignment wrapText="1"/>
    </xf>
    <xf numFmtId="0" fontId="6" fillId="0" borderId="3" xfId="0" applyFont="1" applyBorder="1"/>
    <xf numFmtId="0" fontId="2" fillId="0" borderId="9" xfId="4" applyBorder="1" applyAlignment="1">
      <alignment wrapText="1"/>
    </xf>
    <xf numFmtId="164" fontId="1" fillId="11" borderId="9" xfId="5" applyNumberFormat="1" applyFont="1" applyFill="1" applyBorder="1" applyAlignment="1" applyProtection="1">
      <alignment horizontal="center" vertical="center"/>
    </xf>
    <xf numFmtId="164" fontId="1" fillId="6" borderId="3" xfId="5" applyNumberFormat="1" applyFont="1" applyFill="1" applyBorder="1" applyAlignment="1" applyProtection="1">
      <alignment horizontal="center" vertical="center" wrapText="1"/>
    </xf>
    <xf numFmtId="164" fontId="1" fillId="6" borderId="8" xfId="5" applyNumberFormat="1" applyFont="1" applyFill="1" applyBorder="1" applyAlignment="1" applyProtection="1">
      <alignment horizontal="center" vertical="center" wrapText="1"/>
    </xf>
    <xf numFmtId="164" fontId="1" fillId="6" borderId="9" xfId="5" applyNumberFormat="1" applyFont="1" applyFill="1" applyBorder="1" applyAlignment="1" applyProtection="1">
      <alignment horizontal="center" vertical="center" wrapText="1"/>
    </xf>
    <xf numFmtId="3" fontId="1" fillId="7" borderId="7" xfId="0" applyNumberFormat="1" applyFont="1" applyFill="1" applyBorder="1" applyAlignment="1">
      <alignment horizontal="center" vertical="center"/>
    </xf>
    <xf numFmtId="3" fontId="1" fillId="7" borderId="8" xfId="0" applyNumberFormat="1" applyFont="1" applyFill="1" applyBorder="1" applyAlignment="1">
      <alignment horizontal="center" vertical="center"/>
    </xf>
    <xf numFmtId="164" fontId="1" fillId="7" borderId="9" xfId="0" applyNumberFormat="1" applyFont="1" applyFill="1" applyBorder="1" applyAlignment="1">
      <alignment horizontal="center" vertical="center"/>
    </xf>
    <xf numFmtId="0" fontId="2" fillId="0" borderId="1" xfId="4" applyBorder="1" applyAlignment="1">
      <alignment wrapText="1"/>
    </xf>
    <xf numFmtId="0" fontId="1" fillId="0" borderId="8" xfId="4" applyFont="1" applyBorder="1" applyAlignment="1">
      <alignment wrapText="1"/>
    </xf>
    <xf numFmtId="3" fontId="11" fillId="0" borderId="0" xfId="0" applyNumberFormat="1" applyFont="1" applyAlignment="1">
      <alignment wrapText="1"/>
    </xf>
    <xf numFmtId="3" fontId="12" fillId="12"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8"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8" fillId="8" borderId="0" xfId="0" applyNumberFormat="1" applyFont="1" applyFill="1" applyAlignment="1">
      <alignment wrapText="1"/>
    </xf>
    <xf numFmtId="3" fontId="11" fillId="13"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5" fillId="13" borderId="25" xfId="0" applyNumberFormat="1" applyFont="1" applyFill="1" applyBorder="1" applyAlignment="1">
      <alignment wrapText="1"/>
    </xf>
    <xf numFmtId="3" fontId="11" fillId="13" borderId="26" xfId="0" applyNumberFormat="1" applyFont="1" applyFill="1" applyBorder="1" applyAlignment="1">
      <alignment wrapText="1"/>
    </xf>
    <xf numFmtId="3" fontId="15" fillId="13" borderId="27" xfId="0" applyNumberFormat="1" applyFont="1" applyFill="1" applyBorder="1" applyAlignment="1">
      <alignment wrapText="1"/>
    </xf>
    <xf numFmtId="0" fontId="10" fillId="13"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12" fillId="12" borderId="22" xfId="0" applyNumberFormat="1" applyFont="1" applyFill="1" applyBorder="1" applyAlignment="1">
      <alignment wrapText="1"/>
    </xf>
    <xf numFmtId="3" fontId="0" fillId="8" borderId="14" xfId="0" applyNumberFormat="1" applyFill="1" applyBorder="1" applyAlignment="1">
      <alignment wrapText="1"/>
    </xf>
    <xf numFmtId="3" fontId="0" fillId="8" borderId="15" xfId="0" applyNumberFormat="1" applyFill="1" applyBorder="1" applyAlignment="1">
      <alignment wrapText="1"/>
    </xf>
    <xf numFmtId="3" fontId="0" fillId="8" borderId="16" xfId="0" applyNumberFormat="1" applyFill="1" applyBorder="1" applyAlignment="1">
      <alignment wrapText="1"/>
    </xf>
    <xf numFmtId="3" fontId="0" fillId="8" borderId="33" xfId="0" applyNumberFormat="1" applyFill="1" applyBorder="1" applyAlignment="1">
      <alignment wrapText="1"/>
    </xf>
    <xf numFmtId="3" fontId="0" fillId="8" borderId="34" xfId="0" applyNumberFormat="1" applyFill="1" applyBorder="1" applyAlignment="1">
      <alignment wrapText="1"/>
    </xf>
    <xf numFmtId="3" fontId="0" fillId="8" borderId="19" xfId="0" applyNumberFormat="1" applyFill="1" applyBorder="1" applyAlignment="1">
      <alignment wrapText="1"/>
    </xf>
    <xf numFmtId="3" fontId="0" fillId="8" borderId="20" xfId="0" applyNumberFormat="1" applyFill="1" applyBorder="1" applyAlignment="1">
      <alignment wrapText="1"/>
    </xf>
    <xf numFmtId="3" fontId="0" fillId="8" borderId="35"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2" xfId="0" applyNumberFormat="1" applyBorder="1"/>
    <xf numFmtId="3" fontId="0" fillId="0" borderId="43" xfId="0" applyNumberFormat="1" applyBorder="1"/>
    <xf numFmtId="0" fontId="0" fillId="0" borderId="44" xfId="0" applyBorder="1"/>
    <xf numFmtId="3" fontId="0" fillId="0" borderId="22" xfId="0" pivotButton="1" applyNumberFormat="1" applyBorder="1" applyAlignment="1">
      <alignment vertical="center" wrapText="1"/>
    </xf>
    <xf numFmtId="3" fontId="15" fillId="13" borderId="27" xfId="0" applyNumberFormat="1" applyFont="1" applyFill="1" applyBorder="1" applyAlignment="1">
      <alignment vertical="center" wrapText="1"/>
    </xf>
    <xf numFmtId="3" fontId="0" fillId="0" borderId="33" xfId="0" applyNumberFormat="1" applyBorder="1" applyAlignment="1">
      <alignment vertical="center" wrapText="1"/>
    </xf>
    <xf numFmtId="3" fontId="0" fillId="0" borderId="37" xfId="0" applyNumberFormat="1" applyBorder="1" applyAlignment="1">
      <alignment vertical="center" wrapText="1"/>
    </xf>
    <xf numFmtId="3" fontId="0" fillId="0" borderId="38" xfId="0" applyNumberFormat="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9" xfId="0" applyNumberFormat="1" applyBorder="1" applyAlignment="1">
      <alignment vertical="center" wrapText="1"/>
    </xf>
    <xf numFmtId="3" fontId="0" fillId="0" borderId="0" xfId="0" applyNumberFormat="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6" fillId="8" borderId="0" xfId="0" applyFont="1" applyFill="1" applyAlignment="1">
      <alignment wrapText="1"/>
    </xf>
    <xf numFmtId="0" fontId="12" fillId="8" borderId="0" xfId="0" applyFont="1" applyFill="1" applyAlignment="1">
      <alignment wrapText="1"/>
    </xf>
    <xf numFmtId="0" fontId="12" fillId="12" borderId="49" xfId="0" applyFont="1" applyFill="1" applyBorder="1" applyAlignment="1">
      <alignment wrapText="1"/>
    </xf>
    <xf numFmtId="0" fontId="12" fillId="12" borderId="50" xfId="0" applyFont="1" applyFill="1" applyBorder="1" applyAlignment="1">
      <alignment wrapText="1"/>
    </xf>
    <xf numFmtId="0" fontId="12" fillId="12" borderId="57" xfId="0" applyFont="1" applyFill="1" applyBorder="1" applyAlignment="1">
      <alignment wrapText="1"/>
    </xf>
    <xf numFmtId="0" fontId="10" fillId="0" borderId="1" xfId="0" applyFont="1" applyBorder="1"/>
    <xf numFmtId="0" fontId="2" fillId="0" borderId="63" xfId="4" applyBorder="1" applyAlignment="1">
      <alignment wrapText="1"/>
    </xf>
    <xf numFmtId="164" fontId="1" fillId="11" borderId="63" xfId="5" applyNumberFormat="1" applyFont="1" applyFill="1" applyBorder="1" applyAlignment="1" applyProtection="1">
      <alignment horizontal="center" vertical="center"/>
    </xf>
    <xf numFmtId="164" fontId="1" fillId="6" borderId="63" xfId="5" applyNumberFormat="1" applyFont="1" applyFill="1" applyBorder="1" applyAlignment="1" applyProtection="1">
      <alignment horizontal="center" vertical="center" wrapText="1"/>
    </xf>
    <xf numFmtId="0" fontId="0" fillId="0" borderId="1" xfId="0" applyBorder="1"/>
    <xf numFmtId="0" fontId="17"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9"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9" fillId="8" borderId="17" xfId="0" applyNumberFormat="1" applyFont="1" applyFill="1" applyBorder="1" applyAlignment="1">
      <alignment wrapText="1"/>
    </xf>
    <xf numFmtId="3" fontId="9" fillId="8" borderId="18" xfId="0" applyNumberFormat="1" applyFont="1" applyFill="1" applyBorder="1" applyAlignment="1">
      <alignment wrapText="1"/>
    </xf>
    <xf numFmtId="3" fontId="9" fillId="8" borderId="22" xfId="0" applyNumberFormat="1" applyFont="1" applyFill="1" applyBorder="1" applyAlignment="1">
      <alignment wrapText="1"/>
    </xf>
    <xf numFmtId="3" fontId="0" fillId="0" borderId="26" xfId="0" applyNumberFormat="1" applyBorder="1" applyAlignment="1">
      <alignment wrapText="1"/>
    </xf>
    <xf numFmtId="3" fontId="0" fillId="0" borderId="30" xfId="0" applyNumberFormat="1" applyBorder="1" applyAlignment="1">
      <alignment vertical="center" wrapText="1"/>
    </xf>
    <xf numFmtId="3" fontId="0" fillId="0" borderId="41" xfId="0" applyNumberFormat="1" applyBorder="1" applyAlignment="1">
      <alignment vertical="center" wrapText="1"/>
    </xf>
    <xf numFmtId="3" fontId="0" fillId="0" borderId="31" xfId="0" applyNumberFormat="1" applyBorder="1" applyAlignment="1">
      <alignment vertical="center" wrapText="1"/>
    </xf>
    <xf numFmtId="3" fontId="15" fillId="0" borderId="46" xfId="0" applyNumberFormat="1" applyFont="1" applyBorder="1" applyAlignment="1">
      <alignment vertical="center" wrapText="1"/>
    </xf>
    <xf numFmtId="3" fontId="15" fillId="0" borderId="47" xfId="0" applyNumberFormat="1" applyFont="1" applyBorder="1" applyAlignment="1">
      <alignment vertical="center" wrapText="1"/>
    </xf>
    <xf numFmtId="3" fontId="15" fillId="0" borderId="45" xfId="0" applyNumberFormat="1" applyFont="1" applyBorder="1" applyAlignment="1">
      <alignment vertical="center" wrapText="1"/>
    </xf>
    <xf numFmtId="0" fontId="0" fillId="0" borderId="66" xfId="0" applyBorder="1" applyAlignment="1">
      <alignment wrapText="1"/>
    </xf>
    <xf numFmtId="3" fontId="15" fillId="13" borderId="67" xfId="0" applyNumberFormat="1" applyFont="1" applyFill="1" applyBorder="1" applyAlignment="1">
      <alignment wrapText="1"/>
    </xf>
    <xf numFmtId="3" fontId="15" fillId="13" borderId="68" xfId="0" applyNumberFormat="1" applyFont="1" applyFill="1" applyBorder="1" applyAlignment="1">
      <alignment wrapText="1"/>
    </xf>
    <xf numFmtId="0" fontId="13" fillId="12" borderId="24" xfId="0" applyFont="1" applyFill="1" applyBorder="1" applyAlignment="1">
      <alignment wrapText="1"/>
    </xf>
    <xf numFmtId="0" fontId="12" fillId="12" borderId="28" xfId="0" applyFont="1" applyFill="1" applyBorder="1" applyAlignment="1">
      <alignment wrapText="1"/>
    </xf>
    <xf numFmtId="3" fontId="15" fillId="13" borderId="65" xfId="0" applyNumberFormat="1" applyFont="1" applyFill="1" applyBorder="1" applyAlignment="1">
      <alignment wrapText="1"/>
    </xf>
    <xf numFmtId="3" fontId="0" fillId="0" borderId="28" xfId="0" applyNumberFormat="1" applyBorder="1" applyAlignment="1">
      <alignment wrapText="1"/>
    </xf>
    <xf numFmtId="0" fontId="13" fillId="12" borderId="28" xfId="0" applyFont="1" applyFill="1" applyBorder="1" applyAlignment="1">
      <alignment wrapText="1"/>
    </xf>
    <xf numFmtId="3" fontId="0" fillId="0" borderId="66" xfId="0" applyNumberFormat="1" applyBorder="1" applyAlignment="1">
      <alignment wrapText="1"/>
    </xf>
    <xf numFmtId="3" fontId="0" fillId="11" borderId="29" xfId="0" applyNumberFormat="1" applyFill="1" applyBorder="1" applyAlignment="1">
      <alignment wrapText="1"/>
    </xf>
    <xf numFmtId="3" fontId="0" fillId="11" borderId="30" xfId="0" applyNumberFormat="1" applyFill="1" applyBorder="1" applyAlignment="1">
      <alignment wrapText="1"/>
    </xf>
    <xf numFmtId="3" fontId="0" fillId="11" borderId="32" xfId="0" applyNumberFormat="1" applyFill="1" applyBorder="1" applyAlignment="1">
      <alignment wrapText="1"/>
    </xf>
    <xf numFmtId="3" fontId="9" fillId="11" borderId="31" xfId="0" applyNumberFormat="1" applyFont="1" applyFill="1" applyBorder="1" applyAlignment="1">
      <alignment wrapText="1"/>
    </xf>
    <xf numFmtId="0" fontId="15" fillId="0" borderId="51" xfId="0" applyFont="1" applyBorder="1" applyAlignment="1">
      <alignment vertical="center" wrapText="1"/>
    </xf>
    <xf numFmtId="3" fontId="11" fillId="0" borderId="58" xfId="0" applyNumberFormat="1" applyFont="1" applyBorder="1" applyAlignment="1">
      <alignment vertical="center" wrapText="1"/>
    </xf>
    <xf numFmtId="0" fontId="0" fillId="0" borderId="0" xfId="0" applyAlignment="1">
      <alignment vertical="center"/>
    </xf>
    <xf numFmtId="0" fontId="15" fillId="0" borderId="52" xfId="0" applyFont="1" applyBorder="1" applyAlignment="1">
      <alignment vertical="center" wrapText="1"/>
    </xf>
    <xf numFmtId="3" fontId="11" fillId="0" borderId="59" xfId="0" applyNumberFormat="1" applyFont="1" applyBorder="1" applyAlignment="1">
      <alignment vertical="center" wrapText="1"/>
    </xf>
    <xf numFmtId="0" fontId="15" fillId="0" borderId="53" xfId="0" applyFont="1" applyBorder="1" applyAlignment="1">
      <alignment vertical="center" wrapText="1"/>
    </xf>
    <xf numFmtId="3" fontId="11" fillId="0" borderId="60" xfId="0" applyNumberFormat="1" applyFont="1" applyBorder="1" applyAlignment="1">
      <alignment vertical="center" wrapText="1"/>
    </xf>
    <xf numFmtId="0" fontId="15" fillId="0" borderId="54" xfId="0" applyFont="1" applyBorder="1" applyAlignment="1">
      <alignment vertical="center" wrapText="1"/>
    </xf>
    <xf numFmtId="3" fontId="15" fillId="0" borderId="48" xfId="0" applyNumberFormat="1" applyFont="1" applyBorder="1" applyAlignment="1">
      <alignment vertical="center" wrapText="1"/>
    </xf>
    <xf numFmtId="3" fontId="11" fillId="0" borderId="61" xfId="0" applyNumberFormat="1" applyFont="1" applyBorder="1" applyAlignment="1">
      <alignment vertical="center" wrapText="1"/>
    </xf>
    <xf numFmtId="0" fontId="11" fillId="0" borderId="55" xfId="0" applyFont="1" applyBorder="1" applyAlignment="1">
      <alignment vertical="center" wrapText="1"/>
    </xf>
    <xf numFmtId="3" fontId="11" fillId="0" borderId="56" xfId="0" applyNumberFormat="1" applyFont="1" applyBorder="1" applyAlignment="1">
      <alignment vertical="center" wrapText="1"/>
    </xf>
    <xf numFmtId="3" fontId="11" fillId="0" borderId="62" xfId="0" applyNumberFormat="1" applyFont="1" applyBorder="1" applyAlignment="1">
      <alignment vertical="center" wrapText="1"/>
    </xf>
    <xf numFmtId="3" fontId="0" fillId="11" borderId="14" xfId="0" applyNumberFormat="1" applyFill="1" applyBorder="1" applyAlignment="1">
      <alignment wrapText="1"/>
    </xf>
    <xf numFmtId="3" fontId="0" fillId="11" borderId="0" xfId="0" applyNumberFormat="1" applyFill="1" applyAlignment="1">
      <alignment wrapText="1"/>
    </xf>
    <xf numFmtId="3" fontId="0" fillId="11" borderId="19" xfId="0" applyNumberFormat="1" applyFill="1" applyBorder="1" applyAlignment="1">
      <alignment wrapText="1"/>
    </xf>
    <xf numFmtId="3" fontId="0" fillId="11" borderId="17" xfId="0" applyNumberFormat="1" applyFill="1" applyBorder="1" applyAlignment="1">
      <alignment wrapText="1"/>
    </xf>
    <xf numFmtId="164" fontId="10" fillId="15" borderId="39" xfId="5" applyNumberFormat="1" applyFont="1" applyFill="1" applyBorder="1" applyAlignment="1" applyProtection="1">
      <alignment horizontal="center" vertical="center"/>
    </xf>
    <xf numFmtId="164" fontId="10" fillId="15" borderId="71" xfId="5" applyNumberFormat="1" applyFont="1" applyFill="1" applyBorder="1" applyAlignment="1" applyProtection="1">
      <alignment horizontal="center" vertical="center"/>
    </xf>
    <xf numFmtId="164" fontId="10" fillId="15" borderId="72" xfId="5" applyNumberFormat="1" applyFont="1" applyFill="1" applyBorder="1" applyAlignment="1" applyProtection="1">
      <alignment horizontal="center" vertical="center"/>
    </xf>
    <xf numFmtId="164" fontId="14" fillId="15" borderId="18" xfId="5" applyNumberFormat="1" applyFont="1" applyFill="1" applyBorder="1" applyAlignment="1" applyProtection="1">
      <alignment horizontal="center" vertical="center"/>
    </xf>
    <xf numFmtId="164" fontId="10" fillId="15" borderId="40" xfId="5" applyNumberFormat="1" applyFont="1" applyFill="1" applyBorder="1" applyAlignment="1" applyProtection="1">
      <alignment horizontal="center" vertical="center"/>
    </xf>
    <xf numFmtId="164" fontId="10" fillId="15" borderId="27" xfId="5" applyNumberFormat="1" applyFont="1" applyFill="1" applyBorder="1" applyAlignment="1" applyProtection="1">
      <alignment horizontal="center" vertical="center"/>
    </xf>
    <xf numFmtId="0" fontId="13" fillId="12" borderId="38" xfId="0" applyFont="1" applyFill="1" applyBorder="1" applyAlignment="1">
      <alignment wrapText="1"/>
    </xf>
    <xf numFmtId="0" fontId="13" fillId="12" borderId="13" xfId="0" applyFont="1" applyFill="1" applyBorder="1" applyAlignment="1">
      <alignment wrapText="1"/>
    </xf>
    <xf numFmtId="3" fontId="0" fillId="0" borderId="73" xfId="0" applyNumberFormat="1" applyBorder="1" applyAlignment="1">
      <alignment vertical="center" wrapText="1"/>
    </xf>
    <xf numFmtId="3" fontId="15" fillId="13" borderId="40" xfId="0" applyNumberFormat="1" applyFont="1" applyFill="1" applyBorder="1" applyAlignment="1">
      <alignment vertical="center" wrapText="1"/>
    </xf>
    <xf numFmtId="164" fontId="0" fillId="14" borderId="64" xfId="0" applyNumberFormat="1" applyFill="1" applyBorder="1" applyAlignment="1">
      <alignment vertical="center"/>
    </xf>
    <xf numFmtId="164" fontId="10" fillId="15" borderId="69" xfId="5" applyNumberFormat="1" applyFont="1" applyFill="1" applyBorder="1" applyAlignment="1" applyProtection="1">
      <alignment horizontal="right" vertical="center"/>
    </xf>
    <xf numFmtId="3" fontId="12" fillId="12" borderId="28" xfId="0" applyNumberFormat="1" applyFont="1" applyFill="1" applyBorder="1" applyAlignment="1">
      <alignment vertical="center" wrapText="1"/>
    </xf>
    <xf numFmtId="0" fontId="13" fillId="12" borderId="70" xfId="0" applyFont="1" applyFill="1" applyBorder="1" applyAlignment="1">
      <alignment vertical="center" wrapText="1"/>
    </xf>
    <xf numFmtId="0" fontId="12" fillId="12" borderId="74" xfId="0" applyFont="1" applyFill="1" applyBorder="1" applyAlignment="1">
      <alignment wrapText="1"/>
    </xf>
    <xf numFmtId="3" fontId="11" fillId="0" borderId="75" xfId="0" applyNumberFormat="1" applyFont="1" applyBorder="1" applyAlignment="1">
      <alignment vertical="center" wrapText="1"/>
    </xf>
    <xf numFmtId="1" fontId="1" fillId="8" borderId="1" xfId="0" applyNumberFormat="1" applyFont="1" applyFill="1" applyBorder="1" applyAlignment="1" applyProtection="1">
      <alignment horizontal="center" vertical="center" wrapText="1"/>
      <protection locked="0"/>
    </xf>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0" fillId="0" borderId="26" xfId="0" applyNumberFormat="1" applyBorder="1" applyAlignment="1">
      <alignment vertical="center" wrapText="1"/>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164" fontId="15" fillId="0" borderId="80" xfId="0" applyNumberFormat="1" applyFont="1" applyBorder="1" applyAlignment="1">
      <alignment wrapText="1"/>
    </xf>
    <xf numFmtId="164" fontId="15" fillId="0" borderId="82" xfId="0" applyNumberFormat="1" applyFont="1" applyBorder="1" applyAlignment="1">
      <alignment wrapText="1"/>
    </xf>
    <xf numFmtId="164" fontId="15" fillId="0" borderId="84" xfId="0" applyNumberFormat="1" applyFont="1" applyBorder="1" applyAlignment="1">
      <alignment wrapText="1"/>
    </xf>
    <xf numFmtId="164" fontId="15" fillId="0" borderId="86" xfId="0" applyNumberFormat="1" applyFont="1" applyBorder="1" applyAlignment="1">
      <alignment wrapText="1"/>
    </xf>
    <xf numFmtId="164" fontId="11" fillId="0" borderId="88" xfId="0" applyNumberFormat="1" applyFont="1" applyBorder="1" applyAlignment="1">
      <alignment wrapText="1"/>
    </xf>
    <xf numFmtId="164" fontId="15" fillId="0" borderId="79" xfId="0" applyNumberFormat="1" applyFont="1" applyBorder="1" applyAlignment="1">
      <alignment wrapText="1"/>
    </xf>
    <xf numFmtId="164" fontId="15" fillId="0" borderId="81" xfId="0" applyNumberFormat="1" applyFont="1" applyBorder="1" applyAlignment="1">
      <alignment wrapText="1"/>
    </xf>
    <xf numFmtId="164" fontId="15" fillId="0" borderId="83" xfId="0" applyNumberFormat="1" applyFont="1" applyBorder="1" applyAlignment="1">
      <alignment wrapText="1"/>
    </xf>
    <xf numFmtId="164" fontId="15" fillId="0" borderId="85" xfId="0" applyNumberFormat="1" applyFont="1" applyBorder="1" applyAlignment="1">
      <alignment wrapText="1"/>
    </xf>
    <xf numFmtId="164" fontId="11" fillId="0" borderId="87" xfId="0" applyNumberFormat="1" applyFont="1" applyBorder="1" applyAlignment="1">
      <alignment wrapText="1"/>
    </xf>
    <xf numFmtId="3" fontId="15" fillId="0" borderId="45" xfId="0" applyNumberFormat="1" applyFont="1" applyBorder="1" applyAlignment="1">
      <alignment wrapText="1"/>
    </xf>
    <xf numFmtId="3" fontId="15" fillId="0" borderId="46" xfId="0" applyNumberFormat="1" applyFont="1" applyBorder="1" applyAlignment="1">
      <alignment wrapText="1"/>
    </xf>
    <xf numFmtId="3" fontId="15" fillId="0" borderId="47" xfId="0" applyNumberFormat="1" applyFont="1" applyBorder="1" applyAlignment="1">
      <alignment wrapText="1"/>
    </xf>
    <xf numFmtId="3" fontId="15" fillId="0" borderId="48" xfId="0" applyNumberFormat="1" applyFont="1" applyBorder="1" applyAlignment="1">
      <alignment wrapText="1"/>
    </xf>
    <xf numFmtId="164" fontId="10" fillId="15" borderId="89" xfId="5" applyNumberFormat="1" applyFont="1" applyFill="1" applyBorder="1" applyAlignment="1" applyProtection="1">
      <alignment horizontal="center" vertical="center"/>
    </xf>
    <xf numFmtId="164" fontId="14" fillId="15" borderId="90" xfId="5" applyNumberFormat="1" applyFont="1" applyFill="1" applyBorder="1" applyAlignment="1" applyProtection="1">
      <alignment horizontal="center" vertical="center"/>
    </xf>
    <xf numFmtId="164" fontId="10" fillId="15" borderId="91" xfId="5" applyNumberFormat="1" applyFont="1" applyFill="1" applyBorder="1" applyAlignment="1" applyProtection="1">
      <alignment horizontal="center" vertical="center"/>
    </xf>
    <xf numFmtId="3" fontId="0" fillId="0" borderId="92" xfId="0" applyNumberFormat="1" applyBorder="1" applyAlignment="1">
      <alignment vertical="center" wrapText="1"/>
    </xf>
    <xf numFmtId="164" fontId="10" fillId="15" borderId="93" xfId="5" applyNumberFormat="1" applyFont="1" applyFill="1" applyBorder="1" applyAlignment="1" applyProtection="1">
      <alignment horizontal="right" vertical="center"/>
    </xf>
    <xf numFmtId="164" fontId="14" fillId="15" borderId="92" xfId="5" applyNumberFormat="1" applyFont="1" applyFill="1" applyBorder="1" applyAlignment="1" applyProtection="1">
      <alignment horizontal="right" vertical="center"/>
    </xf>
    <xf numFmtId="0" fontId="21" fillId="0" borderId="0" xfId="0" applyFont="1" applyProtection="1">
      <protection locked="0"/>
    </xf>
    <xf numFmtId="3" fontId="0" fillId="0" borderId="94" xfId="0" applyNumberFormat="1" applyBorder="1"/>
    <xf numFmtId="0" fontId="13" fillId="12" borderId="95" xfId="0" applyFont="1" applyFill="1" applyBorder="1" applyAlignment="1">
      <alignment wrapText="1"/>
    </xf>
    <xf numFmtId="0" fontId="12" fillId="12" borderId="22" xfId="0" applyFont="1" applyFill="1" applyBorder="1" applyAlignment="1">
      <alignment wrapText="1"/>
    </xf>
    <xf numFmtId="3" fontId="0" fillId="8" borderId="96" xfId="0" applyNumberFormat="1" applyFill="1" applyBorder="1"/>
    <xf numFmtId="0" fontId="0" fillId="8" borderId="96" xfId="0" applyFill="1" applyBorder="1"/>
    <xf numFmtId="0" fontId="1" fillId="0" borderId="1" xfId="4" applyFont="1" applyBorder="1"/>
    <xf numFmtId="3" fontId="1" fillId="8" borderId="7" xfId="0" applyNumberFormat="1" applyFont="1" applyFill="1" applyBorder="1" applyAlignment="1" applyProtection="1">
      <alignment horizontal="center" vertical="center" wrapText="1"/>
      <protection locked="0"/>
    </xf>
    <xf numFmtId="3" fontId="1" fillId="8" borderId="8" xfId="0" applyNumberFormat="1" applyFont="1" applyFill="1" applyBorder="1" applyAlignment="1" applyProtection="1">
      <alignment horizontal="center" vertical="center" wrapText="1"/>
      <protection locked="0"/>
    </xf>
    <xf numFmtId="0" fontId="22" fillId="0" borderId="0" xfId="0" applyFont="1"/>
    <xf numFmtId="0" fontId="0" fillId="0" borderId="2" xfId="0" applyBorder="1"/>
    <xf numFmtId="0" fontId="0" fillId="0" borderId="7" xfId="0" applyBorder="1"/>
    <xf numFmtId="0" fontId="3" fillId="2" borderId="97" xfId="0" applyFont="1" applyFill="1" applyBorder="1" applyAlignment="1">
      <alignment horizontal="center" vertical="center" textRotation="90" wrapText="1"/>
    </xf>
    <xf numFmtId="3" fontId="0" fillId="0" borderId="98" xfId="0" applyNumberFormat="1" applyBorder="1" applyAlignment="1">
      <alignment wrapText="1"/>
    </xf>
    <xf numFmtId="3" fontId="0" fillId="0" borderId="99" xfId="0" applyNumberFormat="1" applyBorder="1" applyAlignment="1">
      <alignment wrapText="1"/>
    </xf>
    <xf numFmtId="3" fontId="0" fillId="0" borderId="100" xfId="0" applyNumberFormat="1" applyBorder="1" applyAlignment="1">
      <alignment wrapText="1"/>
    </xf>
    <xf numFmtId="3" fontId="0" fillId="11" borderId="98" xfId="0" applyNumberFormat="1" applyFill="1" applyBorder="1" applyAlignment="1">
      <alignment wrapText="1"/>
    </xf>
    <xf numFmtId="3" fontId="0" fillId="0" borderId="78" xfId="0" applyNumberFormat="1" applyBorder="1" applyAlignment="1">
      <alignment wrapText="1"/>
    </xf>
    <xf numFmtId="3" fontId="0" fillId="0" borderId="22" xfId="0" applyNumberFormat="1" applyBorder="1" applyAlignment="1">
      <alignment vertical="center" wrapText="1"/>
    </xf>
    <xf numFmtId="3" fontId="1" fillId="8" borderId="76" xfId="0" applyNumberFormat="1" applyFont="1" applyFill="1" applyBorder="1" applyAlignment="1" applyProtection="1">
      <alignment horizontal="center" vertical="center" wrapText="1"/>
      <protection locked="0"/>
    </xf>
    <xf numFmtId="3" fontId="1" fillId="8" borderId="77" xfId="0" applyNumberFormat="1" applyFont="1" applyFill="1" applyBorder="1" applyAlignment="1" applyProtection="1">
      <alignment horizontal="center" vertical="center" wrapText="1"/>
      <protection locked="0"/>
    </xf>
    <xf numFmtId="0" fontId="10" fillId="0" borderId="8" xfId="0" applyFont="1" applyBorder="1"/>
    <xf numFmtId="0" fontId="2" fillId="0" borderId="8" xfId="4" applyBorder="1" applyAlignment="1">
      <alignment wrapText="1"/>
    </xf>
    <xf numFmtId="0" fontId="2" fillId="0" borderId="101" xfId="4" applyBorder="1" applyAlignment="1">
      <alignment wrapText="1"/>
    </xf>
    <xf numFmtId="3" fontId="0" fillId="0" borderId="7" xfId="0" applyNumberForma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164" fontId="1" fillId="11" borderId="101" xfId="5" applyNumberFormat="1" applyFont="1" applyFill="1" applyBorder="1" applyAlignment="1" applyProtection="1">
      <alignment horizontal="center" vertical="center"/>
    </xf>
    <xf numFmtId="164" fontId="1" fillId="6" borderId="101" xfId="5" applyNumberFormat="1" applyFont="1" applyFill="1" applyBorder="1" applyAlignment="1" applyProtection="1">
      <alignment horizontal="center" vertical="center" wrapText="1"/>
    </xf>
    <xf numFmtId="0" fontId="24" fillId="16" borderId="12" xfId="0" applyFont="1" applyFill="1" applyBorder="1" applyAlignment="1">
      <alignment horizontal="center" vertical="center" textRotation="90" wrapText="1"/>
    </xf>
    <xf numFmtId="0" fontId="24" fillId="16" borderId="10" xfId="0" applyFont="1" applyFill="1" applyBorder="1" applyAlignment="1">
      <alignment horizontal="center" vertical="center" textRotation="90" wrapText="1"/>
    </xf>
    <xf numFmtId="0" fontId="24" fillId="16" borderId="102" xfId="0" applyFont="1" applyFill="1" applyBorder="1" applyAlignment="1">
      <alignment horizontal="center" vertical="center" textRotation="90" wrapText="1"/>
    </xf>
  </cellXfs>
  <cellStyles count="14">
    <cellStyle name="Comma" xfId="1" builtinId="3"/>
    <cellStyle name="Normal" xfId="0" builtinId="0"/>
    <cellStyle name="Normal 2" xfId="2" xr:uid="{00000000-0005-0000-0000-000002000000}"/>
    <cellStyle name="Normal 3" xfId="6" xr:uid="{00000000-0005-0000-0000-000003000000}"/>
    <cellStyle name="Normal 4" xfId="9" xr:uid="{00000000-0005-0000-0000-000004000000}"/>
    <cellStyle name="Normal 5" xfId="10" xr:uid="{00000000-0005-0000-0000-000005000000}"/>
    <cellStyle name="Normal 6" xfId="13" xr:uid="{00000000-0005-0000-0000-000006000000}"/>
    <cellStyle name="Normal_BE" xfId="3" xr:uid="{00000000-0005-0000-0000-000007000000}"/>
    <cellStyle name="Normal_Visa statistics" xfId="4" xr:uid="{00000000-0005-0000-0000-000008000000}"/>
    <cellStyle name="Normalny 2" xfId="8" xr:uid="{00000000-0005-0000-0000-000009000000}"/>
    <cellStyle name="Per cent" xfId="5" builtinId="5"/>
    <cellStyle name="Percent 2" xfId="7" xr:uid="{00000000-0005-0000-0000-00000B000000}"/>
    <cellStyle name="Prozent 2" xfId="12" xr:uid="{00000000-0005-0000-0000-00000C000000}"/>
    <cellStyle name="Standard 2" xfId="11" xr:uid="{00000000-0005-0000-0000-00000D000000}"/>
  </cellStyles>
  <dxfs count="165">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64"/>
      <tableStyleElement type="headerRow" dxfId="163"/>
      <tableStyleElement type="totalRow" dxfId="162"/>
      <tableStyleElement type="firstRowStripe" dxfId="161"/>
      <tableStyleElement type="firstColumnStripe" dxfId="160"/>
      <tableStyleElement type="firstHeaderCell" dxfId="159"/>
      <tableStyleElement type="firstSubtotalRow" dxfId="158"/>
      <tableStyleElement type="secondSubtotalRow" dxfId="157"/>
      <tableStyleElement type="firstColumnSubheading" dxfId="156"/>
      <tableStyleElement type="firstRowSubheading" dxfId="155"/>
      <tableStyleElement type="secondRowSubheading" dxfId="154"/>
      <tableStyleElement type="pageFieldLabels" dxfId="153"/>
      <tableStyleElement type="pageFieldValues" dxfId="152"/>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WARZ Guido (HOME)" refreshedDate="42823.652715393517" createdVersion="4" refreshedVersion="4" recordCount="1880" xr:uid="{00000000-000A-0000-FFFF-FFFF00000000}">
  <cacheSource type="worksheet">
    <worksheetSource ref="A1:S1881"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193">
        <s v="ALBANIA"/>
        <s v="ALGERIA"/>
        <s v="ARGENTINA"/>
        <s v="AUSTRALIA"/>
        <s v="AZERBAIJAN"/>
        <s v="BOSNIA AND HERZEGOVINA"/>
        <s v="BRAZIL"/>
        <s v="BULGARIA"/>
        <s v="CANADA"/>
        <s v="CHILE"/>
        <s v="CHINA"/>
        <s v="CROATIA"/>
        <s v="CUBA"/>
        <s v="CYPRUS"/>
        <s v="EGYPT"/>
        <s v="ETHIOPIA"/>
        <s v="FORMER YUGOSLAV REPUBLIC OF MACEDONIA"/>
        <s v="GERMANY"/>
        <s v="HONG KONG S.A.R."/>
        <s v="INDIA"/>
        <s v="INDONESIA"/>
        <s v="IRAN"/>
        <s v="IRELAND"/>
        <s v="ISRAEL"/>
        <s v="JAPAN"/>
        <s v="JORDAN"/>
        <s v="KAZAKHSTAN"/>
        <s v="KENYA"/>
        <s v="KUWAIT"/>
        <s v="LEBANON"/>
        <s v="MALAYSIA"/>
        <s v="MEXICO"/>
        <s v="MOROCCO"/>
        <s v="NIGERIA"/>
        <s v="PAKISTAN"/>
        <s v="PERU"/>
        <s v="PHILIPPINES"/>
        <s v="ROMANIA"/>
        <s v="RUSSIAN FEDERATION"/>
        <s v="SAUDI ARABIA"/>
        <s v="SENEGAL"/>
        <s v="SERBIA"/>
        <s v="SLOVAKIA"/>
        <s v="SLOVENIA"/>
        <s v="SOUTH AFRICA"/>
        <s v="SOUTH KOREA"/>
        <s v="TAIWAN"/>
        <s v="THAILAND"/>
        <s v="TUNISIA"/>
        <s v="TURKEY"/>
        <s v="UKRAINE"/>
        <s v="UNITED ARAB EMIRATES"/>
        <s v="UNITED KINGDOM"/>
        <s v="USA"/>
        <s v="VENEZUELA"/>
        <s v="VIETNAM"/>
        <s v="ANGOLA"/>
        <s v="AUSTRIA"/>
        <s v="BURKINA FASO"/>
        <s v="BURUNDI"/>
        <s v="CAMEROON"/>
        <s v="COLOMBIA"/>
        <s v="CONGO (DEMOCRATIC REPUBLIC)"/>
        <s v="COTE D'IVOIRE"/>
        <s v="FINLAND"/>
        <s v="FRANCE"/>
        <s v="GREECE"/>
        <s v="ITALY"/>
        <s v="JAMAICA"/>
        <s v="NETHERLANDS"/>
        <s v="PANAMA"/>
        <s v="POLAND"/>
        <s v="PORTUGAL"/>
        <s v="QATAR"/>
        <s v="RWANDA"/>
        <s v="SINGAPORE"/>
        <s v="SPAIN"/>
        <s v="SWITZERLAND"/>
        <s v="TANZANIA"/>
        <s v="UGANDA"/>
        <s v="AFGHANISTAN"/>
        <s v="ARMENIA"/>
        <s v="BELARUS"/>
        <s v="BELGIUM"/>
        <s v="GEORGIA"/>
        <s v="GHANA"/>
        <s v="IRAQ"/>
        <s v="MOLDOVA"/>
        <s v="MONGOLIA"/>
        <s v="NORTH KOREA"/>
        <s v="SWEDEN"/>
        <s v="SYRIA"/>
        <s v="UZBEKISTAN"/>
        <s v="BANGLADESH"/>
        <s v="BOLIVIA"/>
        <s v="HUNGARY"/>
        <s v="ICELAND"/>
        <s v="LATVIA"/>
        <s v="MALI"/>
        <s v="MOZAMBIQUE"/>
        <s v="NEPAL"/>
        <s v="NORWAY"/>
        <s v="ESTONIA"/>
        <s v="KOSOVO"/>
        <s v="NAMIBIA"/>
        <s v="ZAMBIA"/>
        <s v="BAHRAIN"/>
        <s v="BENIN"/>
        <s v="BOTSWANA"/>
        <s v="BRUNEI"/>
        <s v="CAMBODIA"/>
        <s v="CENTRAL AFRICAN REPUBLIC"/>
        <s v="CHAD"/>
        <s v="COMOROS"/>
        <s v="CONGO (BRAZZAVILLE)"/>
        <s v="COSTA RICA"/>
        <s v="CZECH REPUBLIC"/>
        <s v="DENMARK"/>
        <s v="DJIBOUTI"/>
        <s v="DOMINICAN REPUBLIC"/>
        <s v="ECUADOR"/>
        <s v="EL SALVADOR"/>
        <s v="EQUATORIAL GUINEA"/>
        <s v="FIJI"/>
        <s v="GABON"/>
        <s v="GUATEMALA"/>
        <s v="GUINEA"/>
        <s v="GUINEA-BISSAU"/>
        <s v="HAITI"/>
        <s v="HONDURAS"/>
        <s v="LAOS"/>
        <s v="MADAGASCAR"/>
        <s v="MALTA"/>
        <s v="MAURITANIA"/>
        <s v="MAURITIUS"/>
        <s v="MONACO"/>
        <s v="MYANMAR"/>
        <s v="NEW ZEALAND"/>
        <s v="NICARAGUA"/>
        <s v="NIGER"/>
        <s v="OMAN"/>
        <s v="PARAGUAY"/>
        <s v="SAINT LUCIA"/>
        <s v="SEYCHELLES"/>
        <s v="SOUTH SUDAN"/>
        <s v="SRI LANKA"/>
        <s v="SUDAN"/>
        <s v="SURINAME"/>
        <s v="TOGO"/>
        <s v="TRINIDAD AND TOBAGO"/>
        <s v="TURKMENISTAN"/>
        <s v="URUGUAY"/>
        <s v="VANUATU"/>
        <s v="ZIMBABWE"/>
        <s v="KYRGYZSTAN"/>
        <s v="LUXEMBOURG"/>
        <s v="MONTENEGRO"/>
        <s v="PALESTINIAN AUTHORITY"/>
        <s v="TAJIKISTAN"/>
        <s v="ERITREA"/>
        <s v="SAN MARINO"/>
        <s v="BHUTAN"/>
        <s v="MALAWI"/>
        <s v="CAPE VERDE"/>
        <s v="MACAO S.A.R."/>
        <s v="SAO TOME AND PRINCIPE"/>
        <s v="TIMOR-LESTE"/>
        <s v="ANDORRA"/>
        <s v="LIBERIA"/>
        <m u="1"/>
        <s v="HOLY SEE (VATICAN CITY STATE)" u="1"/>
        <s v="LIBYAN ARAB JAMAHIRIYA" u="1"/>
        <s v="IRAN, ISLAMIC REPUBLIC OF" u="1"/>
        <s v="SYRIAN ARAB REPUBLIC" u="1"/>
        <s v="LAO PEOPLE'S DEMOCRATIC REPUBLIC" u="1"/>
        <s v="MACAO, S.A.R." u="1"/>
        <s v="LIBYA" u="1"/>
        <s v="VIET NAM" u="1"/>
        <s v="LITHUANIA" u="1"/>
        <s v="PAPUA NEW GUINEA" u="1"/>
        <s v="PUERTO RICO" u="1"/>
        <s v="CONGO" u="1"/>
        <s v="TAIWAN, PROVINCE OF CHINA" u="1"/>
        <s v="YEMEN" u="1"/>
        <s v="MOLDOVA, REPUBLIC OF" u="1"/>
        <s v="KOREA, DEMOCRATIC PEOPLE'S REPUBLIC OF" u="1"/>
        <s v="CONGO, THE DEMOCRATIC REPUBLIC OF THE" u="1"/>
        <s v="KOREA (DEMOCRATIC PEOPLE'S REPUBLIC)" u="1"/>
        <s v="TANZANIA, UNITED REPUBLIC OF" u="1"/>
        <s v="PALESTINE" u="1"/>
        <s v="KOREA (REPUBLIC)" u="1"/>
        <s v="MACAO" u="1"/>
        <s v="KOREA, REPUBLIC OF" u="1"/>
      </sharedItems>
    </cacheField>
    <cacheField name="Consulate" numFmtId="0">
      <sharedItems/>
    </cacheField>
    <cacheField name="Airport transit visas (ATVs) applied for " numFmtId="3">
      <sharedItems containsString="0" containsBlank="1" containsNumber="1" containsInteger="1" minValue="1" maxValue="519"/>
    </cacheField>
    <cacheField name=" ATVs issued (including multiple)" numFmtId="3">
      <sharedItems containsString="0" containsBlank="1" containsNumber="1" containsInteger="1" minValue="0" maxValue="518"/>
    </cacheField>
    <cacheField name="Multiple ATVs issued" numFmtId="3">
      <sharedItems containsString="0" containsBlank="1" containsNumber="1" containsInteger="1" minValue="0" maxValue="356"/>
    </cacheField>
    <cacheField name="ATVs not issued " numFmtId="3">
      <sharedItems containsString="0" containsBlank="1" containsNumber="1" containsInteger="1" minValue="1" maxValue="114"/>
    </cacheField>
    <cacheField name="Not issued rate for ATVs" numFmtId="164">
      <sharedItems containsMixedTypes="1" containsNumber="1" minValue="0" maxValue="1"/>
    </cacheField>
    <cacheField name="Uniform visas applied for" numFmtId="3">
      <sharedItems containsSemiMixedTypes="0" containsString="0" containsNumber="1" containsInteger="1" minValue="1" maxValue="465933"/>
    </cacheField>
    <cacheField name="Total  uniform visas issued (including MEV) _x000a_" numFmtId="3">
      <sharedItems containsString="0" containsBlank="1" containsNumber="1" containsInteger="1" minValue="0" maxValue="463409"/>
    </cacheField>
    <cacheField name="Multiple entry uniform visas (MEVs) issued" numFmtId="3">
      <sharedItems containsString="0" containsBlank="1" containsNumber="1" containsInteger="1" minValue="0" maxValue="415690" count="1004">
        <n v="8"/>
        <n v="1391"/>
        <n v="690"/>
        <n v="1878"/>
        <n v="77"/>
        <n v="16"/>
        <n v="168"/>
        <n v="109"/>
        <n v="9"/>
        <n v="1802"/>
        <n v="2244"/>
        <n v="201"/>
        <n v="74"/>
        <n v="329"/>
        <n v="1134"/>
        <n v="97"/>
        <m/>
        <n v="145"/>
        <n v="94"/>
        <n v="25443"/>
        <n v="3147"/>
        <n v="1301"/>
        <n v="311"/>
        <n v="69"/>
        <n v="1657"/>
        <n v="605"/>
        <n v="156"/>
        <n v="9760"/>
        <n v="364"/>
        <n v="142"/>
        <n v="36"/>
        <n v="577"/>
        <n v="70"/>
        <n v="38"/>
        <n v="140"/>
        <n v="1774"/>
        <n v="122"/>
        <n v="38130"/>
        <n v="11842"/>
        <n v="374"/>
        <n v="165"/>
        <n v="12"/>
        <n v="18"/>
        <n v="4830"/>
        <n v="137"/>
        <n v="89"/>
        <n v="3876"/>
        <n v="679"/>
        <n v="6064"/>
        <n v="10669"/>
        <n v="8056"/>
        <n v="1762"/>
        <n v="791"/>
        <n v="675"/>
        <n v="1036"/>
        <n v="449"/>
        <n v="7"/>
        <n v="114"/>
        <n v="1378"/>
        <n v="331"/>
        <n v="83"/>
        <n v="15"/>
        <n v="19"/>
        <n v="907"/>
        <n v="422"/>
        <n v="1024"/>
        <n v="198"/>
        <n v="22"/>
        <n v="7064"/>
        <n v="2007"/>
        <n v="3684"/>
        <n v="21"/>
        <n v="4501"/>
        <n v="226"/>
        <n v="624"/>
        <n v="133"/>
        <n v="707"/>
        <n v="403"/>
        <n v="1"/>
        <n v="2"/>
        <n v="273"/>
        <n v="10356"/>
        <n v="2126"/>
        <n v="641"/>
        <n v="184"/>
        <n v="61"/>
        <n v="446"/>
        <n v="29"/>
        <n v="352"/>
        <n v="1439"/>
        <n v="1479"/>
        <n v="31"/>
        <n v="25"/>
        <n v="2536"/>
        <n v="379"/>
        <n v="4"/>
        <n v="384"/>
        <n v="159"/>
        <n v="278"/>
        <n v="2838"/>
        <n v="46"/>
        <n v="6700"/>
        <n v="1386"/>
        <n v="1152"/>
        <n v="538"/>
        <n v="23"/>
        <n v="231"/>
        <n v="1356"/>
        <n v="1198"/>
        <n v="3"/>
        <n v="199"/>
        <n v="820"/>
        <n v="841"/>
        <n v="780"/>
        <n v="4720"/>
        <n v="179"/>
        <n v="3389"/>
        <n v="1993"/>
        <n v="4673"/>
        <n v="130"/>
        <n v="250"/>
        <n v="1059"/>
        <n v="332"/>
        <n v="905"/>
        <n v="173"/>
        <n v="453"/>
        <n v="28"/>
        <n v="659"/>
        <n v="2025"/>
        <n v="33"/>
        <n v="129"/>
        <n v="79"/>
        <n v="6"/>
        <n v="3068"/>
        <n v="1208"/>
        <n v="737"/>
        <n v="162"/>
        <n v="20"/>
        <n v="667"/>
        <n v="26"/>
        <n v="44"/>
        <n v="499"/>
        <n v="17"/>
        <n v="90"/>
        <n v="76"/>
        <n v="154"/>
        <n v="212"/>
        <n v="80"/>
        <n v="688"/>
        <n v="53"/>
        <n v="437"/>
        <n v="3797"/>
        <n v="1297"/>
        <n v="50"/>
        <n v="10"/>
        <n v="99"/>
        <n v="151"/>
        <n v="148"/>
        <n v="383"/>
        <n v="210"/>
        <n v="85758"/>
        <n v="4492"/>
        <n v="6181"/>
        <n v="1838"/>
        <n v="229"/>
        <n v="115"/>
        <n v="1501"/>
        <n v="11"/>
        <n v="5"/>
        <n v="71"/>
        <n v="4171"/>
        <n v="7430"/>
        <n v="8249"/>
        <n v="15099"/>
        <n v="7248"/>
        <n v="557"/>
        <n v="49"/>
        <n v="188"/>
        <n v="72"/>
        <n v="445"/>
        <n v="13"/>
        <n v="193"/>
        <n v="42"/>
        <n v="220"/>
        <n v="2834"/>
        <n v="1123"/>
        <n v="2458"/>
        <n v="947"/>
        <n v="107"/>
        <n v="608"/>
        <n v="13001"/>
        <n v="2063"/>
        <n v="92"/>
        <n v="56"/>
        <n v="24"/>
        <n v="158"/>
        <n v="658"/>
        <n v="14"/>
        <n v="637"/>
        <n v="363"/>
        <n v="233"/>
        <n v="594"/>
        <n v="3139"/>
        <n v="3434"/>
        <n v="730"/>
        <n v="2451"/>
        <n v="1454"/>
        <n v="4008"/>
        <n v="1342"/>
        <n v="3515"/>
        <n v="3118"/>
        <n v="1656"/>
        <n v="5868"/>
        <n v="1153"/>
        <n v="483"/>
        <n v="11643"/>
        <n v="119"/>
        <n v="322"/>
        <n v="732"/>
        <n v="450"/>
        <n v="578"/>
        <n v="27582"/>
        <n v="10845"/>
        <n v="39468"/>
        <n v="543"/>
        <n v="8106"/>
        <n v="153"/>
        <n v="37"/>
        <n v="2249"/>
        <n v="823"/>
        <n v="281"/>
        <n v="174"/>
        <n v="3985"/>
        <n v="736"/>
        <n v="248"/>
        <n v="55"/>
        <n v="27"/>
        <n v="84"/>
        <n v="365"/>
        <n v="39"/>
        <n v="53565"/>
        <n v="15189"/>
        <n v="24458"/>
        <n v="347236"/>
        <n v="48"/>
        <n v="798"/>
        <n v="308"/>
        <n v="189"/>
        <n v="4635"/>
        <n v="2734"/>
        <n v="316"/>
        <n v="895"/>
        <n v="81"/>
        <n v="208"/>
        <n v="87"/>
        <n v="117648"/>
        <n v="15069"/>
        <n v="30013"/>
        <n v="108"/>
        <n v="68"/>
        <n v="1047"/>
        <n v="47"/>
        <n v="4838"/>
        <n v="8054"/>
        <n v="509"/>
        <n v="6100"/>
        <n v="1766"/>
        <n v="82"/>
        <n v="215"/>
        <n v="40"/>
        <n v="2031"/>
        <n v="655"/>
        <n v="1237"/>
        <n v="1985"/>
        <n v="290"/>
        <n v="813"/>
        <n v="1101"/>
        <n v="2454"/>
        <n v="33955"/>
        <n v="3080"/>
        <n v="9620"/>
        <n v="44169"/>
        <n v="1613"/>
        <n v="346"/>
        <n v="739"/>
        <n v="124"/>
        <n v="569"/>
        <n v="4364"/>
        <n v="35"/>
        <n v="1592"/>
        <n v="43"/>
        <n v="834"/>
        <n v="597"/>
        <n v="276"/>
        <n v="12790"/>
        <n v="672"/>
        <n v="328"/>
        <n v="194"/>
        <n v="2826"/>
        <n v="2423"/>
        <n v="1684"/>
        <n v="829"/>
        <n v="1096"/>
        <n v="1935"/>
        <n v="6426"/>
        <n v="7393"/>
        <n v="1028"/>
        <n v="4948"/>
        <n v="3805"/>
        <n v="1126"/>
        <n v="826"/>
        <n v="2340"/>
        <n v="1627"/>
        <n v="607"/>
        <n v="43627"/>
        <n v="214"/>
        <n v="13303"/>
        <n v="4281"/>
        <n v="2488"/>
        <n v="1070"/>
        <n v="263"/>
        <n v="104"/>
        <n v="5666"/>
        <n v="29882"/>
        <n v="29431"/>
        <n v="7468"/>
        <n v="27239"/>
        <n v="7790"/>
        <n v="178"/>
        <n v="1491"/>
        <n v="2139"/>
        <n v="2716"/>
        <n v="6529"/>
        <n v="754"/>
        <n v="1057"/>
        <n v="3008"/>
        <n v="0"/>
        <n v="18844"/>
        <n v="127"/>
        <n v="71843"/>
        <n v="272"/>
        <n v="54026"/>
        <n v="60621"/>
        <n v="6268"/>
        <n v="2719"/>
        <n v="4460"/>
        <n v="11795"/>
        <n v="88"/>
        <n v="1655"/>
        <n v="505"/>
        <n v="516"/>
        <n v="236"/>
        <n v="18756"/>
        <n v="1673"/>
        <n v="44279"/>
        <n v="9227"/>
        <n v="41053"/>
        <n v="118"/>
        <n v="413"/>
        <n v="6768"/>
        <n v="4758"/>
        <n v="7479"/>
        <n v="26352"/>
        <n v="149"/>
        <n v="349"/>
        <n v="496"/>
        <n v="397"/>
        <n v="964"/>
        <n v="617"/>
        <n v="394"/>
        <n v="1473"/>
        <n v="7445"/>
        <n v="274"/>
        <n v="169"/>
        <n v="3157"/>
        <n v="1234"/>
        <n v="246"/>
        <n v="307"/>
        <n v="60"/>
        <n v="1093"/>
        <n v="249"/>
        <n v="5364"/>
        <n v="5853"/>
        <n v="7203"/>
        <n v="4095"/>
        <n v="24984"/>
        <n v="325"/>
        <n v="1658"/>
        <n v="1309"/>
        <n v="842"/>
        <n v="897"/>
        <n v="368"/>
        <n v="793"/>
        <n v="1589"/>
        <n v="112575"/>
        <n v="17492"/>
        <n v="61025"/>
        <n v="130670"/>
        <n v="17341"/>
        <n v="66"/>
        <n v="627"/>
        <n v="166"/>
        <n v="287"/>
        <n v="1073"/>
        <n v="4103"/>
        <n v="26470"/>
        <n v="477"/>
        <n v="5228"/>
        <n v="797"/>
        <n v="85"/>
        <n v="335"/>
        <n v="1498"/>
        <n v="20434"/>
        <n v="16239"/>
        <n v="6213"/>
        <n v="44659"/>
        <n v="34249"/>
        <n v="22590"/>
        <n v="19547"/>
        <n v="6646"/>
        <n v="518"/>
        <n v="584"/>
        <n v="1058"/>
        <n v="134"/>
        <n v="1503"/>
        <n v="2744"/>
        <n v="7265"/>
        <n v="3238"/>
        <n v="1587"/>
        <n v="58727"/>
        <n v="1159"/>
        <n v="1116"/>
        <n v="6858"/>
        <n v="652"/>
        <n v="279"/>
        <n v="3871"/>
        <n v="253"/>
        <n v="8780"/>
        <n v="458"/>
        <n v="4220"/>
        <n v="3914"/>
        <n v="653"/>
        <n v="2424"/>
        <n v="9239"/>
        <n v="2101"/>
        <n v="7882"/>
        <n v="2722"/>
        <n v="1249"/>
        <n v="14693"/>
        <n v="18167"/>
        <n v="344"/>
        <n v="20386"/>
        <n v="161842"/>
        <n v="11653"/>
        <n v="17555"/>
        <n v="21946"/>
        <n v="15441"/>
        <n v="42485"/>
        <n v="1469"/>
        <n v="4221"/>
        <n v="9573"/>
        <n v="18847"/>
        <n v="580"/>
        <n v="2672"/>
        <n v="550"/>
        <n v="2215"/>
        <n v="53403"/>
        <n v="319"/>
        <n v="98"/>
        <n v="12993"/>
        <n v="61734"/>
        <n v="117265"/>
        <n v="36722"/>
        <n v="1221"/>
        <n v="680"/>
        <n v="52489"/>
        <n v="5539"/>
        <n v="21773"/>
        <n v="3058"/>
        <n v="21752"/>
        <n v="781"/>
        <n v="1009"/>
        <n v="2133"/>
        <n v="1482"/>
        <n v="1705"/>
        <n v="388"/>
        <n v="3037"/>
        <n v="2230"/>
        <n v="898"/>
        <n v="2223"/>
        <n v="1554"/>
        <n v="7720"/>
        <n v="1076"/>
        <n v="222"/>
        <n v="1992"/>
        <n v="117"/>
        <n v="775"/>
        <n v="136"/>
        <n v="1944"/>
        <n v="915"/>
        <n v="1499"/>
        <n v="30"/>
        <n v="836"/>
        <n v="1219"/>
        <n v="1887"/>
        <n v="668"/>
        <n v="695"/>
        <n v="23112"/>
        <n v="1910"/>
        <n v="1317"/>
        <n v="185"/>
        <n v="64"/>
        <n v="1232"/>
        <n v="171"/>
        <n v="269"/>
        <n v="2118"/>
        <n v="16128"/>
        <n v="619"/>
        <n v="52"/>
        <n v="2937"/>
        <n v="928"/>
        <n v="240"/>
        <n v="405658"/>
        <n v="19906"/>
        <n v="30000"/>
        <n v="2955"/>
        <n v="2467"/>
        <n v="223"/>
        <n v="2935"/>
        <n v="5701"/>
        <n v="485"/>
        <n v="7116"/>
        <n v="23534"/>
        <n v="68905"/>
        <n v="47114"/>
        <n v="16062"/>
        <n v="58"/>
        <n v="5882"/>
        <n v="2207"/>
        <n v="5619"/>
        <n v="1241"/>
        <n v="32"/>
        <n v="283"/>
        <n v="175"/>
        <n v="41"/>
        <n v="147"/>
        <n v="157"/>
        <n v="4776"/>
        <n v="227"/>
        <n v="45"/>
        <n v="802"/>
        <n v="604"/>
        <n v="1143"/>
        <n v="433"/>
        <n v="4914"/>
        <n v="646"/>
        <n v="957"/>
        <n v="424"/>
        <n v="123"/>
        <n v="519"/>
        <n v="2276"/>
        <n v="3123"/>
        <n v="112"/>
        <n v="244"/>
        <n v="206"/>
        <n v="21845"/>
        <n v="1178"/>
        <n v="4712"/>
        <n v="1277"/>
        <n v="200"/>
        <n v="1253"/>
        <n v="2690"/>
        <n v="16604"/>
        <n v="20554"/>
        <n v="17777"/>
        <n v="32953"/>
        <n v="467"/>
        <n v="334"/>
        <n v="67"/>
        <n v="361"/>
        <n v="11059"/>
        <n v="359"/>
        <n v="2397"/>
        <n v="106"/>
        <n v="430"/>
        <n v="3682"/>
        <n v="6013"/>
        <n v="625"/>
        <n v="16476"/>
        <n v="216"/>
        <n v="712"/>
        <n v="598"/>
        <n v="1230"/>
        <n v="161"/>
        <n v="58331"/>
        <n v="1997"/>
        <n v="70156"/>
        <n v="34875"/>
        <n v="404"/>
        <n v="300"/>
        <n v="5659"/>
        <n v="271"/>
        <n v="3604"/>
        <n v="13422"/>
        <n v="602"/>
        <n v="3116"/>
        <n v="1098"/>
        <n v="258"/>
        <n v="6932"/>
        <n v="52143"/>
        <n v="21058"/>
        <n v="21567"/>
        <n v="10766"/>
        <n v="2084"/>
        <n v="649"/>
        <n v="471"/>
        <n v="411"/>
        <n v="547"/>
        <n v="1950"/>
        <n v="1681"/>
        <n v="2076"/>
        <n v="1160"/>
        <n v="3512"/>
        <n v="7401"/>
        <n v="19615"/>
        <n v="237"/>
        <n v="195"/>
        <n v="11398"/>
        <n v="207"/>
        <n v="420"/>
        <n v="7012"/>
        <n v="2988"/>
        <n v="890"/>
        <n v="1852"/>
        <n v="843"/>
        <n v="10578"/>
        <n v="6076"/>
        <n v="160"/>
        <n v="415690"/>
        <n v="52262"/>
        <n v="532"/>
        <n v="12725"/>
        <n v="22442"/>
        <n v="1888"/>
        <n v="451"/>
        <n v="1989"/>
        <n v="9838"/>
        <n v="21875"/>
        <n v="1265"/>
        <n v="57"/>
        <n v="1578"/>
        <n v="62"/>
        <n v="186"/>
        <n v="8363"/>
        <n v="11576"/>
        <n v="11838"/>
        <n v="86340"/>
        <n v="15936"/>
        <n v="1670"/>
        <n v="19519"/>
        <n v="2059"/>
        <n v="19580"/>
        <n v="564"/>
        <n v="24112"/>
        <n v="351"/>
        <n v="911"/>
        <n v="478"/>
        <n v="938"/>
        <n v="1937"/>
        <n v="1196"/>
        <n v="2362"/>
        <n v="761"/>
        <n v="681"/>
        <n v="309"/>
        <n v="345"/>
        <n v="1111"/>
        <n v="19617"/>
        <n v="17307"/>
        <n v="2347"/>
        <n v="232"/>
        <n v="1122"/>
        <n v="5664"/>
        <n v="42533"/>
        <n v="6855"/>
        <n v="7802"/>
        <n v="801"/>
        <n v="9301"/>
        <n v="1077"/>
        <n v="2058"/>
        <n v="482"/>
        <n v="23811"/>
        <n v="164836"/>
        <n v="1363"/>
        <n v="441"/>
        <n v="135"/>
        <n v="4295"/>
        <n v="960"/>
        <n v="17247"/>
        <n v="18376"/>
        <n v="9993"/>
        <n v="12778"/>
        <n v="770"/>
        <n v="69470"/>
        <n v="523"/>
        <n v="599"/>
        <n v="1419"/>
        <n v="3237"/>
        <n v="102"/>
        <n v="1310"/>
        <n v="219"/>
        <n v="59"/>
        <n v="167"/>
        <n v="682"/>
        <n v="234"/>
        <n v="176"/>
        <n v="727"/>
        <n v="254"/>
        <n v="2270"/>
        <n v="817"/>
        <n v="408"/>
        <n v="1350"/>
        <n v="291"/>
        <n v="428"/>
        <n v="20034"/>
        <n v="1174"/>
        <n v="5397"/>
        <n v="14472"/>
        <n v="121"/>
        <n v="292"/>
        <n v="542"/>
        <n v="10855"/>
        <n v="729"/>
        <n v="11554"/>
        <n v="3059"/>
        <n v="810"/>
        <n v="6609"/>
        <n v="4034"/>
        <n v="1604"/>
        <n v="16417"/>
        <n v="12404"/>
        <n v="30541"/>
        <n v="8973"/>
        <n v="533"/>
        <n v="922"/>
        <n v="196"/>
        <n v="484"/>
        <n v="2657"/>
        <n v="2562"/>
        <n v="6728"/>
        <n v="3272"/>
        <n v="635"/>
        <n v="633"/>
        <n v="2685"/>
        <n v="4620"/>
        <n v="689"/>
        <n v="211"/>
        <n v="6998"/>
        <n v="2386"/>
        <n v="833"/>
        <n v="259"/>
        <n v="432"/>
        <n v="28672"/>
        <n v="2463"/>
        <n v="34408"/>
        <n v="896"/>
        <n v="3534"/>
        <n v="1414"/>
        <n v="1304"/>
        <n v="7197"/>
        <n v="339"/>
        <n v="2177"/>
        <n v="4784"/>
        <n v="1343"/>
        <n v="4413"/>
        <n v="10406"/>
        <n v="923"/>
        <n v="10710"/>
        <n v="2069"/>
        <n v="9083"/>
        <n v="33948"/>
        <n v="2862"/>
        <n v="1334"/>
        <n v="23887"/>
        <n v="317"/>
        <n v="10962"/>
        <n v="16191"/>
        <n v="1832"/>
        <n v="1609"/>
        <n v="874"/>
        <n v="1147"/>
        <n v="2137"/>
        <n v="742"/>
        <n v="103"/>
        <n v="1697"/>
        <n v="887"/>
        <n v="1504"/>
        <n v="91"/>
        <n v="6352"/>
        <n v="396"/>
        <n v="113"/>
        <n v="163"/>
        <n v="144"/>
        <n v="241"/>
        <n v="100"/>
        <n v="463"/>
        <n v="5449"/>
        <n v="5060"/>
        <n v="9549"/>
        <n v="1623"/>
        <n v="719"/>
        <n v="78"/>
        <n v="4652"/>
        <n v="778"/>
        <n v="2248"/>
        <n v="2035"/>
        <n v="412"/>
        <n v="77850"/>
        <n v="67955"/>
        <n v="116801"/>
        <n v="110"/>
        <n v="1074"/>
        <n v="1031"/>
        <n v="402"/>
        <n v="1644"/>
        <n v="1472"/>
        <n v="275"/>
        <n v="526"/>
        <n v="643"/>
        <n v="393"/>
        <n v="205"/>
        <n v="49146"/>
        <n v="24075"/>
        <n v="1481"/>
        <n v="1053"/>
        <n v="96"/>
        <n v="181"/>
        <n v="1260"/>
        <n v="1645"/>
        <n v="3749"/>
        <n v="22406"/>
        <n v="53538"/>
        <n v="115832"/>
        <n v="186659"/>
        <n v="7259"/>
        <n v="40314"/>
        <n v="2197"/>
        <n v="221"/>
        <n v="380"/>
        <n v="293"/>
        <n v="38069"/>
        <n v="54"/>
        <n v="4706"/>
        <n v="2525"/>
        <n v="1455"/>
        <n v="590"/>
        <n v="901"/>
        <n v="504"/>
        <n v="427"/>
        <n v="488"/>
        <n v="373"/>
        <n v="3620"/>
        <n v="321"/>
        <n v="12807"/>
        <n v="350"/>
        <n v="4476"/>
        <n v="711"/>
        <n v="513"/>
        <n v="2747"/>
        <n v="358"/>
        <n v="943"/>
        <n v="377"/>
        <n v="4241"/>
        <n v="1294"/>
        <n v="2512"/>
        <n v="354"/>
        <n v="190"/>
        <n v="315"/>
        <n v="131"/>
        <n v="65"/>
        <n v="1236"/>
        <n v="86"/>
        <n v="6915"/>
        <n v="1646"/>
        <n v="552"/>
        <n v="13617"/>
        <n v="13734"/>
        <n v="225"/>
        <n v="138"/>
        <n v="753"/>
        <n v="5689"/>
        <n v="286"/>
        <n v="252"/>
        <n v="1981"/>
        <n v="177"/>
        <n v="14324"/>
        <n v="16640"/>
        <n v="93"/>
        <n v="182"/>
        <n v="723"/>
        <n v="1402"/>
        <n v="506"/>
        <n v="1001"/>
        <n v="3242"/>
        <n v="1757"/>
        <n v="876"/>
        <n v="563"/>
        <n v="1544"/>
        <n v="34"/>
        <n v="370"/>
        <n v="435"/>
        <n v="640"/>
        <n v="416"/>
        <n v="326"/>
        <n v="835"/>
        <n v="1121"/>
        <n v="18897"/>
        <n v="120"/>
        <n v="2360"/>
        <n v="2813"/>
        <n v="14373"/>
        <n v="4580"/>
        <n v="8757"/>
        <n v="23621"/>
        <n v="4107"/>
        <n v="330"/>
        <n v="128"/>
        <n v="418"/>
        <n v="686"/>
        <n v="1740"/>
        <n v="284062"/>
        <n v="6765"/>
        <n v="26144"/>
        <n v="706"/>
        <n v="1326"/>
        <n v="1507"/>
        <n v="884"/>
        <n v="2399"/>
        <n v="6062"/>
        <n v="23616"/>
        <n v="1689"/>
        <n v="654"/>
        <n v="132"/>
        <n v="111"/>
        <n v="683"/>
        <n v="2857"/>
        <n v="2038"/>
        <n v="731"/>
        <n v="8142"/>
        <n v="2680"/>
        <n v="439"/>
        <n v="553"/>
        <n v="192"/>
        <n v="13439"/>
        <n v="2320"/>
        <n v="51"/>
        <n v="1223"/>
        <n v="1319"/>
        <n v="6485"/>
        <n v="4128"/>
        <n v="367"/>
        <n v="4298"/>
        <n v="381"/>
        <n v="1181"/>
        <n v="880"/>
        <n v="767"/>
        <n v="657"/>
        <n v="725"/>
        <n v="7457"/>
        <n v="2938"/>
        <n v="6990"/>
        <n v="1380"/>
        <n v="692"/>
        <n v="749"/>
        <n v="595"/>
        <n v="1020"/>
        <n v="42096"/>
        <n v="2081"/>
        <n v="743"/>
        <n v="493"/>
        <n v="261"/>
        <n v="1278"/>
        <n v="1939"/>
        <n v="242"/>
        <n v="116"/>
        <n v="6310"/>
        <n v="16740"/>
        <n v="16181"/>
        <n v="666"/>
        <n v="306"/>
        <n v="1354"/>
        <n v="1102"/>
        <n v="4657"/>
        <n v="355"/>
        <n v="4163"/>
        <n v="1595"/>
        <n v="10042"/>
        <n v="4089"/>
        <n v="6060"/>
        <n v="8051"/>
        <n v="1264"/>
        <n v="2674"/>
        <n v="2801"/>
        <n v="443"/>
        <n v="356"/>
      </sharedItems>
    </cacheField>
    <cacheField name="Share of MEVs on total number of uniform visas issued" numFmtId="164">
      <sharedItems containsBlank="1" containsMixedTypes="1" containsNumber="1" minValue="0" maxValue="1"/>
    </cacheField>
    <cacheField name="Total LTVs issued" numFmtId="0">
      <sharedItems containsString="0" containsBlank="1" containsNumber="1" containsInteger="1" minValue="0" maxValue="20368"/>
    </cacheField>
    <cacheField name="Uniform visas not issued" numFmtId="0">
      <sharedItems containsString="0" containsBlank="1" containsNumber="1" containsInteger="1" minValue="0" maxValue="71257"/>
    </cacheField>
    <cacheField name="Not issued rate for uniform visas" numFmtId="164">
      <sharedItems containsString="0" containsBlank="1" containsNumber="1" minValue="0" maxValue="1"/>
    </cacheField>
    <cacheField name="Total ATVs and uniform visas applied for" numFmtId="3">
      <sharedItems containsSemiMixedTypes="0" containsString="0" containsNumber="1" containsInteger="1" minValue="1" maxValue="465934"/>
    </cacheField>
    <cacheField name="Total ATVs and uniform visas issued  (including multiple ATVs, MEVs and LTVs) " numFmtId="3">
      <sharedItems containsMixedTypes="1" containsNumber="1" containsInteger="1" minValue="1" maxValue="463476"/>
    </cacheField>
    <cacheField name="Total ATVs and uniform visas not issued" numFmtId="3">
      <sharedItems containsMixedTypes="1" containsNumber="1" containsInteger="1" minValue="1" maxValue="71257"/>
    </cacheField>
    <cacheField name="Not issued rate for ATVs and uniform visas " numFmtId="164">
      <sharedItems containsMixedTypes="1" containsNumber="1" minValue="2.4348672997321646E-4"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80">
  <r>
    <x v="0"/>
    <x v="0"/>
    <s v="TIRANA"/>
    <m/>
    <m/>
    <m/>
    <m/>
    <s v=""/>
    <n v="9"/>
    <n v="9"/>
    <x v="0"/>
    <n v="0.88888888888888884"/>
    <m/>
    <m/>
    <n v="0"/>
    <n v="9"/>
    <n v="9"/>
    <s v=""/>
    <s v=""/>
  </r>
  <r>
    <x v="0"/>
    <x v="1"/>
    <s v="ALGIERS"/>
    <m/>
    <m/>
    <m/>
    <m/>
    <s v=""/>
    <n v="1961"/>
    <n v="1478"/>
    <x v="1"/>
    <n v="0.94113667117726663"/>
    <n v="11"/>
    <n v="472"/>
    <n v="0.24069352371239164"/>
    <n v="1961"/>
    <n v="1489"/>
    <n v="472"/>
    <n v="0.24069352371239164"/>
  </r>
  <r>
    <x v="0"/>
    <x v="2"/>
    <s v="BUENOS AIRES"/>
    <m/>
    <m/>
    <m/>
    <m/>
    <s v=""/>
    <n v="9"/>
    <n v="9"/>
    <x v="0"/>
    <n v="0.88888888888888884"/>
    <m/>
    <m/>
    <n v="0"/>
    <n v="9"/>
    <n v="9"/>
    <s v=""/>
    <s v=""/>
  </r>
  <r>
    <x v="0"/>
    <x v="3"/>
    <s v="CANBERRA"/>
    <n v="1"/>
    <n v="1"/>
    <n v="1"/>
    <m/>
    <n v="0"/>
    <n v="1942"/>
    <n v="1927"/>
    <x v="2"/>
    <n v="0.35806953814218995"/>
    <n v="4"/>
    <n v="11"/>
    <n v="5.6642636457260552E-3"/>
    <n v="1943"/>
    <n v="1932"/>
    <n v="11"/>
    <n v="5.6613484302624811E-3"/>
  </r>
  <r>
    <x v="0"/>
    <x v="4"/>
    <s v="BAKU"/>
    <m/>
    <m/>
    <m/>
    <m/>
    <s v=""/>
    <n v="1913"/>
    <n v="1879"/>
    <x v="3"/>
    <n v="0.9994678020223523"/>
    <m/>
    <n v="34"/>
    <n v="1.7773131207527444E-2"/>
    <n v="1913"/>
    <n v="1879"/>
    <n v="34"/>
    <n v="1.7773131207527444E-2"/>
  </r>
  <r>
    <x v="0"/>
    <x v="5"/>
    <s v="SARAJEVO"/>
    <m/>
    <m/>
    <m/>
    <m/>
    <s v=""/>
    <n v="89"/>
    <n v="82"/>
    <x v="4"/>
    <n v="0.93902439024390238"/>
    <n v="5"/>
    <n v="2"/>
    <n v="2.247191011235955E-2"/>
    <n v="89"/>
    <n v="87"/>
    <n v="2"/>
    <n v="2.247191011235955E-2"/>
  </r>
  <r>
    <x v="0"/>
    <x v="6"/>
    <s v="BRASILIA"/>
    <m/>
    <m/>
    <m/>
    <m/>
    <s v=""/>
    <n v="24"/>
    <n v="23"/>
    <x v="5"/>
    <n v="0.69565217391304346"/>
    <n v="1"/>
    <m/>
    <n v="0"/>
    <n v="24"/>
    <n v="24"/>
    <s v=""/>
    <s v=""/>
  </r>
  <r>
    <x v="0"/>
    <x v="7"/>
    <s v="SOFIA"/>
    <m/>
    <m/>
    <m/>
    <m/>
    <s v=""/>
    <n v="236"/>
    <n v="225"/>
    <x v="6"/>
    <n v="0.7466666666666667"/>
    <n v="2"/>
    <n v="9"/>
    <n v="3.8135593220338986E-2"/>
    <n v="236"/>
    <n v="227"/>
    <n v="9"/>
    <n v="3.8135593220338986E-2"/>
  </r>
  <r>
    <x v="0"/>
    <x v="8"/>
    <s v="OTTAWA"/>
    <n v="1"/>
    <n v="1"/>
    <m/>
    <m/>
    <n v="0"/>
    <n v="674"/>
    <n v="663"/>
    <x v="7"/>
    <n v="0.16440422322775264"/>
    <n v="4"/>
    <n v="7"/>
    <n v="1.0385756676557863E-2"/>
    <n v="675"/>
    <n v="668"/>
    <n v="7"/>
    <n v="1.037037037037037E-2"/>
  </r>
  <r>
    <x v="0"/>
    <x v="9"/>
    <s v="SANTIAGO DE CHILE"/>
    <m/>
    <m/>
    <m/>
    <m/>
    <s v=""/>
    <n v="12"/>
    <n v="12"/>
    <x v="8"/>
    <n v="0.75"/>
    <m/>
    <m/>
    <n v="0"/>
    <n v="12"/>
    <n v="12"/>
    <s v=""/>
    <s v=""/>
  </r>
  <r>
    <x v="0"/>
    <x v="10"/>
    <s v="BEIJING"/>
    <m/>
    <m/>
    <m/>
    <m/>
    <s v=""/>
    <n v="21348"/>
    <n v="20799"/>
    <x v="9"/>
    <n v="8.6638780710611082E-2"/>
    <m/>
    <n v="549"/>
    <n v="2.5716694772344013E-2"/>
    <n v="21348"/>
    <n v="20799"/>
    <n v="549"/>
    <n v="2.5716694772344013E-2"/>
  </r>
  <r>
    <x v="0"/>
    <x v="10"/>
    <s v="SHANGHAI"/>
    <m/>
    <m/>
    <m/>
    <m/>
    <s v=""/>
    <n v="24852"/>
    <n v="24783"/>
    <x v="10"/>
    <n v="9.0545938748335553E-2"/>
    <m/>
    <n v="69"/>
    <n v="2.7764365041042975E-3"/>
    <n v="24852"/>
    <n v="24783"/>
    <n v="69"/>
    <n v="2.7764365041042975E-3"/>
  </r>
  <r>
    <x v="0"/>
    <x v="11"/>
    <s v="ZAGREB"/>
    <m/>
    <m/>
    <m/>
    <m/>
    <s v=""/>
    <n v="224"/>
    <n v="208"/>
    <x v="11"/>
    <n v="0.96634615384615385"/>
    <n v="16"/>
    <m/>
    <n v="0"/>
    <n v="224"/>
    <n v="224"/>
    <s v=""/>
    <s v=""/>
  </r>
  <r>
    <x v="0"/>
    <x v="12"/>
    <s v="HAVANA"/>
    <m/>
    <m/>
    <m/>
    <m/>
    <s v=""/>
    <n v="410"/>
    <n v="398"/>
    <x v="12"/>
    <n v="0.18592964824120603"/>
    <m/>
    <n v="12"/>
    <n v="2.9268292682926831E-2"/>
    <n v="410"/>
    <n v="398"/>
    <n v="12"/>
    <n v="2.9268292682926831E-2"/>
  </r>
  <r>
    <x v="0"/>
    <x v="13"/>
    <s v="NICOSIA"/>
    <n v="1"/>
    <n v="1"/>
    <m/>
    <m/>
    <n v="0"/>
    <n v="436"/>
    <n v="425"/>
    <x v="13"/>
    <n v="0.77411764705882358"/>
    <n v="3"/>
    <n v="8"/>
    <n v="1.834862385321101E-2"/>
    <n v="437"/>
    <n v="429"/>
    <n v="8"/>
    <n v="1.8306636155606407E-2"/>
  </r>
  <r>
    <x v="0"/>
    <x v="14"/>
    <s v="CAIRO"/>
    <m/>
    <m/>
    <m/>
    <m/>
    <s v=""/>
    <n v="5368"/>
    <n v="4400"/>
    <x v="14"/>
    <n v="0.25772727272727275"/>
    <n v="51"/>
    <n v="917"/>
    <n v="0.17082712369597616"/>
    <n v="5368"/>
    <n v="4451"/>
    <n v="917"/>
    <n v="0.17082712369597616"/>
  </r>
  <r>
    <x v="0"/>
    <x v="15"/>
    <s v="ADDIS ABEBA"/>
    <n v="1"/>
    <n v="1"/>
    <m/>
    <m/>
    <n v="0"/>
    <n v="987"/>
    <n v="935"/>
    <x v="15"/>
    <n v="0.10374331550802139"/>
    <n v="31"/>
    <n v="21"/>
    <n v="2.1276595744680851E-2"/>
    <n v="988"/>
    <n v="967"/>
    <n v="21"/>
    <n v="2.1255060728744939E-2"/>
  </r>
  <r>
    <x v="0"/>
    <x v="16"/>
    <s v="SKOPJE"/>
    <m/>
    <m/>
    <m/>
    <m/>
    <s v=""/>
    <n v="1012"/>
    <n v="9"/>
    <x v="16"/>
    <n v="0"/>
    <n v="1000"/>
    <n v="3"/>
    <n v="2.9644268774703555E-3"/>
    <n v="1012"/>
    <n v="1009"/>
    <n v="3"/>
    <n v="2.9644268774703555E-3"/>
  </r>
  <r>
    <x v="0"/>
    <x v="17"/>
    <s v="MUNICH"/>
    <m/>
    <m/>
    <m/>
    <m/>
    <s v=""/>
    <n v="153"/>
    <n v="147"/>
    <x v="17"/>
    <n v="0.98639455782312924"/>
    <n v="6"/>
    <m/>
    <n v="0"/>
    <n v="153"/>
    <n v="153"/>
    <s v=""/>
    <s v=""/>
  </r>
  <r>
    <x v="0"/>
    <x v="18"/>
    <s v="HONG KONG"/>
    <m/>
    <m/>
    <m/>
    <m/>
    <s v=""/>
    <n v="422"/>
    <n v="420"/>
    <x v="18"/>
    <n v="0.22380952380952382"/>
    <n v="1"/>
    <n v="1"/>
    <n v="2.3696682464454978E-3"/>
    <n v="422"/>
    <n v="421"/>
    <n v="1"/>
    <n v="2.3696682464454978E-3"/>
  </r>
  <r>
    <x v="0"/>
    <x v="19"/>
    <s v="NEW DELHI"/>
    <m/>
    <m/>
    <m/>
    <m/>
    <s v=""/>
    <n v="26844"/>
    <n v="25443"/>
    <x v="19"/>
    <n v="1"/>
    <n v="22"/>
    <n v="1379"/>
    <n v="5.1370883623901055E-2"/>
    <n v="26844"/>
    <n v="25465"/>
    <n v="1379"/>
    <n v="5.1370883623901055E-2"/>
  </r>
  <r>
    <x v="0"/>
    <x v="20"/>
    <s v="JAKARTA"/>
    <n v="1"/>
    <n v="1"/>
    <n v="1"/>
    <m/>
    <n v="0"/>
    <n v="3980"/>
    <n v="3972"/>
    <x v="20"/>
    <n v="0.79229607250755285"/>
    <m/>
    <n v="8"/>
    <n v="2.0100502512562816E-3"/>
    <n v="3981"/>
    <n v="3973"/>
    <n v="8"/>
    <n v="2.0095453403667419E-3"/>
  </r>
  <r>
    <x v="0"/>
    <x v="21"/>
    <s v="TEHERAN"/>
    <m/>
    <m/>
    <m/>
    <m/>
    <s v=""/>
    <n v="9530"/>
    <n v="9151"/>
    <x v="21"/>
    <n v="0.14217025461698174"/>
    <n v="244"/>
    <n v="135"/>
    <n v="1.416579223504722E-2"/>
    <n v="9530"/>
    <n v="9395"/>
    <n v="135"/>
    <n v="1.416579223504722E-2"/>
  </r>
  <r>
    <x v="0"/>
    <x v="22"/>
    <s v="DUBLIN"/>
    <n v="1"/>
    <n v="1"/>
    <m/>
    <m/>
    <n v="0"/>
    <n v="555"/>
    <n v="554"/>
    <x v="12"/>
    <n v="0.13357400722021662"/>
    <n v="1"/>
    <m/>
    <n v="0"/>
    <n v="556"/>
    <n v="556"/>
    <s v=""/>
    <s v=""/>
  </r>
  <r>
    <x v="0"/>
    <x v="23"/>
    <s v="TEL AVIV"/>
    <m/>
    <m/>
    <m/>
    <m/>
    <s v=""/>
    <n v="528"/>
    <n v="512"/>
    <x v="22"/>
    <n v="0.607421875"/>
    <n v="3"/>
    <n v="13"/>
    <n v="2.462121212121212E-2"/>
    <n v="528"/>
    <n v="515"/>
    <n v="13"/>
    <n v="2.462121212121212E-2"/>
  </r>
  <r>
    <x v="0"/>
    <x v="24"/>
    <s v="TOKYO"/>
    <m/>
    <m/>
    <m/>
    <m/>
    <s v=""/>
    <n v="530"/>
    <n v="529"/>
    <x v="23"/>
    <n v="0.13043478260869565"/>
    <n v="1"/>
    <m/>
    <n v="0"/>
    <n v="530"/>
    <n v="530"/>
    <s v=""/>
    <s v=""/>
  </r>
  <r>
    <x v="0"/>
    <x v="25"/>
    <s v="AMMAN"/>
    <m/>
    <m/>
    <m/>
    <m/>
    <s v=""/>
    <n v="3909"/>
    <n v="3387"/>
    <x v="24"/>
    <n v="0.48922350162385592"/>
    <n v="109"/>
    <n v="413"/>
    <n v="0.10565361985162446"/>
    <n v="3909"/>
    <n v="3496"/>
    <n v="413"/>
    <n v="0.10565361985162446"/>
  </r>
  <r>
    <x v="0"/>
    <x v="26"/>
    <s v="ASTANA"/>
    <m/>
    <m/>
    <m/>
    <m/>
    <s v=""/>
    <n v="3608"/>
    <n v="3571"/>
    <x v="25"/>
    <n v="0.16942033043965277"/>
    <n v="3"/>
    <n v="34"/>
    <n v="9.423503325942351E-3"/>
    <n v="3608"/>
    <n v="3574"/>
    <n v="34"/>
    <n v="9.423503325942351E-3"/>
  </r>
  <r>
    <x v="0"/>
    <x v="27"/>
    <s v="NAIROBI"/>
    <m/>
    <m/>
    <m/>
    <m/>
    <s v=""/>
    <n v="1068"/>
    <n v="1018"/>
    <x v="26"/>
    <n v="0.15324165029469547"/>
    <n v="6"/>
    <n v="44"/>
    <n v="4.1198501872659173E-2"/>
    <n v="1068"/>
    <n v="1024"/>
    <n v="44"/>
    <n v="4.1198501872659173E-2"/>
  </r>
  <r>
    <x v="0"/>
    <x v="28"/>
    <s v="KUWAIT"/>
    <m/>
    <m/>
    <m/>
    <m/>
    <s v=""/>
    <n v="10896"/>
    <n v="10619"/>
    <x v="27"/>
    <n v="0.91910726057067516"/>
    <n v="197"/>
    <n v="80"/>
    <n v="7.3421439060205578E-3"/>
    <n v="10896"/>
    <n v="10816"/>
    <n v="80"/>
    <n v="7.3421439060205578E-3"/>
  </r>
  <r>
    <x v="0"/>
    <x v="29"/>
    <s v="BEIRUT"/>
    <m/>
    <m/>
    <m/>
    <m/>
    <s v=""/>
    <n v="2303"/>
    <n v="2141"/>
    <x v="28"/>
    <n v="0.170014012143858"/>
    <n v="76"/>
    <n v="86"/>
    <n v="3.734259661311333E-2"/>
    <n v="2303"/>
    <n v="2217"/>
    <n v="86"/>
    <n v="3.734259661311333E-2"/>
  </r>
  <r>
    <x v="0"/>
    <x v="30"/>
    <s v="KUALA LUMPUR"/>
    <m/>
    <m/>
    <m/>
    <m/>
    <s v=""/>
    <n v="450"/>
    <n v="414"/>
    <x v="29"/>
    <n v="0.34299516908212563"/>
    <m/>
    <n v="36"/>
    <n v="0.08"/>
    <n v="450"/>
    <n v="414"/>
    <n v="36"/>
    <n v="0.08"/>
  </r>
  <r>
    <x v="0"/>
    <x v="31"/>
    <s v="MEXICO CITY"/>
    <m/>
    <m/>
    <m/>
    <m/>
    <s v=""/>
    <n v="37"/>
    <n v="37"/>
    <x v="30"/>
    <n v="0.97297297297297303"/>
    <m/>
    <m/>
    <n v="0"/>
    <n v="37"/>
    <n v="37"/>
    <s v=""/>
    <s v=""/>
  </r>
  <r>
    <x v="0"/>
    <x v="32"/>
    <s v="RABAT"/>
    <m/>
    <m/>
    <m/>
    <m/>
    <s v=""/>
    <n v="726"/>
    <n v="673"/>
    <x v="31"/>
    <n v="0.85735512630014854"/>
    <n v="2"/>
    <n v="51"/>
    <n v="7.0247933884297523E-2"/>
    <n v="726"/>
    <n v="675"/>
    <n v="51"/>
    <n v="7.0247933884297523E-2"/>
  </r>
  <r>
    <x v="0"/>
    <x v="33"/>
    <s v="ABUJA"/>
    <n v="1"/>
    <n v="1"/>
    <m/>
    <m/>
    <n v="0"/>
    <n v="1326"/>
    <n v="813"/>
    <x v="32"/>
    <n v="8.6100861008610086E-2"/>
    <n v="45"/>
    <n v="468"/>
    <n v="0.35294117647058826"/>
    <n v="1327"/>
    <n v="859"/>
    <n v="468"/>
    <n v="0.35267520723436324"/>
  </r>
  <r>
    <x v="0"/>
    <x v="34"/>
    <s v="ISLAMABAD"/>
    <m/>
    <m/>
    <m/>
    <m/>
    <s v=""/>
    <n v="767"/>
    <n v="552"/>
    <x v="33"/>
    <n v="6.8840579710144928E-2"/>
    <n v="15"/>
    <n v="200"/>
    <n v="0.2607561929595828"/>
    <n v="767"/>
    <n v="567"/>
    <n v="200"/>
    <n v="0.2607561929595828"/>
  </r>
  <r>
    <x v="0"/>
    <x v="35"/>
    <s v="LIMA"/>
    <m/>
    <m/>
    <m/>
    <m/>
    <s v=""/>
    <n v="140"/>
    <n v="140"/>
    <x v="34"/>
    <n v="1"/>
    <m/>
    <m/>
    <n v="0"/>
    <n v="140"/>
    <n v="140"/>
    <s v=""/>
    <s v=""/>
  </r>
  <r>
    <x v="0"/>
    <x v="36"/>
    <s v="MANILA"/>
    <m/>
    <m/>
    <m/>
    <m/>
    <s v=""/>
    <n v="2957"/>
    <n v="2886"/>
    <x v="35"/>
    <n v="0.61469161469161471"/>
    <n v="1"/>
    <n v="70"/>
    <n v="2.3672641190395673E-2"/>
    <n v="2957"/>
    <n v="2887"/>
    <n v="70"/>
    <n v="2.3672641190395673E-2"/>
  </r>
  <r>
    <x v="0"/>
    <x v="37"/>
    <s v="BUCHAREST"/>
    <m/>
    <m/>
    <m/>
    <m/>
    <s v=""/>
    <n v="295"/>
    <n v="294"/>
    <x v="36"/>
    <n v="0.41496598639455784"/>
    <m/>
    <n v="1"/>
    <n v="3.3898305084745762E-3"/>
    <n v="295"/>
    <n v="294"/>
    <n v="1"/>
    <n v="3.3898305084745762E-3"/>
  </r>
  <r>
    <x v="0"/>
    <x v="38"/>
    <s v="MOSCOW"/>
    <m/>
    <m/>
    <m/>
    <m/>
    <s v=""/>
    <n v="38617"/>
    <n v="38243"/>
    <x v="37"/>
    <n v="0.99704521088826714"/>
    <n v="55"/>
    <n v="319"/>
    <n v="8.2606106119066727E-3"/>
    <n v="38617"/>
    <n v="38298"/>
    <n v="319"/>
    <n v="8.2606106119066727E-3"/>
  </r>
  <r>
    <x v="0"/>
    <x v="39"/>
    <s v="RIYADH"/>
    <n v="1"/>
    <n v="1"/>
    <n v="1"/>
    <m/>
    <n v="0"/>
    <n v="13225"/>
    <n v="12949"/>
    <x v="38"/>
    <n v="0.91451077303266659"/>
    <n v="6"/>
    <n v="270"/>
    <n v="2.0415879017013232E-2"/>
    <n v="13226"/>
    <n v="12956"/>
    <n v="270"/>
    <n v="2.0414335399969757E-2"/>
  </r>
  <r>
    <x v="0"/>
    <x v="40"/>
    <s v="DAKAR"/>
    <m/>
    <m/>
    <m/>
    <m/>
    <s v=""/>
    <n v="815"/>
    <n v="448"/>
    <x v="39"/>
    <n v="0.8348214285714286"/>
    <n v="52"/>
    <n v="315"/>
    <n v="0.38650306748466257"/>
    <n v="815"/>
    <n v="500"/>
    <n v="315"/>
    <n v="0.38650306748466257"/>
  </r>
  <r>
    <x v="0"/>
    <x v="41"/>
    <s v="BELGRADE"/>
    <m/>
    <m/>
    <m/>
    <m/>
    <s v=""/>
    <n v="285"/>
    <n v="281"/>
    <x v="40"/>
    <n v="0.58718861209964412"/>
    <n v="4"/>
    <m/>
    <n v="0"/>
    <n v="285"/>
    <n v="285"/>
    <s v=""/>
    <s v=""/>
  </r>
  <r>
    <x v="0"/>
    <x v="42"/>
    <s v="BRATISLAVA"/>
    <m/>
    <m/>
    <m/>
    <m/>
    <s v=""/>
    <n v="46"/>
    <n v="37"/>
    <x v="41"/>
    <n v="0.32432432432432434"/>
    <n v="9"/>
    <m/>
    <n v="0"/>
    <n v="46"/>
    <n v="46"/>
    <s v=""/>
    <s v=""/>
  </r>
  <r>
    <x v="0"/>
    <x v="43"/>
    <s v="LJUBLJANA"/>
    <m/>
    <m/>
    <m/>
    <m/>
    <s v=""/>
    <n v="26"/>
    <n v="22"/>
    <x v="42"/>
    <n v="0.81818181818181823"/>
    <n v="4"/>
    <m/>
    <n v="0"/>
    <n v="26"/>
    <n v="26"/>
    <s v=""/>
    <s v=""/>
  </r>
  <r>
    <x v="0"/>
    <x v="44"/>
    <s v="PRETORIA"/>
    <m/>
    <m/>
    <m/>
    <m/>
    <s v=""/>
    <n v="5518"/>
    <n v="4843"/>
    <x v="43"/>
    <n v="0.99731571340078462"/>
    <n v="626"/>
    <n v="49"/>
    <n v="8.880028996013048E-3"/>
    <n v="5518"/>
    <n v="5469"/>
    <n v="49"/>
    <n v="8.880028996013048E-3"/>
  </r>
  <r>
    <x v="0"/>
    <x v="45"/>
    <s v="SEOUL"/>
    <m/>
    <m/>
    <m/>
    <m/>
    <s v=""/>
    <n v="158"/>
    <n v="158"/>
    <x v="44"/>
    <n v="0.86708860759493667"/>
    <m/>
    <m/>
    <n v="0"/>
    <n v="158"/>
    <n v="158"/>
    <s v=""/>
    <s v=""/>
  </r>
  <r>
    <x v="0"/>
    <x v="46"/>
    <s v="TAIPEI"/>
    <m/>
    <m/>
    <m/>
    <m/>
    <s v=""/>
    <n v="104"/>
    <n v="104"/>
    <x v="45"/>
    <n v="0.85576923076923073"/>
    <m/>
    <m/>
    <n v="0"/>
    <n v="104"/>
    <n v="104"/>
    <s v=""/>
    <s v=""/>
  </r>
  <r>
    <x v="0"/>
    <x v="47"/>
    <s v="BANGKOK"/>
    <m/>
    <m/>
    <m/>
    <m/>
    <s v=""/>
    <n v="16736"/>
    <n v="16681"/>
    <x v="46"/>
    <n v="0.23236017025358191"/>
    <m/>
    <n v="55"/>
    <n v="3.2863288718929253E-3"/>
    <n v="16736"/>
    <n v="16681"/>
    <n v="55"/>
    <n v="3.2863288718929253E-3"/>
  </r>
  <r>
    <x v="0"/>
    <x v="48"/>
    <s v="TUNIS"/>
    <m/>
    <m/>
    <m/>
    <m/>
    <s v=""/>
    <n v="2267"/>
    <n v="1789"/>
    <x v="47"/>
    <n v="0.37954164337618779"/>
    <n v="30"/>
    <n v="448"/>
    <n v="0.19761799735333038"/>
    <n v="2267"/>
    <n v="1819"/>
    <n v="448"/>
    <n v="0.19761799735333038"/>
  </r>
  <r>
    <x v="0"/>
    <x v="49"/>
    <s v="ANKARA"/>
    <n v="13"/>
    <n v="10"/>
    <n v="3"/>
    <n v="3"/>
    <n v="0.23076923076923078"/>
    <n v="8587"/>
    <n v="8043"/>
    <x v="48"/>
    <n v="0.75394753201541709"/>
    <n v="2"/>
    <n v="542"/>
    <n v="6.3118667753580993E-2"/>
    <n v="8600"/>
    <n v="8055"/>
    <n v="545"/>
    <n v="6.3372093023255818E-2"/>
  </r>
  <r>
    <x v="0"/>
    <x v="49"/>
    <s v="ISTANBUL"/>
    <n v="2"/>
    <n v="2"/>
    <n v="1"/>
    <m/>
    <n v="0"/>
    <n v="13261"/>
    <n v="12880"/>
    <x v="49"/>
    <n v="0.82833850931677022"/>
    <n v="4"/>
    <n v="377"/>
    <n v="2.8429228564964933E-2"/>
    <n v="13263"/>
    <n v="12886"/>
    <n v="377"/>
    <n v="2.8424941566764683E-2"/>
  </r>
  <r>
    <x v="0"/>
    <x v="50"/>
    <s v="KYIV"/>
    <n v="1"/>
    <n v="1"/>
    <m/>
    <m/>
    <n v="0"/>
    <n v="22472"/>
    <n v="22260"/>
    <x v="50"/>
    <n v="0.3619047619047619"/>
    <n v="5"/>
    <n v="207"/>
    <n v="9.2114631541473837E-3"/>
    <n v="22473"/>
    <n v="22266"/>
    <n v="207"/>
    <n v="9.2110532639166996E-3"/>
  </r>
  <r>
    <x v="0"/>
    <x v="51"/>
    <s v="ABU DHABI"/>
    <m/>
    <m/>
    <m/>
    <m/>
    <s v=""/>
    <n v="7059"/>
    <n v="6572"/>
    <x v="51"/>
    <n v="0.26810712111990259"/>
    <n v="104"/>
    <n v="383"/>
    <n v="5.4256976908910612E-2"/>
    <n v="7059"/>
    <n v="6676"/>
    <n v="383"/>
    <n v="5.4256976908910612E-2"/>
  </r>
  <r>
    <x v="0"/>
    <x v="52"/>
    <s v="LONDON"/>
    <n v="2"/>
    <n v="2"/>
    <n v="1"/>
    <m/>
    <n v="0"/>
    <n v="3216"/>
    <n v="3131"/>
    <x v="52"/>
    <n v="0.25263494091344618"/>
    <n v="31"/>
    <n v="54"/>
    <n v="1.6791044776119403E-2"/>
    <n v="3218"/>
    <n v="3164"/>
    <n v="54"/>
    <n v="1.678060907395898E-2"/>
  </r>
  <r>
    <x v="0"/>
    <x v="53"/>
    <s v="LOS ANGELES, CA"/>
    <m/>
    <m/>
    <m/>
    <m/>
    <s v=""/>
    <n v="681"/>
    <n v="677"/>
    <x v="53"/>
    <n v="0.99704579025110784"/>
    <m/>
    <n v="4"/>
    <n v="5.8737151248164461E-3"/>
    <n v="681"/>
    <n v="677"/>
    <n v="4"/>
    <n v="5.8737151248164461E-3"/>
  </r>
  <r>
    <x v="0"/>
    <x v="53"/>
    <s v="NEW YORK, NY"/>
    <n v="6"/>
    <n v="4"/>
    <n v="0"/>
    <n v="2"/>
    <n v="0.33333333333333331"/>
    <n v="1078"/>
    <n v="1066"/>
    <x v="54"/>
    <n v="0.97185741088180111"/>
    <n v="3"/>
    <n v="9"/>
    <n v="8.3487940630797772E-3"/>
    <n v="1084"/>
    <n v="1073"/>
    <n v="11"/>
    <n v="1.014760147601476E-2"/>
  </r>
  <r>
    <x v="0"/>
    <x v="53"/>
    <s v="WASHINGTON, DC"/>
    <m/>
    <m/>
    <m/>
    <m/>
    <s v=""/>
    <n v="452"/>
    <n v="450"/>
    <x v="55"/>
    <n v="0.99777777777777776"/>
    <n v="2"/>
    <m/>
    <n v="0"/>
    <n v="452"/>
    <n v="452"/>
    <s v=""/>
    <s v=""/>
  </r>
  <r>
    <x v="0"/>
    <x v="54"/>
    <s v="CARACAS"/>
    <m/>
    <m/>
    <m/>
    <m/>
    <s v=""/>
    <n v="17"/>
    <n v="15"/>
    <x v="56"/>
    <n v="0.46666666666666667"/>
    <m/>
    <n v="2"/>
    <n v="0.11764705882352941"/>
    <n v="17"/>
    <n v="15"/>
    <n v="2"/>
    <n v="0.11764705882352941"/>
  </r>
  <r>
    <x v="0"/>
    <x v="55"/>
    <s v="HANOI"/>
    <m/>
    <m/>
    <m/>
    <m/>
    <s v=""/>
    <n v="1238"/>
    <n v="1215"/>
    <x v="57"/>
    <n v="9.3827160493827166E-2"/>
    <n v="17"/>
    <n v="6"/>
    <n v="4.8465266558966073E-3"/>
    <n v="1238"/>
    <n v="1232"/>
    <n v="6"/>
    <n v="4.8465266558966073E-3"/>
  </r>
  <r>
    <x v="1"/>
    <x v="1"/>
    <s v="ALGIERS"/>
    <m/>
    <m/>
    <m/>
    <m/>
    <s v=""/>
    <n v="4526"/>
    <n v="2883"/>
    <x v="58"/>
    <n v="0.4779743322927506"/>
    <n v="110"/>
    <n v="1423"/>
    <n v="0.31440565620857269"/>
    <n v="4526"/>
    <n v="2993"/>
    <n v="1423"/>
    <n v="0.31440565620857269"/>
  </r>
  <r>
    <x v="1"/>
    <x v="56"/>
    <s v="LUANDA"/>
    <n v="4"/>
    <n v="4"/>
    <n v="1"/>
    <m/>
    <n v="0"/>
    <n v="2028"/>
    <n v="1063"/>
    <x v="59"/>
    <n v="0.31138287864534336"/>
    <m/>
    <n v="806"/>
    <n v="0.39743589743589741"/>
    <n v="2032"/>
    <n v="1067"/>
    <n v="806"/>
    <n v="0.39665354330708663"/>
  </r>
  <r>
    <x v="1"/>
    <x v="2"/>
    <s v="BUENOS AIRES"/>
    <m/>
    <m/>
    <m/>
    <m/>
    <s v=""/>
    <n v="21"/>
    <n v="18"/>
    <x v="42"/>
    <n v="1"/>
    <m/>
    <n v="1"/>
    <n v="4.7619047619047616E-2"/>
    <n v="21"/>
    <n v="18"/>
    <n v="1"/>
    <n v="4.7619047619047616E-2"/>
  </r>
  <r>
    <x v="1"/>
    <x v="3"/>
    <s v="CANBERRA"/>
    <m/>
    <m/>
    <m/>
    <m/>
    <s v=""/>
    <n v="184"/>
    <n v="150"/>
    <x v="60"/>
    <n v="0.55333333333333334"/>
    <m/>
    <n v="9"/>
    <n v="4.8913043478260872E-2"/>
    <n v="184"/>
    <n v="150"/>
    <n v="9"/>
    <n v="4.8913043478260872E-2"/>
  </r>
  <r>
    <x v="1"/>
    <x v="57"/>
    <s v="VIENNA"/>
    <m/>
    <m/>
    <m/>
    <m/>
    <s v=""/>
    <n v="2"/>
    <m/>
    <x v="16"/>
    <s v=""/>
    <n v="1"/>
    <m/>
    <n v="0"/>
    <n v="2"/>
    <n v="1"/>
    <s v=""/>
    <s v=""/>
  </r>
  <r>
    <x v="1"/>
    <x v="6"/>
    <s v="SAO PAULO"/>
    <m/>
    <m/>
    <m/>
    <m/>
    <s v=""/>
    <n v="30"/>
    <n v="20"/>
    <x v="61"/>
    <n v="0.75"/>
    <m/>
    <n v="4"/>
    <n v="0.13333333333333333"/>
    <n v="30"/>
    <n v="20"/>
    <n v="4"/>
    <n v="0.13333333333333333"/>
  </r>
  <r>
    <x v="1"/>
    <x v="7"/>
    <s v="SOFIA"/>
    <m/>
    <m/>
    <m/>
    <m/>
    <s v=""/>
    <n v="73"/>
    <n v="63"/>
    <x v="62"/>
    <n v="0.30158730158730157"/>
    <m/>
    <n v="4"/>
    <n v="5.4794520547945202E-2"/>
    <n v="73"/>
    <n v="63"/>
    <n v="4"/>
    <n v="5.4794520547945202E-2"/>
  </r>
  <r>
    <x v="1"/>
    <x v="58"/>
    <s v="OUAGADOUGOU"/>
    <n v="1"/>
    <m/>
    <m/>
    <m/>
    <n v="0"/>
    <n v="2928"/>
    <n v="2257"/>
    <x v="63"/>
    <n v="0.40186087727071335"/>
    <m/>
    <n v="500"/>
    <n v="0.17076502732240437"/>
    <n v="2929"/>
    <n v="2257"/>
    <n v="500"/>
    <n v="0.1707067258449983"/>
  </r>
  <r>
    <x v="1"/>
    <x v="59"/>
    <s v="BUJUMBURA"/>
    <m/>
    <m/>
    <m/>
    <m/>
    <s v=""/>
    <n v="2955"/>
    <n v="2184"/>
    <x v="64"/>
    <n v="0.19322344322344323"/>
    <n v="1"/>
    <n v="731"/>
    <n v="0.24737732656514383"/>
    <n v="2955"/>
    <n v="2185"/>
    <n v="731"/>
    <n v="0.24737732656514383"/>
  </r>
  <r>
    <x v="1"/>
    <x v="60"/>
    <s v="YAONDE"/>
    <m/>
    <m/>
    <m/>
    <m/>
    <s v=""/>
    <n v="3983"/>
    <n v="2506"/>
    <x v="65"/>
    <n v="0.40861931364724663"/>
    <n v="11"/>
    <n v="1412"/>
    <n v="0.35450665327642483"/>
    <n v="3983"/>
    <n v="2517"/>
    <n v="1412"/>
    <n v="0.35450665327642483"/>
  </r>
  <r>
    <x v="1"/>
    <x v="8"/>
    <s v="MONTREAL"/>
    <m/>
    <m/>
    <m/>
    <m/>
    <s v=""/>
    <n v="582"/>
    <n v="480"/>
    <x v="66"/>
    <n v="0.41249999999999998"/>
    <n v="1"/>
    <n v="31"/>
    <n v="5.3264604810996562E-2"/>
    <n v="582"/>
    <n v="481"/>
    <n v="31"/>
    <n v="5.3264604810996562E-2"/>
  </r>
  <r>
    <x v="1"/>
    <x v="9"/>
    <s v="SANTIAGO DE CHILE"/>
    <m/>
    <m/>
    <m/>
    <m/>
    <s v=""/>
    <n v="34"/>
    <n v="25"/>
    <x v="67"/>
    <n v="0.88"/>
    <m/>
    <n v="3"/>
    <n v="8.8235294117647065E-2"/>
    <n v="34"/>
    <n v="25"/>
    <n v="3"/>
    <n v="8.8235294117647065E-2"/>
  </r>
  <r>
    <x v="1"/>
    <x v="10"/>
    <s v="BEIJING"/>
    <m/>
    <m/>
    <m/>
    <m/>
    <s v=""/>
    <n v="27043"/>
    <n v="26037"/>
    <x v="68"/>
    <n v="0.2713062180742789"/>
    <m/>
    <n v="588"/>
    <n v="2.1743149798469103E-2"/>
    <n v="27043"/>
    <n v="26037"/>
    <n v="588"/>
    <n v="2.1743149798469103E-2"/>
  </r>
  <r>
    <x v="1"/>
    <x v="10"/>
    <s v="GUANGZHOU (CANTON)"/>
    <m/>
    <m/>
    <m/>
    <m/>
    <s v=""/>
    <n v="8635"/>
    <n v="8287"/>
    <x v="69"/>
    <n v="0.24218655725835647"/>
    <m/>
    <n v="350"/>
    <n v="4.0532715691951361E-2"/>
    <n v="8635"/>
    <n v="8287"/>
    <n v="350"/>
    <n v="4.0532715691951361E-2"/>
  </r>
  <r>
    <x v="1"/>
    <x v="10"/>
    <s v="SHANGHAI"/>
    <m/>
    <m/>
    <m/>
    <m/>
    <s v=""/>
    <n v="6998"/>
    <n v="6725"/>
    <x v="70"/>
    <n v="0.54780669144981409"/>
    <m/>
    <n v="150"/>
    <n v="2.1434695627322094E-2"/>
    <n v="6998"/>
    <n v="6725"/>
    <n v="150"/>
    <n v="2.1434695627322094E-2"/>
  </r>
  <r>
    <x v="1"/>
    <x v="61"/>
    <s v="BOGOTA"/>
    <m/>
    <m/>
    <m/>
    <m/>
    <s v=""/>
    <n v="24"/>
    <n v="22"/>
    <x v="71"/>
    <n v="0.95454545454545459"/>
    <m/>
    <n v="5"/>
    <n v="0.20833333333333334"/>
    <n v="24"/>
    <n v="22"/>
    <n v="5"/>
    <n v="0.20833333333333334"/>
  </r>
  <r>
    <x v="1"/>
    <x v="62"/>
    <s v="KINSHASA"/>
    <n v="33"/>
    <n v="17"/>
    <m/>
    <n v="16"/>
    <n v="0.48484848484848486"/>
    <n v="20734"/>
    <n v="13452"/>
    <x v="72"/>
    <n v="0.33459708593517695"/>
    <m/>
    <n v="7391"/>
    <n v="0.35646763769653711"/>
    <n v="20767"/>
    <n v="13469"/>
    <n v="7407"/>
    <n v="0.35667164250975103"/>
  </r>
  <r>
    <x v="1"/>
    <x v="62"/>
    <s v="LUBUMBASHI"/>
    <n v="4"/>
    <n v="2"/>
    <m/>
    <n v="2"/>
    <n v="0.5"/>
    <n v="1492"/>
    <n v="926"/>
    <x v="73"/>
    <n v="0.24406047516198703"/>
    <n v="1"/>
    <n v="527"/>
    <n v="0.35321715817694371"/>
    <n v="1496"/>
    <n v="929"/>
    <n v="529"/>
    <n v="0.35360962566844922"/>
  </r>
  <r>
    <x v="1"/>
    <x v="63"/>
    <s v="ABIDJAN "/>
    <n v="3"/>
    <n v="2"/>
    <m/>
    <m/>
    <n v="0"/>
    <n v="2281"/>
    <n v="1465"/>
    <x v="74"/>
    <n v="0.42593856655290102"/>
    <m/>
    <n v="798"/>
    <n v="0.34984655852696184"/>
    <n v="2284"/>
    <n v="1467"/>
    <n v="798"/>
    <n v="0.34938704028021017"/>
  </r>
  <r>
    <x v="1"/>
    <x v="11"/>
    <s v="ZAGREB"/>
    <m/>
    <m/>
    <m/>
    <m/>
    <s v=""/>
    <n v="33"/>
    <n v="29"/>
    <x v="62"/>
    <n v="0.65517241379310343"/>
    <m/>
    <n v="1"/>
    <n v="3.0303030303030304E-2"/>
    <n v="33"/>
    <n v="29"/>
    <n v="1"/>
    <n v="3.0303030303030304E-2"/>
  </r>
  <r>
    <x v="1"/>
    <x v="12"/>
    <s v="HAVANA"/>
    <m/>
    <m/>
    <m/>
    <m/>
    <s v=""/>
    <n v="982"/>
    <n v="787"/>
    <x v="75"/>
    <n v="0.16899618805590852"/>
    <m/>
    <n v="106"/>
    <n v="0.1079429735234216"/>
    <n v="982"/>
    <n v="787"/>
    <n v="106"/>
    <n v="0.1079429735234216"/>
  </r>
  <r>
    <x v="1"/>
    <x v="14"/>
    <s v="CAIRO"/>
    <m/>
    <m/>
    <m/>
    <m/>
    <s v=""/>
    <n v="2890"/>
    <n v="2459"/>
    <x v="76"/>
    <n v="0.28751525010166734"/>
    <n v="62"/>
    <n v="347"/>
    <n v="0.12006920415224913"/>
    <n v="2890"/>
    <n v="2521"/>
    <n v="347"/>
    <n v="0.12006920415224913"/>
  </r>
  <r>
    <x v="1"/>
    <x v="15"/>
    <s v="ADDIS ABEBA"/>
    <n v="1"/>
    <n v="1"/>
    <n v="1"/>
    <m/>
    <n v="0"/>
    <n v="1029"/>
    <n v="835"/>
    <x v="77"/>
    <n v="0.48263473053892214"/>
    <n v="3"/>
    <n v="134"/>
    <n v="0.13022351797862003"/>
    <n v="1030"/>
    <n v="839"/>
    <n v="134"/>
    <n v="0.13009708737864079"/>
  </r>
  <r>
    <x v="1"/>
    <x v="64"/>
    <s v="HELSINKI"/>
    <m/>
    <m/>
    <m/>
    <m/>
    <s v=""/>
    <n v="3"/>
    <n v="1"/>
    <x v="78"/>
    <n v="1"/>
    <m/>
    <m/>
    <n v="0"/>
    <n v="3"/>
    <n v="1"/>
    <s v=""/>
    <s v=""/>
  </r>
  <r>
    <x v="1"/>
    <x v="65"/>
    <s v="PARIS"/>
    <m/>
    <m/>
    <m/>
    <m/>
    <s v=""/>
    <n v="7"/>
    <n v="6"/>
    <x v="79"/>
    <n v="0.33333333333333331"/>
    <m/>
    <m/>
    <n v="0"/>
    <n v="7"/>
    <n v="6"/>
    <s v=""/>
    <s v=""/>
  </r>
  <r>
    <x v="1"/>
    <x v="17"/>
    <s v="BERLIN"/>
    <m/>
    <m/>
    <m/>
    <m/>
    <s v=""/>
    <n v="11"/>
    <n v="2"/>
    <x v="79"/>
    <n v="1"/>
    <n v="6"/>
    <m/>
    <n v="0"/>
    <n v="11"/>
    <n v="8"/>
    <s v=""/>
    <s v=""/>
  </r>
  <r>
    <x v="1"/>
    <x v="66"/>
    <s v="ATHENS"/>
    <m/>
    <m/>
    <m/>
    <m/>
    <s v=""/>
    <n v="2"/>
    <n v="1"/>
    <x v="16"/>
    <n v="0"/>
    <n v="1"/>
    <m/>
    <n v="0"/>
    <n v="2"/>
    <n v="2"/>
    <s v=""/>
    <s v=""/>
  </r>
  <r>
    <x v="1"/>
    <x v="18"/>
    <s v="HONG KONG"/>
    <m/>
    <m/>
    <m/>
    <m/>
    <s v=""/>
    <n v="399"/>
    <n v="373"/>
    <x v="80"/>
    <n v="0.73190348525469173"/>
    <m/>
    <n v="14"/>
    <n v="3.5087719298245612E-2"/>
    <n v="399"/>
    <n v="373"/>
    <n v="14"/>
    <n v="3.5087719298245612E-2"/>
  </r>
  <r>
    <x v="1"/>
    <x v="19"/>
    <s v="MUMBAI"/>
    <m/>
    <m/>
    <m/>
    <m/>
    <s v=""/>
    <n v="14956"/>
    <n v="14043"/>
    <x v="81"/>
    <n v="0.73744926297799618"/>
    <m/>
    <n v="651"/>
    <n v="4.3527681198181331E-2"/>
    <n v="14956"/>
    <n v="14043"/>
    <n v="651"/>
    <n v="4.3527681198181331E-2"/>
  </r>
  <r>
    <x v="1"/>
    <x v="19"/>
    <s v="NEW DELHI"/>
    <m/>
    <m/>
    <m/>
    <m/>
    <s v=""/>
    <n v="5705"/>
    <n v="4520"/>
    <x v="82"/>
    <n v="0.47035398230088493"/>
    <m/>
    <n v="1039"/>
    <n v="0.18212094653812444"/>
    <n v="5705"/>
    <n v="4520"/>
    <n v="1039"/>
    <n v="0.18212094653812444"/>
  </r>
  <r>
    <x v="1"/>
    <x v="20"/>
    <s v="JAKARTA"/>
    <m/>
    <m/>
    <m/>
    <m/>
    <s v=""/>
    <n v="25"/>
    <n v="23"/>
    <x v="42"/>
    <n v="0.78260869565217395"/>
    <m/>
    <n v="1"/>
    <n v="0.04"/>
    <n v="25"/>
    <n v="23"/>
    <n v="1"/>
    <n v="0.04"/>
  </r>
  <r>
    <x v="1"/>
    <x v="21"/>
    <s v="TEHERAN"/>
    <m/>
    <m/>
    <m/>
    <m/>
    <s v=""/>
    <n v="4105"/>
    <n v="3098"/>
    <x v="83"/>
    <n v="0.20690768237572627"/>
    <n v="109"/>
    <n v="694"/>
    <n v="0.16906211936662607"/>
    <n v="4105"/>
    <n v="3207"/>
    <n v="694"/>
    <n v="0.16906211936662607"/>
  </r>
  <r>
    <x v="1"/>
    <x v="22"/>
    <s v="DUBLIN"/>
    <m/>
    <m/>
    <m/>
    <m/>
    <s v=""/>
    <n v="704"/>
    <n v="689"/>
    <x v="84"/>
    <n v="0.26705370101596515"/>
    <n v="1"/>
    <n v="3"/>
    <n v="4.261363636363636E-3"/>
    <n v="704"/>
    <n v="690"/>
    <n v="3"/>
    <n v="4.261363636363636E-3"/>
  </r>
  <r>
    <x v="1"/>
    <x v="23"/>
    <s v="JERUSALEM"/>
    <m/>
    <m/>
    <m/>
    <m/>
    <s v=""/>
    <n v="729"/>
    <n v="508"/>
    <x v="26"/>
    <n v="0.30708661417322836"/>
    <n v="17"/>
    <n v="111"/>
    <n v="0.15226337448559671"/>
    <n v="729"/>
    <n v="525"/>
    <n v="111"/>
    <n v="0.15226337448559671"/>
  </r>
  <r>
    <x v="1"/>
    <x v="23"/>
    <s v="TEL AVIV"/>
    <n v="1"/>
    <n v="1"/>
    <m/>
    <m/>
    <n v="0"/>
    <n v="194"/>
    <n v="155"/>
    <x v="85"/>
    <n v="0.3935483870967742"/>
    <m/>
    <n v="26"/>
    <n v="0.13402061855670103"/>
    <n v="195"/>
    <n v="156"/>
    <n v="26"/>
    <n v="0.13333333333333333"/>
  </r>
  <r>
    <x v="1"/>
    <x v="67"/>
    <s v="ROME"/>
    <m/>
    <m/>
    <m/>
    <m/>
    <s v=""/>
    <n v="3"/>
    <n v="1"/>
    <x v="16"/>
    <n v="0"/>
    <m/>
    <m/>
    <n v="0"/>
    <n v="3"/>
    <n v="1"/>
    <s v=""/>
    <s v=""/>
  </r>
  <r>
    <x v="1"/>
    <x v="68"/>
    <s v="KINGSTON"/>
    <m/>
    <m/>
    <m/>
    <m/>
    <s v=""/>
    <n v="767"/>
    <n v="616"/>
    <x v="86"/>
    <n v="0.72402597402597402"/>
    <m/>
    <n v="74"/>
    <n v="9.647979139504563E-2"/>
    <n v="767"/>
    <n v="616"/>
    <n v="74"/>
    <n v="9.647979139504563E-2"/>
  </r>
  <r>
    <x v="1"/>
    <x v="24"/>
    <s v="TOKYO"/>
    <m/>
    <m/>
    <m/>
    <m/>
    <s v=""/>
    <n v="177"/>
    <n v="158"/>
    <x v="87"/>
    <n v="0.18354430379746836"/>
    <m/>
    <n v="11"/>
    <n v="6.2146892655367235E-2"/>
    <n v="177"/>
    <n v="158"/>
    <n v="11"/>
    <n v="6.2146892655367235E-2"/>
  </r>
  <r>
    <x v="1"/>
    <x v="25"/>
    <s v="AMMAN"/>
    <m/>
    <m/>
    <m/>
    <m/>
    <s v=""/>
    <n v="1272"/>
    <n v="942"/>
    <x v="86"/>
    <n v="0.47346072186836519"/>
    <n v="126"/>
    <n v="167"/>
    <n v="0.13128930817610063"/>
    <n v="1272"/>
    <n v="1068"/>
    <n v="167"/>
    <n v="0.13128930817610063"/>
  </r>
  <r>
    <x v="1"/>
    <x v="27"/>
    <s v="NAIROBI"/>
    <m/>
    <m/>
    <m/>
    <m/>
    <s v=""/>
    <n v="1362"/>
    <n v="1103"/>
    <x v="88"/>
    <n v="0.31912964641885766"/>
    <n v="58"/>
    <n v="153"/>
    <n v="0.11233480176211454"/>
    <n v="1362"/>
    <n v="1161"/>
    <n v="153"/>
    <n v="0.11233480176211454"/>
  </r>
  <r>
    <x v="1"/>
    <x v="28"/>
    <s v="KUWAIT"/>
    <m/>
    <m/>
    <m/>
    <m/>
    <s v=""/>
    <n v="2020"/>
    <n v="1823"/>
    <x v="89"/>
    <n v="0.78935820076796492"/>
    <n v="10"/>
    <n v="141"/>
    <n v="6.9801980198019808E-2"/>
    <n v="2020"/>
    <n v="1833"/>
    <n v="141"/>
    <n v="6.9801980198019808E-2"/>
  </r>
  <r>
    <x v="1"/>
    <x v="29"/>
    <s v="BEIRUT"/>
    <m/>
    <m/>
    <m/>
    <m/>
    <s v=""/>
    <n v="3394"/>
    <n v="2419"/>
    <x v="90"/>
    <n v="0.61140967341876806"/>
    <n v="499"/>
    <n v="431"/>
    <n v="0.12698880377136124"/>
    <n v="3394"/>
    <n v="2918"/>
    <n v="431"/>
    <n v="0.12698880377136124"/>
  </r>
  <r>
    <x v="1"/>
    <x v="30"/>
    <s v="KUALA LUMPUR"/>
    <m/>
    <m/>
    <m/>
    <m/>
    <s v=""/>
    <n v="153"/>
    <n v="137"/>
    <x v="91"/>
    <n v="0.22627737226277372"/>
    <m/>
    <n v="8"/>
    <n v="5.2287581699346407E-2"/>
    <n v="153"/>
    <n v="137"/>
    <n v="8"/>
    <n v="5.2287581699346407E-2"/>
  </r>
  <r>
    <x v="1"/>
    <x v="31"/>
    <s v="MEXICO CITY"/>
    <m/>
    <m/>
    <m/>
    <m/>
    <s v=""/>
    <n v="43"/>
    <n v="41"/>
    <x v="92"/>
    <n v="0.6097560975609756"/>
    <m/>
    <n v="1"/>
    <n v="2.3255813953488372E-2"/>
    <n v="43"/>
    <n v="41"/>
    <n v="1"/>
    <n v="2.3255813953488372E-2"/>
  </r>
  <r>
    <x v="1"/>
    <x v="32"/>
    <s v="CASABLANCA"/>
    <m/>
    <m/>
    <m/>
    <m/>
    <s v=""/>
    <n v="9174"/>
    <n v="5106"/>
    <x v="93"/>
    <n v="0.49667058362710537"/>
    <n v="32"/>
    <n v="3988"/>
    <n v="0.43470678003052104"/>
    <n v="9174"/>
    <n v="5138"/>
    <n v="3988"/>
    <n v="0.43470678003052104"/>
  </r>
  <r>
    <x v="1"/>
    <x v="32"/>
    <s v="RABAT"/>
    <m/>
    <m/>
    <m/>
    <m/>
    <s v=""/>
    <n v="463"/>
    <n v="400"/>
    <x v="94"/>
    <n v="0.94750000000000001"/>
    <n v="42"/>
    <n v="1"/>
    <n v="2.1598272138228943E-3"/>
    <n v="463"/>
    <n v="442"/>
    <n v="1"/>
    <n v="2.1598272138228943E-3"/>
  </r>
  <r>
    <x v="1"/>
    <x v="69"/>
    <s v="THE HAGUE"/>
    <m/>
    <m/>
    <m/>
    <m/>
    <s v=""/>
    <n v="7"/>
    <n v="5"/>
    <x v="95"/>
    <n v="0.8"/>
    <m/>
    <m/>
    <n v="0"/>
    <n v="7"/>
    <n v="5"/>
    <s v=""/>
    <s v=""/>
  </r>
  <r>
    <x v="1"/>
    <x v="33"/>
    <s v="ABUJA"/>
    <n v="2"/>
    <m/>
    <m/>
    <n v="1"/>
    <n v="0.5"/>
    <n v="2841"/>
    <n v="1402"/>
    <x v="96"/>
    <n v="0.27389443651925821"/>
    <n v="47"/>
    <n v="1315"/>
    <n v="0.46286518831397394"/>
    <n v="2843"/>
    <n v="1449"/>
    <n v="1316"/>
    <n v="0.46289131199437217"/>
  </r>
  <r>
    <x v="1"/>
    <x v="34"/>
    <s v="ISLAMABAD"/>
    <n v="8"/>
    <m/>
    <m/>
    <m/>
    <n v="0"/>
    <n v="2087"/>
    <n v="960"/>
    <x v="97"/>
    <n v="0.16562499999999999"/>
    <n v="96"/>
    <n v="809"/>
    <n v="0.38763775754671775"/>
    <n v="2095"/>
    <n v="1056"/>
    <n v="809"/>
    <n v="0.38615751789976133"/>
  </r>
  <r>
    <x v="1"/>
    <x v="70"/>
    <s v="PANAMA CITY"/>
    <m/>
    <m/>
    <m/>
    <m/>
    <s v=""/>
    <n v="2"/>
    <n v="1"/>
    <x v="78"/>
    <n v="1"/>
    <m/>
    <n v="1"/>
    <n v="0.5"/>
    <n v="2"/>
    <n v="1"/>
    <n v="1"/>
    <n v="0.5"/>
  </r>
  <r>
    <x v="1"/>
    <x v="35"/>
    <s v="LIMA"/>
    <m/>
    <m/>
    <m/>
    <m/>
    <s v=""/>
    <n v="286"/>
    <n v="278"/>
    <x v="98"/>
    <n v="1"/>
    <m/>
    <n v="5"/>
    <n v="1.7482517482517484E-2"/>
    <n v="286"/>
    <n v="278"/>
    <n v="5"/>
    <n v="1.7482517482517484E-2"/>
  </r>
  <r>
    <x v="1"/>
    <x v="36"/>
    <s v="MANILA"/>
    <m/>
    <m/>
    <m/>
    <m/>
    <s v=""/>
    <n v="6445"/>
    <n v="5799"/>
    <x v="99"/>
    <n v="0.48939472322814276"/>
    <m/>
    <n v="458"/>
    <n v="7.1062839410395651E-2"/>
    <n v="6445"/>
    <n v="5799"/>
    <n v="458"/>
    <n v="7.1062839410395651E-2"/>
  </r>
  <r>
    <x v="1"/>
    <x v="71"/>
    <s v="WARSAW"/>
    <m/>
    <m/>
    <m/>
    <m/>
    <s v=""/>
    <n v="4"/>
    <n v="3"/>
    <x v="79"/>
    <n v="0.66666666666666663"/>
    <m/>
    <m/>
    <n v="0"/>
    <n v="4"/>
    <n v="3"/>
    <s v=""/>
    <s v=""/>
  </r>
  <r>
    <x v="1"/>
    <x v="72"/>
    <s v="LISBON"/>
    <m/>
    <m/>
    <m/>
    <m/>
    <s v=""/>
    <n v="12"/>
    <n v="10"/>
    <x v="79"/>
    <n v="0.2"/>
    <m/>
    <n v="1"/>
    <n v="8.3333333333333329E-2"/>
    <n v="12"/>
    <n v="10"/>
    <n v="1"/>
    <n v="8.3333333333333329E-2"/>
  </r>
  <r>
    <x v="1"/>
    <x v="73"/>
    <s v="DOHA"/>
    <m/>
    <m/>
    <m/>
    <m/>
    <s v=""/>
    <n v="806"/>
    <n v="692"/>
    <x v="77"/>
    <n v="0.58236994219653182"/>
    <n v="2"/>
    <n v="73"/>
    <n v="9.0570719602977662E-2"/>
    <n v="806"/>
    <n v="694"/>
    <n v="73"/>
    <n v="9.0570719602977662E-2"/>
  </r>
  <r>
    <x v="1"/>
    <x v="37"/>
    <s v="BUCHAREST"/>
    <m/>
    <m/>
    <m/>
    <m/>
    <s v=""/>
    <n v="79"/>
    <n v="69"/>
    <x v="100"/>
    <n v="0.66666666666666663"/>
    <m/>
    <n v="12"/>
    <n v="0.15189873417721519"/>
    <n v="79"/>
    <n v="69"/>
    <n v="12"/>
    <n v="0.15189873417721519"/>
  </r>
  <r>
    <x v="1"/>
    <x v="38"/>
    <s v="MOSCOW"/>
    <m/>
    <m/>
    <m/>
    <m/>
    <s v=""/>
    <n v="11887"/>
    <n v="11609"/>
    <x v="101"/>
    <n v="0.57713842708243601"/>
    <n v="7"/>
    <n v="233"/>
    <n v="1.9601245057625977E-2"/>
    <n v="11887"/>
    <n v="11616"/>
    <n v="233"/>
    <n v="1.9601245057625977E-2"/>
  </r>
  <r>
    <x v="1"/>
    <x v="74"/>
    <s v="KIGALI"/>
    <n v="5"/>
    <n v="4"/>
    <n v="4"/>
    <m/>
    <n v="0"/>
    <n v="6460"/>
    <n v="4918"/>
    <x v="102"/>
    <n v="0.28182187881252541"/>
    <n v="3"/>
    <n v="1199"/>
    <n v="0.18560371517027863"/>
    <n v="6465"/>
    <n v="4925"/>
    <n v="1199"/>
    <n v="0.1854601701469451"/>
  </r>
  <r>
    <x v="1"/>
    <x v="39"/>
    <s v="RIYADH"/>
    <m/>
    <m/>
    <m/>
    <m/>
    <s v=""/>
    <n v="1638"/>
    <n v="1487"/>
    <x v="103"/>
    <n v="0.77471418964357763"/>
    <n v="56"/>
    <n v="65"/>
    <n v="3.968253968253968E-2"/>
    <n v="1638"/>
    <n v="1543"/>
    <n v="65"/>
    <n v="3.968253968253968E-2"/>
  </r>
  <r>
    <x v="1"/>
    <x v="40"/>
    <s v="DAKAR"/>
    <m/>
    <m/>
    <m/>
    <m/>
    <s v=""/>
    <n v="2933"/>
    <n v="1367"/>
    <x v="104"/>
    <n v="0.39356254572055599"/>
    <m/>
    <n v="1457"/>
    <n v="0.49676099556767817"/>
    <n v="2933"/>
    <n v="1367"/>
    <n v="1457"/>
    <n v="0.49676099556767817"/>
  </r>
  <r>
    <x v="1"/>
    <x v="41"/>
    <s v="BELGRADE"/>
    <m/>
    <m/>
    <m/>
    <m/>
    <s v=""/>
    <n v="34"/>
    <n v="28"/>
    <x v="105"/>
    <n v="0.8214285714285714"/>
    <m/>
    <n v="1"/>
    <n v="2.9411764705882353E-2"/>
    <n v="34"/>
    <n v="28"/>
    <n v="1"/>
    <n v="2.9411764705882353E-2"/>
  </r>
  <r>
    <x v="1"/>
    <x v="75"/>
    <s v="SINGAPORE"/>
    <m/>
    <m/>
    <m/>
    <m/>
    <s v=""/>
    <n v="588"/>
    <n v="570"/>
    <x v="106"/>
    <n v="0.40526315789473683"/>
    <m/>
    <n v="2"/>
    <n v="3.4013605442176869E-3"/>
    <n v="588"/>
    <n v="570"/>
    <n v="2"/>
    <n v="3.4013605442176869E-3"/>
  </r>
  <r>
    <x v="1"/>
    <x v="44"/>
    <s v="CAPE TOWN"/>
    <m/>
    <m/>
    <m/>
    <m/>
    <s v=""/>
    <n v="1449"/>
    <n v="1407"/>
    <x v="107"/>
    <n v="0.96375266524520253"/>
    <m/>
    <n v="21"/>
    <n v="1.4492753623188406E-2"/>
    <n v="1449"/>
    <n v="1407"/>
    <n v="21"/>
    <n v="1.4492753623188406E-2"/>
  </r>
  <r>
    <x v="1"/>
    <x v="44"/>
    <s v="JOHANNESBURG"/>
    <m/>
    <m/>
    <m/>
    <m/>
    <s v=""/>
    <n v="3043"/>
    <n v="2761"/>
    <x v="108"/>
    <n v="0.43390076059398769"/>
    <n v="1"/>
    <n v="154"/>
    <n v="5.0607952678278015E-2"/>
    <n v="3043"/>
    <n v="2762"/>
    <n v="154"/>
    <n v="5.0607952678278015E-2"/>
  </r>
  <r>
    <x v="1"/>
    <x v="45"/>
    <s v="SEOUL"/>
    <m/>
    <m/>
    <m/>
    <m/>
    <s v=""/>
    <n v="84"/>
    <n v="64"/>
    <x v="0"/>
    <n v="0.125"/>
    <m/>
    <n v="8"/>
    <n v="9.5238095238095233E-2"/>
    <n v="84"/>
    <n v="64"/>
    <n v="8"/>
    <n v="9.5238095238095233E-2"/>
  </r>
  <r>
    <x v="1"/>
    <x v="76"/>
    <s v="MADRID"/>
    <m/>
    <m/>
    <m/>
    <m/>
    <s v=""/>
    <n v="35"/>
    <n v="30"/>
    <x v="61"/>
    <n v="0.5"/>
    <n v="1"/>
    <m/>
    <n v="0"/>
    <n v="35"/>
    <n v="31"/>
    <s v=""/>
    <s v=""/>
  </r>
  <r>
    <x v="1"/>
    <x v="77"/>
    <s v="BERN"/>
    <m/>
    <m/>
    <m/>
    <m/>
    <s v=""/>
    <n v="6"/>
    <n v="3"/>
    <x v="109"/>
    <n v="1"/>
    <m/>
    <m/>
    <n v="0"/>
    <n v="6"/>
    <n v="3"/>
    <s v=""/>
    <s v=""/>
  </r>
  <r>
    <x v="1"/>
    <x v="46"/>
    <s v="TAIPEI"/>
    <m/>
    <m/>
    <m/>
    <m/>
    <s v=""/>
    <n v="27"/>
    <n v="22"/>
    <x v="5"/>
    <n v="0.72727272727272729"/>
    <m/>
    <n v="1"/>
    <n v="3.7037037037037035E-2"/>
    <n v="27"/>
    <n v="22"/>
    <n v="1"/>
    <n v="3.7037037037037035E-2"/>
  </r>
  <r>
    <x v="1"/>
    <x v="78"/>
    <s v="DAR ES SALAAM"/>
    <m/>
    <m/>
    <m/>
    <m/>
    <s v=""/>
    <n v="776"/>
    <n v="719"/>
    <x v="110"/>
    <n v="0.27677329624478442"/>
    <n v="2"/>
    <n v="16"/>
    <n v="2.0618556701030927E-2"/>
    <n v="776"/>
    <n v="721"/>
    <n v="16"/>
    <n v="2.0618556701030927E-2"/>
  </r>
  <r>
    <x v="1"/>
    <x v="47"/>
    <s v="BANGKOK"/>
    <m/>
    <m/>
    <m/>
    <m/>
    <s v=""/>
    <n v="4653"/>
    <n v="4143"/>
    <x v="111"/>
    <n v="0.19792420951001691"/>
    <m/>
    <n v="466"/>
    <n v="0.10015044057597249"/>
    <n v="4653"/>
    <n v="4143"/>
    <n v="466"/>
    <n v="0.10015044057597249"/>
  </r>
  <r>
    <x v="1"/>
    <x v="48"/>
    <s v="TUNIS"/>
    <m/>
    <m/>
    <m/>
    <m/>
    <s v=""/>
    <n v="3967"/>
    <n v="2327"/>
    <x v="112"/>
    <n v="0.36140954018048987"/>
    <n v="42"/>
    <n v="1234"/>
    <n v="0.31106629694983617"/>
    <n v="3967"/>
    <n v="2369"/>
    <n v="1234"/>
    <n v="0.31106629694983617"/>
  </r>
  <r>
    <x v="1"/>
    <x v="49"/>
    <s v="ANKARA"/>
    <m/>
    <m/>
    <m/>
    <m/>
    <s v=""/>
    <n v="4652"/>
    <n v="3010"/>
    <x v="113"/>
    <n v="0.25913621262458469"/>
    <n v="200"/>
    <n v="1318"/>
    <n v="0.28331900257953568"/>
    <n v="4652"/>
    <n v="3210"/>
    <n v="1318"/>
    <n v="0.28331900257953568"/>
  </r>
  <r>
    <x v="1"/>
    <x v="49"/>
    <s v="ISTANBUL"/>
    <m/>
    <m/>
    <m/>
    <m/>
    <s v=""/>
    <n v="6460"/>
    <n v="5882"/>
    <x v="114"/>
    <n v="0.80244814688881327"/>
    <n v="74"/>
    <n v="357"/>
    <n v="5.526315789473684E-2"/>
    <n v="6460"/>
    <n v="5956"/>
    <n v="357"/>
    <n v="5.526315789473684E-2"/>
  </r>
  <r>
    <x v="1"/>
    <x v="79"/>
    <s v="KAMPALA"/>
    <n v="5"/>
    <n v="5"/>
    <m/>
    <m/>
    <n v="0"/>
    <n v="748"/>
    <n v="634"/>
    <x v="115"/>
    <n v="0.28233438485804419"/>
    <n v="2"/>
    <n v="94"/>
    <n v="0.12566844919786097"/>
    <n v="753"/>
    <n v="641"/>
    <n v="94"/>
    <n v="0.1248339973439575"/>
  </r>
  <r>
    <x v="1"/>
    <x v="50"/>
    <s v="KYIV"/>
    <n v="1"/>
    <m/>
    <m/>
    <m/>
    <n v="0"/>
    <n v="6924"/>
    <n v="6358"/>
    <x v="116"/>
    <n v="0.53302925448254168"/>
    <m/>
    <n v="432"/>
    <n v="6.2391681109185443E-2"/>
    <n v="6925"/>
    <n v="6358"/>
    <n v="432"/>
    <n v="6.2382671480144404E-2"/>
  </r>
  <r>
    <x v="1"/>
    <x v="51"/>
    <s v="ABU DHABI"/>
    <n v="3"/>
    <m/>
    <m/>
    <n v="3"/>
    <n v="1"/>
    <n v="3048"/>
    <n v="2529"/>
    <x v="117"/>
    <n v="0.78805852115460662"/>
    <m/>
    <n v="385"/>
    <n v="0.12631233595800526"/>
    <n v="3051"/>
    <n v="2529"/>
    <n v="388"/>
    <n v="0.12717141920681743"/>
  </r>
  <r>
    <x v="1"/>
    <x v="52"/>
    <s v="LONDON"/>
    <n v="4"/>
    <n v="1"/>
    <m/>
    <m/>
    <n v="0"/>
    <n v="7577"/>
    <n v="6805"/>
    <x v="118"/>
    <n v="0.68670095518001473"/>
    <n v="14"/>
    <n v="519"/>
    <n v="6.8496766530289036E-2"/>
    <n v="7581"/>
    <n v="6820"/>
    <n v="519"/>
    <n v="6.8460625247328849E-2"/>
  </r>
  <r>
    <x v="1"/>
    <x v="53"/>
    <s v="ATLANTA, GA"/>
    <n v="1"/>
    <m/>
    <m/>
    <m/>
    <n v="0"/>
    <n v="343"/>
    <n v="327"/>
    <x v="119"/>
    <n v="0.39755351681957185"/>
    <m/>
    <m/>
    <n v="0"/>
    <n v="344"/>
    <n v="327"/>
    <s v=""/>
    <s v=""/>
  </r>
  <r>
    <x v="1"/>
    <x v="53"/>
    <s v="LOS ANGELES, CA"/>
    <n v="1"/>
    <n v="1"/>
    <m/>
    <m/>
    <n v="0"/>
    <n v="952"/>
    <n v="936"/>
    <x v="120"/>
    <n v="0.26709401709401709"/>
    <m/>
    <n v="4"/>
    <n v="4.2016806722689074E-3"/>
    <n v="953"/>
    <n v="937"/>
    <n v="4"/>
    <n v="4.1972717733473244E-3"/>
  </r>
  <r>
    <x v="1"/>
    <x v="53"/>
    <s v="NEW YORK, NY"/>
    <n v="1"/>
    <n v="1"/>
    <m/>
    <m/>
    <n v="0"/>
    <n v="1282"/>
    <n v="1251"/>
    <x v="121"/>
    <n v="0.84652278177458029"/>
    <m/>
    <n v="2"/>
    <n v="1.5600624024960999E-3"/>
    <n v="1283"/>
    <n v="1252"/>
    <n v="2"/>
    <n v="1.558846453624318E-3"/>
  </r>
  <r>
    <x v="1"/>
    <x v="53"/>
    <s v="WASHINGTON, DC"/>
    <m/>
    <m/>
    <m/>
    <m/>
    <s v=""/>
    <n v="610"/>
    <n v="559"/>
    <x v="122"/>
    <n v="0.59391771019677997"/>
    <n v="5"/>
    <n v="15"/>
    <n v="2.4590163934426229E-2"/>
    <n v="610"/>
    <n v="564"/>
    <n v="15"/>
    <n v="2.4590163934426229E-2"/>
  </r>
  <r>
    <x v="1"/>
    <x v="55"/>
    <s v="HANOI"/>
    <m/>
    <m/>
    <m/>
    <m/>
    <s v=""/>
    <n v="1787"/>
    <n v="1554"/>
    <x v="123"/>
    <n v="0.58236808236808235"/>
    <m/>
    <n v="167"/>
    <n v="9.3452714045886967E-2"/>
    <n v="1787"/>
    <n v="1554"/>
    <n v="167"/>
    <n v="9.3452714045886967E-2"/>
  </r>
  <r>
    <x v="2"/>
    <x v="80"/>
    <s v="KABUL"/>
    <m/>
    <m/>
    <m/>
    <m/>
    <s v=""/>
    <n v="32"/>
    <n v="25"/>
    <x v="79"/>
    <n v="0.08"/>
    <n v="6"/>
    <m/>
    <n v="0"/>
    <n v="32"/>
    <n v="31"/>
    <s v=""/>
    <s v=""/>
  </r>
  <r>
    <x v="2"/>
    <x v="0"/>
    <s v="TIRANA"/>
    <m/>
    <m/>
    <m/>
    <m/>
    <s v=""/>
    <n v="14"/>
    <n v="10"/>
    <x v="0"/>
    <n v="0.8"/>
    <m/>
    <n v="4"/>
    <n v="0.2857142857142857"/>
    <n v="14"/>
    <n v="10"/>
    <n v="4"/>
    <n v="0.2857142857142857"/>
  </r>
  <r>
    <x v="2"/>
    <x v="1"/>
    <s v="ALGIERS"/>
    <m/>
    <m/>
    <m/>
    <m/>
    <s v=""/>
    <n v="1000"/>
    <n v="727"/>
    <x v="124"/>
    <n v="0.23796423658872076"/>
    <m/>
    <n v="271"/>
    <n v="0.27100000000000002"/>
    <n v="1000"/>
    <n v="727"/>
    <n v="271"/>
    <n v="0.27100000000000002"/>
  </r>
  <r>
    <x v="2"/>
    <x v="2"/>
    <s v="BUENOS AIRES"/>
    <m/>
    <m/>
    <m/>
    <m/>
    <s v=""/>
    <n v="11"/>
    <n v="11"/>
    <x v="56"/>
    <n v="0.63636363636363635"/>
    <m/>
    <m/>
    <n v="0"/>
    <n v="11"/>
    <n v="11"/>
    <s v=""/>
    <s v=""/>
  </r>
  <r>
    <x v="2"/>
    <x v="81"/>
    <s v="YEREVAN"/>
    <m/>
    <m/>
    <m/>
    <m/>
    <s v=""/>
    <n v="4697"/>
    <n v="4049"/>
    <x v="125"/>
    <n v="0.11187947641392937"/>
    <m/>
    <n v="644"/>
    <n v="0.13710879284649777"/>
    <n v="4697"/>
    <n v="4049"/>
    <n v="644"/>
    <n v="0.13710879284649777"/>
  </r>
  <r>
    <x v="2"/>
    <x v="3"/>
    <s v="SYDNEY"/>
    <m/>
    <m/>
    <m/>
    <m/>
    <s v=""/>
    <n v="171"/>
    <n v="168"/>
    <x v="33"/>
    <n v="0.22619047619047619"/>
    <n v="2"/>
    <m/>
    <n v="0"/>
    <n v="171"/>
    <n v="170"/>
    <s v=""/>
    <s v=""/>
  </r>
  <r>
    <x v="2"/>
    <x v="57"/>
    <s v="VIENNA"/>
    <m/>
    <m/>
    <m/>
    <m/>
    <s v=""/>
    <n v="67"/>
    <n v="28"/>
    <x v="126"/>
    <n v="1"/>
    <n v="38"/>
    <m/>
    <n v="0"/>
    <n v="67"/>
    <n v="66"/>
    <s v=""/>
    <s v=""/>
  </r>
  <r>
    <x v="2"/>
    <x v="4"/>
    <s v="BAKU"/>
    <m/>
    <m/>
    <m/>
    <m/>
    <s v=""/>
    <n v="7144"/>
    <n v="6133"/>
    <x v="127"/>
    <n v="0.10745149192890918"/>
    <n v="1"/>
    <n v="1009"/>
    <n v="0.1412374020156775"/>
    <n v="7144"/>
    <n v="6134"/>
    <n v="1009"/>
    <n v="0.1412374020156775"/>
  </r>
  <r>
    <x v="2"/>
    <x v="82"/>
    <s v="MINSK"/>
    <m/>
    <m/>
    <m/>
    <m/>
    <s v=""/>
    <n v="9154"/>
    <n v="9151"/>
    <x v="128"/>
    <n v="0.2212872910064474"/>
    <m/>
    <n v="3"/>
    <n v="3.2772558444395895E-4"/>
    <n v="9154"/>
    <n v="9151"/>
    <n v="3"/>
    <n v="3.2772558444395895E-4"/>
  </r>
  <r>
    <x v="2"/>
    <x v="83"/>
    <s v="BRUSSELS"/>
    <m/>
    <m/>
    <m/>
    <m/>
    <s v=""/>
    <n v="7"/>
    <n v="7"/>
    <x v="56"/>
    <n v="1"/>
    <m/>
    <m/>
    <n v="0"/>
    <n v="7"/>
    <n v="7"/>
    <s v=""/>
    <s v=""/>
  </r>
  <r>
    <x v="2"/>
    <x v="5"/>
    <s v="SARAJEVO"/>
    <m/>
    <m/>
    <m/>
    <m/>
    <s v=""/>
    <n v="46"/>
    <n v="41"/>
    <x v="129"/>
    <n v="0.80487804878048785"/>
    <n v="1"/>
    <n v="4"/>
    <n v="8.6956521739130432E-2"/>
    <n v="46"/>
    <n v="42"/>
    <n v="4"/>
    <n v="8.6956521739130432E-2"/>
  </r>
  <r>
    <x v="2"/>
    <x v="6"/>
    <s v="BRASILIA"/>
    <m/>
    <m/>
    <m/>
    <m/>
    <s v=""/>
    <n v="4"/>
    <n v="4"/>
    <x v="78"/>
    <n v="0.25"/>
    <m/>
    <m/>
    <n v="0"/>
    <n v="4"/>
    <n v="4"/>
    <s v=""/>
    <s v=""/>
  </r>
  <r>
    <x v="2"/>
    <x v="6"/>
    <s v="SAO PAULO"/>
    <m/>
    <m/>
    <m/>
    <m/>
    <s v=""/>
    <n v="25"/>
    <n v="17"/>
    <x v="56"/>
    <n v="0.41176470588235292"/>
    <m/>
    <n v="5"/>
    <n v="0.2"/>
    <n v="25"/>
    <n v="17"/>
    <n v="5"/>
    <n v="0.2"/>
  </r>
  <r>
    <x v="2"/>
    <x v="7"/>
    <s v="SOFIA"/>
    <m/>
    <m/>
    <m/>
    <m/>
    <s v=""/>
    <n v="210"/>
    <n v="202"/>
    <x v="130"/>
    <n v="0.63861386138613863"/>
    <n v="2"/>
    <n v="6"/>
    <n v="2.8571428571428571E-2"/>
    <n v="210"/>
    <n v="204"/>
    <n v="6"/>
    <n v="2.8571428571428571E-2"/>
  </r>
  <r>
    <x v="2"/>
    <x v="8"/>
    <s v="OTTAWA"/>
    <m/>
    <m/>
    <m/>
    <m/>
    <s v=""/>
    <n v="66"/>
    <n v="62"/>
    <x v="92"/>
    <n v="0.40322580645161288"/>
    <m/>
    <n v="2"/>
    <n v="3.0303030303030304E-2"/>
    <n v="66"/>
    <n v="62"/>
    <n v="2"/>
    <n v="3.0303030303030304E-2"/>
  </r>
  <r>
    <x v="2"/>
    <x v="8"/>
    <s v="TORONTO"/>
    <m/>
    <m/>
    <m/>
    <m/>
    <s v=""/>
    <n v="356"/>
    <n v="356"/>
    <x v="131"/>
    <n v="0.22191011235955055"/>
    <m/>
    <m/>
    <n v="0"/>
    <n v="356"/>
    <n v="356"/>
    <s v=""/>
    <s v=""/>
  </r>
  <r>
    <x v="2"/>
    <x v="9"/>
    <s v="SANTIAGO DE CHILE"/>
    <m/>
    <m/>
    <m/>
    <m/>
    <s v=""/>
    <n v="12"/>
    <n v="11"/>
    <x v="132"/>
    <n v="0.54545454545454541"/>
    <m/>
    <n v="1"/>
    <n v="8.3333333333333329E-2"/>
    <n v="12"/>
    <n v="11"/>
    <n v="1"/>
    <n v="8.3333333333333329E-2"/>
  </r>
  <r>
    <x v="2"/>
    <x v="10"/>
    <s v="BEIJING"/>
    <m/>
    <m/>
    <m/>
    <m/>
    <s v=""/>
    <n v="30484"/>
    <n v="29496"/>
    <x v="133"/>
    <n v="0.10401410360726879"/>
    <n v="2"/>
    <n v="986"/>
    <n v="3.2344836635612127E-2"/>
    <n v="30484"/>
    <n v="29498"/>
    <n v="986"/>
    <n v="3.2344836635612127E-2"/>
  </r>
  <r>
    <x v="2"/>
    <x v="10"/>
    <s v="CHENGDU"/>
    <m/>
    <m/>
    <m/>
    <m/>
    <s v=""/>
    <n v="8494"/>
    <n v="8251"/>
    <x v="134"/>
    <n v="0.14640649618228094"/>
    <n v="4"/>
    <n v="236"/>
    <n v="2.7784318342359313E-2"/>
    <n v="8494"/>
    <n v="8255"/>
    <n v="236"/>
    <n v="2.7784318342359313E-2"/>
  </r>
  <r>
    <x v="2"/>
    <x v="10"/>
    <s v="SHANGHAI"/>
    <m/>
    <m/>
    <m/>
    <m/>
    <s v=""/>
    <n v="23727"/>
    <n v="23159"/>
    <x v="135"/>
    <n v="3.1823481152035926E-2"/>
    <n v="1"/>
    <n v="567"/>
    <n v="2.3896826400303453E-2"/>
    <n v="23727"/>
    <n v="23160"/>
    <n v="567"/>
    <n v="2.3896826400303453E-2"/>
  </r>
  <r>
    <x v="2"/>
    <x v="11"/>
    <s v="ZAGREB"/>
    <m/>
    <m/>
    <m/>
    <m/>
    <s v=""/>
    <n v="228"/>
    <n v="227"/>
    <x v="136"/>
    <n v="0.71365638766519823"/>
    <n v="1"/>
    <m/>
    <n v="0"/>
    <n v="228"/>
    <n v="228"/>
    <s v=""/>
    <s v=""/>
  </r>
  <r>
    <x v="2"/>
    <x v="12"/>
    <s v="HAVANA"/>
    <m/>
    <m/>
    <m/>
    <m/>
    <s v=""/>
    <n v="263"/>
    <n v="224"/>
    <x v="137"/>
    <n v="8.9285714285714288E-2"/>
    <m/>
    <n v="30"/>
    <n v="0.11406844106463879"/>
    <n v="263"/>
    <n v="224"/>
    <n v="30"/>
    <n v="0.11406844106463879"/>
  </r>
  <r>
    <x v="2"/>
    <x v="14"/>
    <s v="CAIRO"/>
    <m/>
    <m/>
    <m/>
    <m/>
    <s v=""/>
    <n v="3294"/>
    <n v="2648"/>
    <x v="138"/>
    <n v="0.25188821752265861"/>
    <n v="12"/>
    <n v="634"/>
    <n v="0.19247115968427445"/>
    <n v="3294"/>
    <n v="2660"/>
    <n v="634"/>
    <n v="0.19247115968427445"/>
  </r>
  <r>
    <x v="2"/>
    <x v="15"/>
    <s v="ADDIS ABEBA"/>
    <m/>
    <m/>
    <m/>
    <m/>
    <s v=""/>
    <n v="325"/>
    <n v="242"/>
    <x v="139"/>
    <n v="0.10743801652892562"/>
    <n v="2"/>
    <n v="81"/>
    <n v="0.24923076923076923"/>
    <n v="325"/>
    <n v="244"/>
    <n v="81"/>
    <n v="0.24923076923076923"/>
  </r>
  <r>
    <x v="2"/>
    <x v="16"/>
    <s v="SKOPJE"/>
    <m/>
    <m/>
    <m/>
    <m/>
    <s v=""/>
    <n v="699"/>
    <n v="44"/>
    <x v="140"/>
    <n v="1"/>
    <n v="473"/>
    <n v="182"/>
    <n v="0.2603719599427754"/>
    <n v="699"/>
    <n v="517"/>
    <n v="182"/>
    <n v="0.2603719599427754"/>
  </r>
  <r>
    <x v="2"/>
    <x v="84"/>
    <s v="TBILISSI"/>
    <m/>
    <m/>
    <m/>
    <m/>
    <s v=""/>
    <n v="7286"/>
    <n v="6190"/>
    <x v="141"/>
    <n v="8.0613893376413573E-2"/>
    <m/>
    <n v="1091"/>
    <n v="0.1497392259127093"/>
    <n v="7286"/>
    <n v="6190"/>
    <n v="1091"/>
    <n v="0.1497392259127093"/>
  </r>
  <r>
    <x v="2"/>
    <x v="17"/>
    <s v="BERLIN"/>
    <m/>
    <m/>
    <m/>
    <m/>
    <s v=""/>
    <n v="42"/>
    <n v="17"/>
    <x v="142"/>
    <n v="1"/>
    <n v="23"/>
    <n v="2"/>
    <n v="4.7619047619047616E-2"/>
    <n v="42"/>
    <n v="40"/>
    <n v="2"/>
    <n v="4.7619047619047616E-2"/>
  </r>
  <r>
    <x v="2"/>
    <x v="85"/>
    <s v="ACCRA"/>
    <m/>
    <m/>
    <m/>
    <m/>
    <s v=""/>
    <n v="739"/>
    <n v="352"/>
    <x v="143"/>
    <n v="0.25568181818181818"/>
    <m/>
    <n v="387"/>
    <n v="0.52368064952638704"/>
    <n v="739"/>
    <n v="352"/>
    <n v="387"/>
    <n v="0.52368064952638704"/>
  </r>
  <r>
    <x v="2"/>
    <x v="66"/>
    <s v="ATHENS"/>
    <m/>
    <m/>
    <m/>
    <m/>
    <s v=""/>
    <n v="2"/>
    <n v="1"/>
    <x v="78"/>
    <n v="1"/>
    <m/>
    <n v="1"/>
    <n v="0.5"/>
    <n v="2"/>
    <n v="1"/>
    <n v="1"/>
    <n v="0.5"/>
  </r>
  <r>
    <x v="2"/>
    <x v="18"/>
    <s v="HONG KONG"/>
    <m/>
    <m/>
    <m/>
    <m/>
    <s v=""/>
    <n v="374"/>
    <n v="374"/>
    <x v="144"/>
    <n v="0.20320855614973263"/>
    <m/>
    <m/>
    <n v="0"/>
    <n v="374"/>
    <n v="374"/>
    <s v=""/>
    <s v=""/>
  </r>
  <r>
    <x v="2"/>
    <x v="19"/>
    <s v="NEW DELHI"/>
    <m/>
    <m/>
    <m/>
    <m/>
    <s v=""/>
    <n v="13076"/>
    <n v="12085"/>
    <x v="1"/>
    <n v="0.11510136532892015"/>
    <n v="3"/>
    <n v="988"/>
    <n v="7.5558274701743658E-2"/>
    <n v="13076"/>
    <n v="12088"/>
    <n v="988"/>
    <n v="7.5558274701743658E-2"/>
  </r>
  <r>
    <x v="2"/>
    <x v="20"/>
    <s v="JAKARTA"/>
    <m/>
    <m/>
    <m/>
    <m/>
    <s v=""/>
    <n v="1273"/>
    <n v="1272"/>
    <x v="145"/>
    <n v="0.12106918238993711"/>
    <m/>
    <m/>
    <n v="0"/>
    <n v="1273"/>
    <n v="1272"/>
    <s v=""/>
    <s v=""/>
  </r>
  <r>
    <x v="2"/>
    <x v="21"/>
    <s v="TEHERAN"/>
    <m/>
    <m/>
    <m/>
    <m/>
    <s v=""/>
    <n v="1991"/>
    <n v="1695"/>
    <x v="146"/>
    <n v="0.12507374631268436"/>
    <n v="42"/>
    <n v="254"/>
    <n v="0.12757408337518836"/>
    <n v="1991"/>
    <n v="1737"/>
    <n v="254"/>
    <n v="0.12757408337518836"/>
  </r>
  <r>
    <x v="2"/>
    <x v="86"/>
    <s v="BAGHDAD"/>
    <m/>
    <m/>
    <m/>
    <m/>
    <s v=""/>
    <n v="586"/>
    <n v="559"/>
    <x v="147"/>
    <n v="0.14311270125223613"/>
    <n v="18"/>
    <n v="3"/>
    <n v="5.1194539249146756E-3"/>
    <n v="586"/>
    <n v="577"/>
    <n v="3"/>
    <n v="5.1194539249146756E-3"/>
  </r>
  <r>
    <x v="2"/>
    <x v="86"/>
    <s v="ERBIL"/>
    <m/>
    <m/>
    <m/>
    <m/>
    <s v=""/>
    <n v="2956"/>
    <n v="2434"/>
    <x v="148"/>
    <n v="0.2826622843056697"/>
    <n v="81"/>
    <n v="436"/>
    <n v="0.14749661705006767"/>
    <n v="2956"/>
    <n v="2515"/>
    <n v="436"/>
    <n v="0.14749661705006767"/>
  </r>
  <r>
    <x v="2"/>
    <x v="22"/>
    <s v="DUBLIN"/>
    <m/>
    <m/>
    <m/>
    <m/>
    <s v=""/>
    <n v="477"/>
    <n v="473"/>
    <x v="149"/>
    <n v="0.11205073995771671"/>
    <n v="1"/>
    <m/>
    <n v="0"/>
    <n v="477"/>
    <n v="474"/>
    <s v=""/>
    <s v=""/>
  </r>
  <r>
    <x v="2"/>
    <x v="23"/>
    <s v="TEL AVIV"/>
    <m/>
    <m/>
    <m/>
    <m/>
    <s v=""/>
    <n v="697"/>
    <n v="648"/>
    <x v="7"/>
    <n v="0.16820987654320987"/>
    <n v="3"/>
    <n v="46"/>
    <n v="6.5997130559540887E-2"/>
    <n v="697"/>
    <n v="651"/>
    <n v="46"/>
    <n v="6.5997130559540887E-2"/>
  </r>
  <r>
    <x v="2"/>
    <x v="24"/>
    <s v="TOKYO"/>
    <m/>
    <m/>
    <m/>
    <m/>
    <s v=""/>
    <n v="240"/>
    <n v="238"/>
    <x v="67"/>
    <n v="9.2436974789915971E-2"/>
    <m/>
    <n v="2"/>
    <n v="8.3333333333333332E-3"/>
    <n v="240"/>
    <n v="238"/>
    <n v="2"/>
    <n v="8.3333333333333332E-3"/>
  </r>
  <r>
    <x v="2"/>
    <x v="25"/>
    <s v="AMMAN"/>
    <m/>
    <m/>
    <m/>
    <m/>
    <s v=""/>
    <n v="1407"/>
    <n v="1352"/>
    <x v="150"/>
    <n v="0.32322485207100593"/>
    <n v="10"/>
    <n v="45"/>
    <n v="3.1982942430703626E-2"/>
    <n v="1407"/>
    <n v="1362"/>
    <n v="45"/>
    <n v="3.1982942430703626E-2"/>
  </r>
  <r>
    <x v="2"/>
    <x v="26"/>
    <s v="ASTANA"/>
    <m/>
    <m/>
    <m/>
    <m/>
    <s v=""/>
    <n v="10639"/>
    <n v="10540"/>
    <x v="54"/>
    <n v="9.8292220113851997E-2"/>
    <n v="2"/>
    <n v="95"/>
    <n v="8.9294106588965125E-3"/>
    <n v="10639"/>
    <n v="10542"/>
    <n v="95"/>
    <n v="8.9294106588965125E-3"/>
  </r>
  <r>
    <x v="2"/>
    <x v="28"/>
    <s v="KUWAIT"/>
    <m/>
    <m/>
    <m/>
    <m/>
    <s v=""/>
    <n v="4519"/>
    <n v="4474"/>
    <x v="151"/>
    <n v="0.84868126955744305"/>
    <n v="3"/>
    <n v="38"/>
    <n v="8.4089400309803053E-3"/>
    <n v="4519"/>
    <n v="4477"/>
    <n v="38"/>
    <n v="8.4089400309803053E-3"/>
  </r>
  <r>
    <x v="2"/>
    <x v="29"/>
    <s v="BEIRUT"/>
    <n v="1"/>
    <n v="1"/>
    <n v="1"/>
    <m/>
    <n v="0"/>
    <n v="5158"/>
    <n v="4861"/>
    <x v="152"/>
    <n v="0.26681752725776592"/>
    <n v="108"/>
    <n v="186"/>
    <n v="3.606048856145793E-2"/>
    <n v="5159"/>
    <n v="4970"/>
    <n v="186"/>
    <n v="3.6053498740065908E-2"/>
  </r>
  <r>
    <x v="2"/>
    <x v="30"/>
    <s v="KUALA LUMPUR"/>
    <m/>
    <m/>
    <m/>
    <m/>
    <s v=""/>
    <n v="228"/>
    <n v="181"/>
    <x v="153"/>
    <n v="0.27624309392265195"/>
    <m/>
    <n v="40"/>
    <n v="0.17543859649122806"/>
    <n v="228"/>
    <n v="181"/>
    <n v="40"/>
    <n v="0.17543859649122806"/>
  </r>
  <r>
    <x v="2"/>
    <x v="31"/>
    <s v="MEXICO CITY"/>
    <m/>
    <m/>
    <m/>
    <m/>
    <s v=""/>
    <n v="26"/>
    <n v="20"/>
    <x v="154"/>
    <n v="0.5"/>
    <m/>
    <n v="2"/>
    <n v="7.6923076923076927E-2"/>
    <n v="26"/>
    <n v="20"/>
    <n v="2"/>
    <n v="7.6923076923076927E-2"/>
  </r>
  <r>
    <x v="2"/>
    <x v="87"/>
    <s v="CHISINAU"/>
    <m/>
    <m/>
    <m/>
    <m/>
    <s v=""/>
    <n v="348"/>
    <n v="348"/>
    <x v="155"/>
    <n v="0.28448275862068967"/>
    <m/>
    <m/>
    <n v="0"/>
    <n v="348"/>
    <n v="348"/>
    <s v=""/>
    <s v=""/>
  </r>
  <r>
    <x v="2"/>
    <x v="88"/>
    <s v="ULAN BATOR"/>
    <m/>
    <m/>
    <m/>
    <m/>
    <s v=""/>
    <n v="2314"/>
    <n v="1896"/>
    <x v="156"/>
    <n v="7.9641350210970463E-2"/>
    <m/>
    <n v="413"/>
    <n v="0.17847882454624028"/>
    <n v="2314"/>
    <n v="1896"/>
    <n v="413"/>
    <n v="0.17847882454624028"/>
  </r>
  <r>
    <x v="2"/>
    <x v="32"/>
    <s v="RABAT"/>
    <m/>
    <m/>
    <m/>
    <m/>
    <s v=""/>
    <n v="465"/>
    <n v="377"/>
    <x v="44"/>
    <n v="0.36339522546419101"/>
    <n v="1"/>
    <n v="82"/>
    <n v="0.17634408602150536"/>
    <n v="465"/>
    <n v="378"/>
    <n v="82"/>
    <n v="0.17634408602150536"/>
  </r>
  <r>
    <x v="2"/>
    <x v="33"/>
    <s v="ABUJA"/>
    <m/>
    <m/>
    <m/>
    <m/>
    <s v=""/>
    <n v="488"/>
    <n v="318"/>
    <x v="157"/>
    <n v="0.46540880503144655"/>
    <n v="4"/>
    <n v="166"/>
    <n v="0.3401639344262295"/>
    <n v="488"/>
    <n v="322"/>
    <n v="166"/>
    <n v="0.3401639344262295"/>
  </r>
  <r>
    <x v="2"/>
    <x v="89"/>
    <s v="PYONGYANG"/>
    <m/>
    <m/>
    <m/>
    <m/>
    <s v=""/>
    <n v="5"/>
    <n v="3"/>
    <x v="16"/>
    <n v="0"/>
    <m/>
    <n v="2"/>
    <n v="0.4"/>
    <n v="5"/>
    <n v="3"/>
    <n v="2"/>
    <n v="0.4"/>
  </r>
  <r>
    <x v="2"/>
    <x v="34"/>
    <s v="ISLAMABAD"/>
    <m/>
    <m/>
    <m/>
    <m/>
    <s v=""/>
    <n v="969"/>
    <n v="565"/>
    <x v="57"/>
    <n v="0.20176991150442478"/>
    <n v="10"/>
    <n v="385"/>
    <n v="0.39731682146542829"/>
    <n v="969"/>
    <n v="575"/>
    <n v="385"/>
    <n v="0.39731682146542829"/>
  </r>
  <r>
    <x v="2"/>
    <x v="35"/>
    <s v="LIMA"/>
    <m/>
    <m/>
    <m/>
    <m/>
    <s v=""/>
    <n v="57"/>
    <n v="56"/>
    <x v="139"/>
    <n v="0.4642857142857143"/>
    <m/>
    <m/>
    <n v="0"/>
    <n v="57"/>
    <n v="56"/>
    <s v=""/>
    <s v=""/>
  </r>
  <r>
    <x v="2"/>
    <x v="36"/>
    <s v="MANILA"/>
    <m/>
    <m/>
    <m/>
    <m/>
    <s v=""/>
    <n v="1649"/>
    <n v="1582"/>
    <x v="158"/>
    <n v="0.24209860935524652"/>
    <m/>
    <n v="67"/>
    <n v="4.0630685263796242E-2"/>
    <n v="1649"/>
    <n v="1582"/>
    <n v="67"/>
    <n v="4.0630685263796242E-2"/>
  </r>
  <r>
    <x v="2"/>
    <x v="71"/>
    <s v="WARSAW"/>
    <m/>
    <m/>
    <m/>
    <m/>
    <s v=""/>
    <n v="12"/>
    <n v="9"/>
    <x v="8"/>
    <n v="1"/>
    <n v="1"/>
    <m/>
    <n v="0"/>
    <n v="12"/>
    <n v="10"/>
    <s v=""/>
    <s v=""/>
  </r>
  <r>
    <x v="2"/>
    <x v="37"/>
    <s v="BUCHAREST"/>
    <m/>
    <m/>
    <m/>
    <m/>
    <s v=""/>
    <n v="441"/>
    <n v="432"/>
    <x v="159"/>
    <n v="0.4861111111111111"/>
    <n v="1"/>
    <m/>
    <n v="0"/>
    <n v="441"/>
    <n v="433"/>
    <s v=""/>
    <s v=""/>
  </r>
  <r>
    <x v="2"/>
    <x v="38"/>
    <s v="MOSCOW"/>
    <m/>
    <m/>
    <m/>
    <m/>
    <s v=""/>
    <n v="170564"/>
    <n v="169190"/>
    <x v="160"/>
    <n v="0.50687392871919146"/>
    <n v="10"/>
    <n v="1359"/>
    <n v="7.967683684716587E-3"/>
    <n v="170564"/>
    <n v="169200"/>
    <n v="1359"/>
    <n v="7.967683684716587E-3"/>
  </r>
  <r>
    <x v="2"/>
    <x v="38"/>
    <s v="ST. PETERSBURG"/>
    <m/>
    <m/>
    <m/>
    <m/>
    <s v=""/>
    <n v="9357"/>
    <n v="9348"/>
    <x v="161"/>
    <n v="0.480530594779632"/>
    <n v="3"/>
    <n v="6"/>
    <n v="6.4123116383456237E-4"/>
    <n v="9357"/>
    <n v="9351"/>
    <n v="6"/>
    <n v="6.4123116383456237E-4"/>
  </r>
  <r>
    <x v="2"/>
    <x v="38"/>
    <s v="YEKATERINBURG"/>
    <m/>
    <m/>
    <m/>
    <m/>
    <s v=""/>
    <n v="17458"/>
    <n v="17385"/>
    <x v="162"/>
    <n v="0.35553638193845272"/>
    <n v="2"/>
    <n v="71"/>
    <n v="4.0669034253637297E-3"/>
    <n v="17458"/>
    <n v="17387"/>
    <n v="71"/>
    <n v="4.0669034253637297E-3"/>
  </r>
  <r>
    <x v="2"/>
    <x v="39"/>
    <s v="RIYADH"/>
    <m/>
    <m/>
    <m/>
    <m/>
    <s v=""/>
    <n v="6667"/>
    <n v="6285"/>
    <x v="163"/>
    <n v="0.292442322991249"/>
    <n v="87"/>
    <n v="294"/>
    <n v="4.4097795110244489E-2"/>
    <n v="6667"/>
    <n v="6372"/>
    <n v="294"/>
    <n v="4.4097795110244489E-2"/>
  </r>
  <r>
    <x v="2"/>
    <x v="41"/>
    <s v="BELGRADE"/>
    <m/>
    <m/>
    <m/>
    <m/>
    <s v=""/>
    <n v="463"/>
    <n v="388"/>
    <x v="164"/>
    <n v="0.59020618556701032"/>
    <n v="69"/>
    <m/>
    <n v="0"/>
    <n v="463"/>
    <n v="457"/>
    <s v=""/>
    <s v=""/>
  </r>
  <r>
    <x v="2"/>
    <x v="42"/>
    <s v="BRATISLAVA"/>
    <m/>
    <m/>
    <m/>
    <m/>
    <s v=""/>
    <n v="141"/>
    <n v="115"/>
    <x v="165"/>
    <n v="1"/>
    <n v="26"/>
    <m/>
    <n v="0"/>
    <n v="141"/>
    <n v="141"/>
    <s v=""/>
    <s v=""/>
  </r>
  <r>
    <x v="2"/>
    <x v="44"/>
    <s v="PRETORIA"/>
    <m/>
    <m/>
    <m/>
    <m/>
    <s v=""/>
    <n v="2773"/>
    <n v="2694"/>
    <x v="166"/>
    <n v="0.55716406829992571"/>
    <n v="1"/>
    <n v="72"/>
    <n v="2.5964659213847819E-2"/>
    <n v="2773"/>
    <n v="2695"/>
    <n v="72"/>
    <n v="2.5964659213847819E-2"/>
  </r>
  <r>
    <x v="2"/>
    <x v="45"/>
    <s v="SEOUL"/>
    <m/>
    <m/>
    <m/>
    <m/>
    <s v=""/>
    <n v="76"/>
    <n v="76"/>
    <x v="167"/>
    <n v="0.14473684210526316"/>
    <m/>
    <m/>
    <n v="0"/>
    <n v="76"/>
    <n v="76"/>
    <s v=""/>
    <s v=""/>
  </r>
  <r>
    <x v="2"/>
    <x v="76"/>
    <s v="MADRID"/>
    <m/>
    <m/>
    <m/>
    <m/>
    <s v=""/>
    <n v="7"/>
    <n v="7"/>
    <x v="132"/>
    <n v="0.8571428571428571"/>
    <m/>
    <m/>
    <n v="0"/>
    <n v="7"/>
    <n v="7"/>
    <s v=""/>
    <s v=""/>
  </r>
  <r>
    <x v="2"/>
    <x v="90"/>
    <s v="STOCKHOLM"/>
    <m/>
    <m/>
    <m/>
    <m/>
    <s v=""/>
    <n v="11"/>
    <n v="11"/>
    <x v="168"/>
    <n v="0.45454545454545453"/>
    <m/>
    <m/>
    <n v="0"/>
    <n v="11"/>
    <n v="11"/>
    <s v=""/>
    <s v=""/>
  </r>
  <r>
    <x v="2"/>
    <x v="91"/>
    <s v="DAMASCUS"/>
    <m/>
    <m/>
    <m/>
    <m/>
    <s v=""/>
    <n v="109"/>
    <n v="79"/>
    <x v="131"/>
    <n v="1"/>
    <n v="28"/>
    <m/>
    <n v="0"/>
    <n v="109"/>
    <n v="107"/>
    <s v=""/>
    <s v=""/>
  </r>
  <r>
    <x v="2"/>
    <x v="46"/>
    <s v="TAIPEI"/>
    <m/>
    <m/>
    <m/>
    <m/>
    <s v=""/>
    <n v="45"/>
    <n v="44"/>
    <x v="168"/>
    <n v="0.11363636363636363"/>
    <n v="1"/>
    <m/>
    <n v="0"/>
    <n v="45"/>
    <n v="45"/>
    <s v=""/>
    <s v=""/>
  </r>
  <r>
    <x v="2"/>
    <x v="47"/>
    <s v="BANGKOK"/>
    <m/>
    <m/>
    <m/>
    <m/>
    <s v=""/>
    <n v="6591"/>
    <n v="6555"/>
    <x v="32"/>
    <n v="1.0678871090770405E-2"/>
    <n v="1"/>
    <n v="33"/>
    <n v="5.0068274920345929E-3"/>
    <n v="6591"/>
    <n v="6556"/>
    <n v="33"/>
    <n v="5.0068274920345929E-3"/>
  </r>
  <r>
    <x v="2"/>
    <x v="48"/>
    <s v="TUNIS"/>
    <m/>
    <m/>
    <m/>
    <m/>
    <s v=""/>
    <n v="621"/>
    <n v="519"/>
    <x v="169"/>
    <n v="0.13680154142581888"/>
    <n v="1"/>
    <n v="91"/>
    <n v="0.14653784219001612"/>
    <n v="621"/>
    <n v="520"/>
    <n v="91"/>
    <n v="0.14653784219001612"/>
  </r>
  <r>
    <x v="2"/>
    <x v="49"/>
    <s v="ANKARA"/>
    <m/>
    <m/>
    <m/>
    <m/>
    <s v=""/>
    <n v="8460"/>
    <n v="8106"/>
    <x v="170"/>
    <n v="0.51455711818406114"/>
    <n v="1"/>
    <n v="351"/>
    <n v="4.1489361702127657E-2"/>
    <n v="8460"/>
    <n v="8107"/>
    <n v="351"/>
    <n v="4.1489361702127657E-2"/>
  </r>
  <r>
    <x v="2"/>
    <x v="49"/>
    <s v="ISTANBUL"/>
    <m/>
    <m/>
    <m/>
    <m/>
    <s v=""/>
    <n v="12956"/>
    <n v="12640"/>
    <x v="171"/>
    <n v="0.58781645569620256"/>
    <n v="19"/>
    <n v="294"/>
    <n v="2.2692188947205927E-2"/>
    <n v="12956"/>
    <n v="12659"/>
    <n v="294"/>
    <n v="2.2692188947205927E-2"/>
  </r>
  <r>
    <x v="2"/>
    <x v="50"/>
    <s v="KYIV"/>
    <m/>
    <m/>
    <m/>
    <m/>
    <s v=""/>
    <n v="42970"/>
    <n v="39761"/>
    <x v="172"/>
    <n v="0.20746460099092076"/>
    <n v="7"/>
    <n v="3198"/>
    <n v="7.4424016755876191E-2"/>
    <n v="42970"/>
    <n v="39768"/>
    <n v="3198"/>
    <n v="7.4424016755876191E-2"/>
  </r>
  <r>
    <x v="2"/>
    <x v="50"/>
    <s v="LVIV"/>
    <m/>
    <m/>
    <m/>
    <m/>
    <s v=""/>
    <n v="45826"/>
    <n v="43252"/>
    <x v="173"/>
    <n v="0.34909368352908537"/>
    <n v="3"/>
    <n v="2571"/>
    <n v="5.6103522018068348E-2"/>
    <n v="45826"/>
    <n v="43255"/>
    <n v="2571"/>
    <n v="5.6103522018068348E-2"/>
  </r>
  <r>
    <x v="2"/>
    <x v="51"/>
    <s v="ABU DHABI"/>
    <m/>
    <m/>
    <m/>
    <m/>
    <s v=""/>
    <n v="7864"/>
    <n v="7248"/>
    <x v="174"/>
    <n v="1"/>
    <n v="24"/>
    <n v="585"/>
    <n v="7.4389623601220756E-2"/>
    <n v="7864"/>
    <n v="7272"/>
    <n v="585"/>
    <n v="7.4389623601220756E-2"/>
  </r>
  <r>
    <x v="2"/>
    <x v="52"/>
    <s v="LONDON"/>
    <n v="1"/>
    <n v="1"/>
    <n v="1"/>
    <m/>
    <n v="0"/>
    <n v="2296"/>
    <n v="2118"/>
    <x v="175"/>
    <n v="0.26298394711992445"/>
    <n v="58"/>
    <n v="119"/>
    <n v="5.1829268292682924E-2"/>
    <n v="2297"/>
    <n v="2177"/>
    <n v="119"/>
    <n v="5.1806704397039618E-2"/>
  </r>
  <r>
    <x v="2"/>
    <x v="53"/>
    <s v="CHICAGO, IL"/>
    <m/>
    <m/>
    <m/>
    <m/>
    <s v=""/>
    <n v="224"/>
    <n v="221"/>
    <x v="139"/>
    <n v="0.11764705882352941"/>
    <m/>
    <n v="3"/>
    <n v="1.3392857142857142E-2"/>
    <n v="224"/>
    <n v="221"/>
    <n v="3"/>
    <n v="1.3392857142857142E-2"/>
  </r>
  <r>
    <x v="2"/>
    <x v="53"/>
    <s v="LOS ANGELES, CA"/>
    <m/>
    <m/>
    <m/>
    <m/>
    <s v=""/>
    <n v="304"/>
    <n v="301"/>
    <x v="176"/>
    <n v="0.16279069767441862"/>
    <n v="2"/>
    <n v="1"/>
    <n v="3.2894736842105261E-3"/>
    <n v="304"/>
    <n v="303"/>
    <n v="1"/>
    <n v="3.2894736842105261E-3"/>
  </r>
  <r>
    <x v="2"/>
    <x v="53"/>
    <s v="NEW YORK, NY"/>
    <m/>
    <m/>
    <m/>
    <m/>
    <s v=""/>
    <n v="694"/>
    <n v="691"/>
    <x v="177"/>
    <n v="0.27206946454413894"/>
    <n v="1"/>
    <m/>
    <n v="0"/>
    <n v="694"/>
    <n v="692"/>
    <s v=""/>
    <s v=""/>
  </r>
  <r>
    <x v="2"/>
    <x v="53"/>
    <s v="WASHINGTON, DC"/>
    <m/>
    <m/>
    <m/>
    <m/>
    <s v=""/>
    <n v="375"/>
    <n v="372"/>
    <x v="178"/>
    <n v="0.19354838709677419"/>
    <n v="3"/>
    <m/>
    <n v="0"/>
    <n v="375"/>
    <n v="375"/>
    <s v=""/>
    <s v=""/>
  </r>
  <r>
    <x v="2"/>
    <x v="92"/>
    <s v="TASHKENT"/>
    <m/>
    <m/>
    <m/>
    <m/>
    <s v=""/>
    <n v="2535"/>
    <n v="2340"/>
    <x v="179"/>
    <n v="0.19017094017094016"/>
    <n v="53"/>
    <n v="141"/>
    <n v="5.562130177514793E-2"/>
    <n v="2535"/>
    <n v="2393"/>
    <n v="141"/>
    <n v="5.562130177514793E-2"/>
  </r>
  <r>
    <x v="2"/>
    <x v="55"/>
    <s v="HANOI"/>
    <m/>
    <m/>
    <m/>
    <m/>
    <s v=""/>
    <n v="1539"/>
    <n v="1062"/>
    <x v="126"/>
    <n v="2.6365348399246705E-2"/>
    <m/>
    <n v="477"/>
    <n v="0.30994152046783624"/>
    <n v="1539"/>
    <n v="1062"/>
    <n v="477"/>
    <n v="0.30994152046783624"/>
  </r>
  <r>
    <x v="3"/>
    <x v="80"/>
    <s v="KABUL"/>
    <m/>
    <m/>
    <m/>
    <m/>
    <s v=""/>
    <n v="86"/>
    <n v="64"/>
    <x v="180"/>
    <n v="0.203125"/>
    <n v="23"/>
    <n v="2"/>
    <n v="2.3255813953488372E-2"/>
    <n v="86"/>
    <n v="87"/>
    <n v="2"/>
    <n v="2.3255813953488372E-2"/>
  </r>
  <r>
    <x v="3"/>
    <x v="3"/>
    <s v="SYDNEY"/>
    <m/>
    <m/>
    <m/>
    <m/>
    <s v=""/>
    <n v="395"/>
    <n v="389"/>
    <x v="145"/>
    <n v="0.39588688946015427"/>
    <n v="1"/>
    <n v="1"/>
    <n v="2.5316455696202532E-3"/>
    <n v="395"/>
    <n v="390"/>
    <n v="1"/>
    <n v="2.5316455696202532E-3"/>
  </r>
  <r>
    <x v="3"/>
    <x v="57"/>
    <s v="VIENNA"/>
    <m/>
    <m/>
    <m/>
    <m/>
    <s v=""/>
    <n v="10"/>
    <n v="10"/>
    <x v="154"/>
    <n v="1"/>
    <m/>
    <m/>
    <n v="0"/>
    <n v="10"/>
    <n v="10"/>
    <s v=""/>
    <s v=""/>
  </r>
  <r>
    <x v="3"/>
    <x v="93"/>
    <s v="DHAKA"/>
    <m/>
    <m/>
    <m/>
    <m/>
    <s v=""/>
    <n v="1270"/>
    <n v="1016"/>
    <x v="40"/>
    <n v="0.1624015748031496"/>
    <n v="2"/>
    <n v="230"/>
    <n v="0.18110236220472442"/>
    <n v="1270"/>
    <n v="1018"/>
    <n v="230"/>
    <n v="0.18110236220472442"/>
  </r>
  <r>
    <x v="3"/>
    <x v="83"/>
    <s v="BRUSSELS"/>
    <m/>
    <m/>
    <m/>
    <m/>
    <s v=""/>
    <n v="8"/>
    <n v="7"/>
    <x v="78"/>
    <n v="0.14285714285714285"/>
    <m/>
    <n v="1"/>
    <n v="0.125"/>
    <n v="8"/>
    <n v="7"/>
    <n v="1"/>
    <n v="0.125"/>
  </r>
  <r>
    <x v="3"/>
    <x v="94"/>
    <s v="LA PAZ"/>
    <m/>
    <m/>
    <m/>
    <m/>
    <s v=""/>
    <n v="550"/>
    <n v="525"/>
    <x v="181"/>
    <n v="0.36761904761904762"/>
    <m/>
    <n v="26"/>
    <n v="4.7272727272727272E-2"/>
    <n v="550"/>
    <n v="525"/>
    <n v="26"/>
    <n v="4.7272727272727272E-2"/>
  </r>
  <r>
    <x v="3"/>
    <x v="7"/>
    <s v="SOFIA"/>
    <m/>
    <m/>
    <m/>
    <m/>
    <s v=""/>
    <n v="58"/>
    <n v="48"/>
    <x v="182"/>
    <n v="0.875"/>
    <m/>
    <n v="3"/>
    <n v="5.1724137931034482E-2"/>
    <n v="58"/>
    <n v="48"/>
    <n v="3"/>
    <n v="5.1724137931034482E-2"/>
  </r>
  <r>
    <x v="3"/>
    <x v="58"/>
    <s v="OUAGADOUGOU"/>
    <m/>
    <m/>
    <m/>
    <m/>
    <s v=""/>
    <n v="255"/>
    <n v="203"/>
    <x v="153"/>
    <n v="0.24630541871921183"/>
    <m/>
    <n v="40"/>
    <n v="0.15686274509803921"/>
    <n v="255"/>
    <n v="203"/>
    <n v="40"/>
    <n v="0.15686274509803921"/>
  </r>
  <r>
    <x v="3"/>
    <x v="8"/>
    <s v="OTTAWA"/>
    <m/>
    <m/>
    <m/>
    <m/>
    <s v=""/>
    <n v="1648"/>
    <n v="1550"/>
    <x v="183"/>
    <n v="0.14193548387096774"/>
    <n v="2"/>
    <n v="17"/>
    <n v="1.0315533980582525E-2"/>
    <n v="1648"/>
    <n v="1552"/>
    <n v="17"/>
    <n v="1.0315533980582525E-2"/>
  </r>
  <r>
    <x v="3"/>
    <x v="10"/>
    <s v="BEIJING"/>
    <m/>
    <m/>
    <m/>
    <m/>
    <s v=""/>
    <n v="13460"/>
    <n v="12613"/>
    <x v="184"/>
    <n v="0.22468881312931102"/>
    <m/>
    <n v="284"/>
    <n v="2.1099554234769689E-2"/>
    <n v="13460"/>
    <n v="12613"/>
    <n v="284"/>
    <n v="2.1099554234769689E-2"/>
  </r>
  <r>
    <x v="3"/>
    <x v="10"/>
    <s v="GUANGZHOU (CANTON)"/>
    <m/>
    <m/>
    <m/>
    <m/>
    <s v=""/>
    <n v="7595"/>
    <n v="7287"/>
    <x v="185"/>
    <n v="0.15411005900919444"/>
    <m/>
    <n v="189"/>
    <n v="2.488479262672811E-2"/>
    <n v="7595"/>
    <n v="7287"/>
    <n v="189"/>
    <n v="2.488479262672811E-2"/>
  </r>
  <r>
    <x v="3"/>
    <x v="10"/>
    <s v="SHANGHAI"/>
    <n v="1"/>
    <n v="1"/>
    <m/>
    <m/>
    <n v="0"/>
    <n v="15697"/>
    <n v="14641"/>
    <x v="186"/>
    <n v="0.16788470732873437"/>
    <m/>
    <n v="362"/>
    <n v="2.30617315410588E-2"/>
    <n v="15698"/>
    <n v="14642"/>
    <n v="362"/>
    <n v="2.3060262453815771E-2"/>
  </r>
  <r>
    <x v="3"/>
    <x v="14"/>
    <s v="CAIRO"/>
    <n v="1"/>
    <m/>
    <m/>
    <m/>
    <n v="0"/>
    <n v="2241"/>
    <n v="2043"/>
    <x v="187"/>
    <n v="0.46353401860009791"/>
    <n v="5"/>
    <n v="157"/>
    <n v="7.0058009817045963E-2"/>
    <n v="2242"/>
    <n v="2048"/>
    <n v="157"/>
    <n v="7.0026761819803746E-2"/>
  </r>
  <r>
    <x v="3"/>
    <x v="15"/>
    <s v="ADDIS ABEBA"/>
    <m/>
    <m/>
    <m/>
    <m/>
    <s v=""/>
    <n v="387"/>
    <n v="342"/>
    <x v="188"/>
    <n v="0.3128654970760234"/>
    <n v="2"/>
    <n v="37"/>
    <n v="9.5607235142118857E-2"/>
    <n v="387"/>
    <n v="344"/>
    <n v="37"/>
    <n v="9.5607235142118857E-2"/>
  </r>
  <r>
    <x v="3"/>
    <x v="64"/>
    <s v="HELSINKI"/>
    <m/>
    <m/>
    <m/>
    <m/>
    <s v=""/>
    <n v="9"/>
    <n v="9"/>
    <x v="109"/>
    <n v="0.33333333333333331"/>
    <m/>
    <m/>
    <n v="0"/>
    <n v="9"/>
    <n v="9"/>
    <s v=""/>
    <s v=""/>
  </r>
  <r>
    <x v="3"/>
    <x v="65"/>
    <s v="PARIS"/>
    <m/>
    <m/>
    <m/>
    <m/>
    <s v=""/>
    <n v="21"/>
    <n v="19"/>
    <x v="79"/>
    <n v="0.10526315789473684"/>
    <n v="1"/>
    <n v="1"/>
    <n v="4.7619047619047616E-2"/>
    <n v="21"/>
    <n v="20"/>
    <n v="1"/>
    <n v="4.7619047619047616E-2"/>
  </r>
  <r>
    <x v="3"/>
    <x v="17"/>
    <s v="BERLIN"/>
    <m/>
    <m/>
    <m/>
    <m/>
    <s v=""/>
    <n v="12"/>
    <n v="11"/>
    <x v="79"/>
    <n v="0.18181818181818182"/>
    <m/>
    <m/>
    <n v="0"/>
    <n v="12"/>
    <n v="11"/>
    <s v=""/>
    <s v=""/>
  </r>
  <r>
    <x v="3"/>
    <x v="17"/>
    <s v="FLENSBURG"/>
    <n v="1"/>
    <m/>
    <m/>
    <m/>
    <n v="0"/>
    <n v="20"/>
    <n v="19"/>
    <x v="62"/>
    <n v="1"/>
    <m/>
    <m/>
    <n v="0"/>
    <n v="21"/>
    <n v="19"/>
    <s v=""/>
    <s v=""/>
  </r>
  <r>
    <x v="3"/>
    <x v="85"/>
    <s v="ACCRA"/>
    <m/>
    <m/>
    <m/>
    <m/>
    <s v=""/>
    <n v="2839"/>
    <n v="1570"/>
    <x v="189"/>
    <n v="0.38726114649681531"/>
    <m/>
    <n v="1115"/>
    <n v="0.39274392391687213"/>
    <n v="2839"/>
    <n v="1570"/>
    <n v="1115"/>
    <n v="0.39274392391687213"/>
  </r>
  <r>
    <x v="3"/>
    <x v="66"/>
    <s v="ATHENS"/>
    <m/>
    <m/>
    <m/>
    <m/>
    <s v=""/>
    <n v="1"/>
    <n v="2"/>
    <x v="78"/>
    <n v="0.5"/>
    <m/>
    <m/>
    <n v="0"/>
    <n v="1"/>
    <n v="2"/>
    <s v=""/>
    <s v=""/>
  </r>
  <r>
    <x v="3"/>
    <x v="95"/>
    <s v="BUDAPEST"/>
    <m/>
    <m/>
    <m/>
    <m/>
    <s v=""/>
    <n v="4"/>
    <n v="4"/>
    <x v="16"/>
    <n v="0"/>
    <m/>
    <m/>
    <n v="0"/>
    <n v="4"/>
    <n v="4"/>
    <s v=""/>
    <s v=""/>
  </r>
  <r>
    <x v="3"/>
    <x v="96"/>
    <s v="REYKJAVIK"/>
    <m/>
    <m/>
    <m/>
    <m/>
    <s v=""/>
    <n v="117"/>
    <n v="115"/>
    <x v="180"/>
    <n v="0.11304347826086956"/>
    <m/>
    <m/>
    <n v="0"/>
    <n v="117"/>
    <n v="115"/>
    <s v=""/>
    <s v=""/>
  </r>
  <r>
    <x v="3"/>
    <x v="19"/>
    <s v="NEW DELHI"/>
    <n v="2"/>
    <n v="2"/>
    <n v="2"/>
    <m/>
    <n v="0"/>
    <n v="14810"/>
    <n v="14168"/>
    <x v="190"/>
    <n v="0.9176312817617166"/>
    <n v="1"/>
    <n v="459"/>
    <n v="3.0992572586090478E-2"/>
    <n v="14812"/>
    <n v="14171"/>
    <n v="459"/>
    <n v="3.0988387793680801E-2"/>
  </r>
  <r>
    <x v="3"/>
    <x v="20"/>
    <s v="JAKARTA"/>
    <n v="1"/>
    <n v="1"/>
    <n v="1"/>
    <m/>
    <n v="0"/>
    <n v="3478"/>
    <n v="3397"/>
    <x v="191"/>
    <n v="0.60730055931704441"/>
    <m/>
    <n v="5"/>
    <n v="1.4376078205865441E-3"/>
    <n v="3479"/>
    <n v="3398"/>
    <n v="5"/>
    <n v="1.4371945961483186E-3"/>
  </r>
  <r>
    <x v="3"/>
    <x v="21"/>
    <s v="TEHERAN"/>
    <m/>
    <m/>
    <m/>
    <m/>
    <s v=""/>
    <n v="3031"/>
    <n v="2276"/>
    <x v="125"/>
    <n v="0.19903339191564148"/>
    <n v="19"/>
    <n v="715"/>
    <n v="0.23589574397888485"/>
    <n v="3031"/>
    <n v="2295"/>
    <n v="715"/>
    <n v="0.23589574397888485"/>
  </r>
  <r>
    <x v="3"/>
    <x v="22"/>
    <s v="DUBLIN"/>
    <m/>
    <m/>
    <m/>
    <m/>
    <s v=""/>
    <n v="673"/>
    <n v="655"/>
    <x v="192"/>
    <n v="0.14045801526717558"/>
    <n v="1"/>
    <n v="7"/>
    <n v="1.0401188707280832E-2"/>
    <n v="673"/>
    <n v="656"/>
    <n v="7"/>
    <n v="1.0401188707280832E-2"/>
  </r>
  <r>
    <x v="3"/>
    <x v="23"/>
    <s v="TEL AVIV"/>
    <m/>
    <m/>
    <m/>
    <m/>
    <s v=""/>
    <n v="314"/>
    <n v="232"/>
    <x v="193"/>
    <n v="0.2413793103448276"/>
    <m/>
    <n v="67"/>
    <n v="0.21337579617834396"/>
    <n v="314"/>
    <n v="232"/>
    <n v="67"/>
    <n v="0.21337579617834396"/>
  </r>
  <r>
    <x v="3"/>
    <x v="67"/>
    <s v="ROME"/>
    <m/>
    <m/>
    <m/>
    <m/>
    <s v=""/>
    <n v="8"/>
    <n v="7"/>
    <x v="132"/>
    <n v="0.8571428571428571"/>
    <m/>
    <m/>
    <n v="0"/>
    <n v="8"/>
    <n v="7"/>
    <s v=""/>
    <s v=""/>
  </r>
  <r>
    <x v="3"/>
    <x v="24"/>
    <s v="TOKYO"/>
    <m/>
    <m/>
    <m/>
    <m/>
    <s v=""/>
    <n v="233"/>
    <n v="229"/>
    <x v="194"/>
    <n v="0.10480349344978165"/>
    <m/>
    <m/>
    <n v="0"/>
    <n v="233"/>
    <n v="229"/>
    <s v=""/>
    <s v=""/>
  </r>
  <r>
    <x v="3"/>
    <x v="27"/>
    <s v="NAIROBI"/>
    <m/>
    <m/>
    <m/>
    <m/>
    <s v=""/>
    <n v="1326"/>
    <n v="1121"/>
    <x v="195"/>
    <n v="0.14094558429973239"/>
    <n v="17"/>
    <n v="119"/>
    <n v="8.9743589743589744E-2"/>
    <n v="1326"/>
    <n v="1138"/>
    <n v="119"/>
    <n v="8.9743589743589744E-2"/>
  </r>
  <r>
    <x v="3"/>
    <x v="97"/>
    <s v="RIGA"/>
    <m/>
    <m/>
    <m/>
    <m/>
    <s v=""/>
    <n v="17"/>
    <n v="17"/>
    <x v="79"/>
    <n v="0.11764705882352941"/>
    <m/>
    <m/>
    <n v="0"/>
    <n v="17"/>
    <n v="17"/>
    <s v=""/>
    <s v=""/>
  </r>
  <r>
    <x v="3"/>
    <x v="29"/>
    <s v="BEIRUT"/>
    <m/>
    <m/>
    <m/>
    <m/>
    <s v=""/>
    <n v="1618"/>
    <n v="1173"/>
    <x v="196"/>
    <n v="0.56095481670929237"/>
    <n v="48"/>
    <n v="375"/>
    <n v="0.23176761433868975"/>
    <n v="1618"/>
    <n v="1221"/>
    <n v="375"/>
    <n v="0.23176761433868975"/>
  </r>
  <r>
    <x v="3"/>
    <x v="30"/>
    <s v="KUALA LUMPUR"/>
    <m/>
    <m/>
    <m/>
    <m/>
    <s v=""/>
    <n v="341"/>
    <n v="281"/>
    <x v="18"/>
    <n v="0.33451957295373663"/>
    <m/>
    <n v="41"/>
    <n v="0.12023460410557185"/>
    <n v="341"/>
    <n v="281"/>
    <n v="41"/>
    <n v="0.12023460410557185"/>
  </r>
  <r>
    <x v="3"/>
    <x v="98"/>
    <s v="BAMAKO"/>
    <m/>
    <m/>
    <m/>
    <m/>
    <s v=""/>
    <n v="467"/>
    <n v="310"/>
    <x v="15"/>
    <n v="0.31290322580645163"/>
    <m/>
    <n v="134"/>
    <n v="0.28693790149892934"/>
    <n v="467"/>
    <n v="310"/>
    <n v="134"/>
    <n v="0.28693790149892934"/>
  </r>
  <r>
    <x v="3"/>
    <x v="31"/>
    <s v="MEXICO CITY"/>
    <m/>
    <m/>
    <m/>
    <m/>
    <s v=""/>
    <n v="46"/>
    <n v="40"/>
    <x v="197"/>
    <n v="0.35"/>
    <m/>
    <m/>
    <n v="0"/>
    <n v="46"/>
    <n v="40"/>
    <s v=""/>
    <s v=""/>
  </r>
  <r>
    <x v="3"/>
    <x v="32"/>
    <s v="RABAT"/>
    <m/>
    <m/>
    <m/>
    <m/>
    <s v=""/>
    <n v="1528"/>
    <n v="1372"/>
    <x v="198"/>
    <n v="0.4642857142857143"/>
    <n v="2"/>
    <n v="148"/>
    <n v="9.6858638743455502E-2"/>
    <n v="1528"/>
    <n v="1374"/>
    <n v="148"/>
    <n v="9.6858638743455502E-2"/>
  </r>
  <r>
    <x v="3"/>
    <x v="99"/>
    <s v="MAPUTO"/>
    <m/>
    <m/>
    <m/>
    <m/>
    <s v=""/>
    <n v="100"/>
    <n v="99"/>
    <x v="42"/>
    <n v="0.18181818181818182"/>
    <m/>
    <n v="1"/>
    <n v="0.01"/>
    <n v="100"/>
    <n v="99"/>
    <n v="1"/>
    <n v="0.01"/>
  </r>
  <r>
    <x v="3"/>
    <x v="100"/>
    <s v="KATHMANDU"/>
    <m/>
    <m/>
    <m/>
    <m/>
    <s v=""/>
    <n v="2049"/>
    <n v="1759"/>
    <x v="199"/>
    <n v="0.20636725412166004"/>
    <m/>
    <n v="196"/>
    <n v="9.5656417764763302E-2"/>
    <n v="2049"/>
    <n v="1759"/>
    <n v="196"/>
    <n v="9.5656417764763302E-2"/>
  </r>
  <r>
    <x v="3"/>
    <x v="69"/>
    <s v="THE HAGUE"/>
    <m/>
    <m/>
    <m/>
    <m/>
    <s v=""/>
    <n v="9"/>
    <n v="9"/>
    <x v="168"/>
    <n v="0.55555555555555558"/>
    <m/>
    <m/>
    <n v="0"/>
    <n v="9"/>
    <n v="9"/>
    <s v=""/>
    <s v=""/>
  </r>
  <r>
    <x v="3"/>
    <x v="33"/>
    <s v="ABUJA"/>
    <m/>
    <m/>
    <m/>
    <m/>
    <s v=""/>
    <n v="1108"/>
    <n v="600"/>
    <x v="200"/>
    <n v="0.38833333333333331"/>
    <m/>
    <n v="421"/>
    <n v="0.37996389891696752"/>
    <n v="1108"/>
    <n v="600"/>
    <n v="421"/>
    <n v="0.37996389891696752"/>
  </r>
  <r>
    <x v="3"/>
    <x v="101"/>
    <s v="OSLO"/>
    <m/>
    <m/>
    <m/>
    <m/>
    <s v=""/>
    <n v="11"/>
    <n v="10"/>
    <x v="78"/>
    <n v="0.1"/>
    <m/>
    <n v="1"/>
    <n v="9.0909090909090912E-2"/>
    <n v="11"/>
    <n v="10"/>
    <n v="1"/>
    <n v="9.0909090909090912E-2"/>
  </r>
  <r>
    <x v="3"/>
    <x v="34"/>
    <s v="ISLAMABAD"/>
    <m/>
    <m/>
    <m/>
    <m/>
    <s v=""/>
    <n v="2237"/>
    <n v="1321"/>
    <x v="201"/>
    <n v="0.44965934897804694"/>
    <n v="11"/>
    <n v="869"/>
    <n v="0.38846669646848458"/>
    <n v="2237"/>
    <n v="1332"/>
    <n v="869"/>
    <n v="0.38846669646848458"/>
  </r>
  <r>
    <x v="3"/>
    <x v="36"/>
    <s v="MANILA"/>
    <n v="1"/>
    <n v="1"/>
    <n v="1"/>
    <m/>
    <n v="0"/>
    <n v="5069"/>
    <n v="4504"/>
    <x v="202"/>
    <n v="0.6969360568383659"/>
    <m/>
    <n v="527"/>
    <n v="0.10396527914776089"/>
    <n v="5070"/>
    <n v="4505"/>
    <n v="527"/>
    <n v="0.1039447731755424"/>
  </r>
  <r>
    <x v="3"/>
    <x v="71"/>
    <s v="WARSAW"/>
    <m/>
    <m/>
    <m/>
    <m/>
    <s v=""/>
    <n v="3"/>
    <n v="3"/>
    <x v="16"/>
    <n v="0"/>
    <m/>
    <m/>
    <n v="0"/>
    <n v="3"/>
    <n v="3"/>
    <s v=""/>
    <s v=""/>
  </r>
  <r>
    <x v="3"/>
    <x v="72"/>
    <s v="LISBON"/>
    <m/>
    <m/>
    <m/>
    <m/>
    <s v=""/>
    <n v="7"/>
    <n v="7"/>
    <x v="168"/>
    <n v="0.7142857142857143"/>
    <m/>
    <m/>
    <n v="0"/>
    <n v="7"/>
    <n v="7"/>
    <s v=""/>
    <s v=""/>
  </r>
  <r>
    <x v="3"/>
    <x v="37"/>
    <s v="BUCHAREST"/>
    <m/>
    <m/>
    <m/>
    <m/>
    <s v=""/>
    <n v="21"/>
    <n v="14"/>
    <x v="95"/>
    <n v="0.2857142857142857"/>
    <m/>
    <n v="4"/>
    <n v="0.19047619047619047"/>
    <n v="21"/>
    <n v="14"/>
    <n v="4"/>
    <n v="0.19047619047619047"/>
  </r>
  <r>
    <x v="3"/>
    <x v="38"/>
    <s v="MOSCOW"/>
    <m/>
    <m/>
    <m/>
    <m/>
    <s v=""/>
    <n v="8468"/>
    <n v="8357"/>
    <x v="203"/>
    <n v="0.41091300705994976"/>
    <n v="1"/>
    <n v="70"/>
    <n v="8.2664147378365607E-3"/>
    <n v="8468"/>
    <n v="8358"/>
    <n v="70"/>
    <n v="8.2664147378365607E-3"/>
  </r>
  <r>
    <x v="3"/>
    <x v="39"/>
    <s v="RIYADH"/>
    <m/>
    <m/>
    <m/>
    <m/>
    <s v=""/>
    <n v="1331"/>
    <n v="1203"/>
    <x v="204"/>
    <n v="0.60681629260182879"/>
    <n v="3"/>
    <n v="79"/>
    <n v="5.9353869271224644E-2"/>
    <n v="1331"/>
    <n v="1206"/>
    <n v="79"/>
    <n v="5.9353869271224644E-2"/>
  </r>
  <r>
    <x v="3"/>
    <x v="41"/>
    <s v="BELGRADE"/>
    <m/>
    <m/>
    <m/>
    <m/>
    <s v=""/>
    <n v="20"/>
    <n v="16"/>
    <x v="56"/>
    <n v="0.4375"/>
    <m/>
    <n v="3"/>
    <n v="0.15"/>
    <n v="20"/>
    <n v="16"/>
    <n v="3"/>
    <n v="0.15"/>
  </r>
  <r>
    <x v="3"/>
    <x v="75"/>
    <s v="SINGAPORE"/>
    <m/>
    <m/>
    <m/>
    <m/>
    <s v=""/>
    <n v="2891"/>
    <n v="2832"/>
    <x v="205"/>
    <n v="0.86546610169491522"/>
    <m/>
    <n v="6"/>
    <n v="2.0754064337599448E-3"/>
    <n v="2891"/>
    <n v="2832"/>
    <n v="6"/>
    <n v="2.0754064337599448E-3"/>
  </r>
  <r>
    <x v="3"/>
    <x v="44"/>
    <s v="PRETORIA"/>
    <m/>
    <m/>
    <m/>
    <m/>
    <s v=""/>
    <n v="2519"/>
    <n v="2438"/>
    <x v="206"/>
    <n v="0.59639048400328143"/>
    <m/>
    <n v="29"/>
    <n v="1.1512504962286622E-2"/>
    <n v="2519"/>
    <n v="2438"/>
    <n v="29"/>
    <n v="1.1512504962286622E-2"/>
  </r>
  <r>
    <x v="3"/>
    <x v="90"/>
    <s v="STOCKHOLM"/>
    <m/>
    <m/>
    <m/>
    <m/>
    <s v=""/>
    <n v="10"/>
    <n v="8"/>
    <x v="56"/>
    <n v="0.875"/>
    <n v="2"/>
    <n v="2"/>
    <n v="0.2"/>
    <n v="10"/>
    <n v="10"/>
    <n v="2"/>
    <n v="0.2"/>
  </r>
  <r>
    <x v="3"/>
    <x v="46"/>
    <s v="TAIPEI"/>
    <m/>
    <m/>
    <m/>
    <m/>
    <s v=""/>
    <n v="47"/>
    <n v="47"/>
    <x v="167"/>
    <n v="0.23404255319148937"/>
    <m/>
    <m/>
    <n v="0"/>
    <n v="47"/>
    <n v="47"/>
    <s v=""/>
    <s v=""/>
  </r>
  <r>
    <x v="3"/>
    <x v="47"/>
    <s v="BANGKOK"/>
    <m/>
    <m/>
    <m/>
    <m/>
    <s v=""/>
    <n v="13073"/>
    <n v="12480"/>
    <x v="207"/>
    <n v="0.32115384615384618"/>
    <m/>
    <n v="376"/>
    <n v="2.8761569647364798E-2"/>
    <n v="13073"/>
    <n v="12480"/>
    <n v="376"/>
    <n v="2.8761569647364798E-2"/>
  </r>
  <r>
    <x v="3"/>
    <x v="49"/>
    <s v="ANKARA"/>
    <n v="1"/>
    <m/>
    <m/>
    <m/>
    <n v="0"/>
    <n v="3474"/>
    <n v="3009"/>
    <x v="208"/>
    <n v="0.44599534729145895"/>
    <n v="1"/>
    <n v="417"/>
    <n v="0.12003454231433507"/>
    <n v="3475"/>
    <n v="3010"/>
    <n v="417"/>
    <n v="0.12"/>
  </r>
  <r>
    <x v="3"/>
    <x v="49"/>
    <s v="ISTANBUL"/>
    <n v="1"/>
    <n v="1"/>
    <n v="1"/>
    <m/>
    <n v="0"/>
    <n v="4326"/>
    <n v="4295"/>
    <x v="209"/>
    <n v="0.81839348079161811"/>
    <m/>
    <n v="84"/>
    <n v="1.9417475728155338E-2"/>
    <n v="4327"/>
    <n v="4296"/>
    <n v="84"/>
    <n v="1.941298821354287E-2"/>
  </r>
  <r>
    <x v="3"/>
    <x v="50"/>
    <s v="KYIV"/>
    <m/>
    <n v="1"/>
    <n v="1"/>
    <m/>
    <s v=""/>
    <n v="7513"/>
    <n v="7320"/>
    <x v="210"/>
    <n v="0.42595628415300546"/>
    <n v="1"/>
    <n v="203"/>
    <n v="2.7019832290696127E-2"/>
    <n v="7513"/>
    <n v="7322"/>
    <n v="203"/>
    <n v="2.7019832290696127E-2"/>
  </r>
  <r>
    <x v="3"/>
    <x v="51"/>
    <s v="DUBAI"/>
    <n v="1"/>
    <n v="1"/>
    <n v="1"/>
    <m/>
    <n v="0"/>
    <n v="2444"/>
    <n v="2218"/>
    <x v="211"/>
    <n v="0.74661857529305686"/>
    <n v="6"/>
    <n v="189"/>
    <n v="7.7332242225859243E-2"/>
    <n v="2445"/>
    <n v="2225"/>
    <n v="189"/>
    <n v="7.7300613496932513E-2"/>
  </r>
  <r>
    <x v="3"/>
    <x v="52"/>
    <s v="LONDON"/>
    <n v="4"/>
    <n v="4"/>
    <n v="1"/>
    <m/>
    <n v="0"/>
    <n v="7175"/>
    <n v="7082"/>
    <x v="212"/>
    <n v="0.82857949731714209"/>
    <n v="1"/>
    <n v="50"/>
    <n v="6.9686411149825784E-3"/>
    <n v="7179"/>
    <n v="7087"/>
    <n v="50"/>
    <n v="6.9647583228861958E-3"/>
  </r>
  <r>
    <x v="3"/>
    <x v="53"/>
    <s v="NEW YORK, NY"/>
    <m/>
    <m/>
    <m/>
    <m/>
    <s v=""/>
    <n v="4107"/>
    <n v="3997"/>
    <x v="213"/>
    <n v="0.28846634976232172"/>
    <n v="2"/>
    <n v="1"/>
    <n v="2.4348672997321646E-4"/>
    <n v="4107"/>
    <n v="3999"/>
    <n v="1"/>
    <n v="2.4348672997321646E-4"/>
  </r>
  <r>
    <x v="3"/>
    <x v="55"/>
    <s v="HANOI"/>
    <m/>
    <m/>
    <m/>
    <m/>
    <s v=""/>
    <n v="2558"/>
    <n v="2309"/>
    <x v="214"/>
    <n v="0.20918146383715894"/>
    <n v="1"/>
    <n v="218"/>
    <n v="8.522283033620015E-2"/>
    <n v="2558"/>
    <n v="2310"/>
    <n v="218"/>
    <n v="8.522283033620015E-2"/>
  </r>
  <r>
    <x v="4"/>
    <x v="3"/>
    <s v="CANBERRA"/>
    <m/>
    <m/>
    <m/>
    <m/>
    <s v=""/>
    <n v="15"/>
    <n v="14"/>
    <x v="154"/>
    <n v="0.7142857142857143"/>
    <m/>
    <n v="1"/>
    <n v="6.6666666666666666E-2"/>
    <n v="15"/>
    <n v="14"/>
    <n v="1"/>
    <n v="6.6666666666666666E-2"/>
  </r>
  <r>
    <x v="4"/>
    <x v="82"/>
    <s v="MINSK"/>
    <m/>
    <m/>
    <m/>
    <m/>
    <s v=""/>
    <n v="19758"/>
    <n v="19649"/>
    <x v="215"/>
    <n v="0.59254923914703039"/>
    <n v="6"/>
    <n v="103"/>
    <n v="5.2130782467861118E-3"/>
    <n v="19758"/>
    <n v="19655"/>
    <n v="103"/>
    <n v="5.2130782467861118E-3"/>
  </r>
  <r>
    <x v="4"/>
    <x v="8"/>
    <s v="OTTAWA"/>
    <m/>
    <m/>
    <m/>
    <m/>
    <s v=""/>
    <n v="37"/>
    <n v="36"/>
    <x v="137"/>
    <n v="0.55555555555555558"/>
    <m/>
    <n v="1"/>
    <n v="2.7027027027027029E-2"/>
    <n v="37"/>
    <n v="36"/>
    <n v="1"/>
    <n v="2.7027027027027029E-2"/>
  </r>
  <r>
    <x v="4"/>
    <x v="10"/>
    <s v="BEIJING"/>
    <m/>
    <m/>
    <m/>
    <m/>
    <s v=""/>
    <n v="795"/>
    <n v="729"/>
    <x v="216"/>
    <n v="0.16323731138545952"/>
    <m/>
    <n v="66"/>
    <n v="8.3018867924528297E-2"/>
    <n v="795"/>
    <n v="729"/>
    <n v="66"/>
    <n v="8.3018867924528297E-2"/>
  </r>
  <r>
    <x v="4"/>
    <x v="10"/>
    <s v="SHANGHAI"/>
    <m/>
    <m/>
    <m/>
    <m/>
    <s v=""/>
    <n v="834"/>
    <n v="830"/>
    <x v="217"/>
    <n v="0.38795180722891565"/>
    <n v="2"/>
    <n v="2"/>
    <n v="2.3980815347721821E-3"/>
    <n v="834"/>
    <n v="832"/>
    <n v="2"/>
    <n v="2.3980815347721821E-3"/>
  </r>
  <r>
    <x v="4"/>
    <x v="14"/>
    <s v="CAIRO"/>
    <m/>
    <m/>
    <m/>
    <m/>
    <s v=""/>
    <n v="152"/>
    <n v="131"/>
    <x v="193"/>
    <n v="0.42748091603053434"/>
    <m/>
    <n v="21"/>
    <n v="0.13815789473684212"/>
    <n v="152"/>
    <n v="131"/>
    <n v="21"/>
    <n v="0.13815789473684212"/>
  </r>
  <r>
    <x v="4"/>
    <x v="64"/>
    <s v="HELSINKI"/>
    <m/>
    <m/>
    <m/>
    <m/>
    <s v=""/>
    <n v="4"/>
    <n v="3"/>
    <x v="109"/>
    <n v="1"/>
    <n v="1"/>
    <m/>
    <n v="0"/>
    <n v="4"/>
    <n v="4"/>
    <s v=""/>
    <s v=""/>
  </r>
  <r>
    <x v="4"/>
    <x v="65"/>
    <s v="PARIS"/>
    <m/>
    <m/>
    <m/>
    <m/>
    <s v=""/>
    <n v="1"/>
    <n v="1"/>
    <x v="16"/>
    <n v="0"/>
    <m/>
    <m/>
    <n v="0"/>
    <n v="1"/>
    <n v="1"/>
    <s v=""/>
    <s v=""/>
  </r>
  <r>
    <x v="4"/>
    <x v="84"/>
    <s v="TBILISSI"/>
    <m/>
    <m/>
    <m/>
    <m/>
    <s v=""/>
    <n v="2002"/>
    <n v="1706"/>
    <x v="218"/>
    <n v="0.42907385697538103"/>
    <n v="3"/>
    <n v="293"/>
    <n v="0.14635364635364637"/>
    <n v="2002"/>
    <n v="1709"/>
    <n v="293"/>
    <n v="0.14635364635364637"/>
  </r>
  <r>
    <x v="4"/>
    <x v="19"/>
    <s v="NEW DELHI"/>
    <m/>
    <m/>
    <m/>
    <m/>
    <s v=""/>
    <n v="937"/>
    <n v="627"/>
    <x v="219"/>
    <n v="0.71770334928229662"/>
    <n v="3"/>
    <n v="307"/>
    <n v="0.32764140875133402"/>
    <n v="937"/>
    <n v="630"/>
    <n v="307"/>
    <n v="0.32764140875133402"/>
  </r>
  <r>
    <x v="4"/>
    <x v="22"/>
    <s v="DUBLIN"/>
    <m/>
    <m/>
    <m/>
    <m/>
    <s v=""/>
    <n v="38"/>
    <n v="33"/>
    <x v="194"/>
    <n v="0.72727272727272729"/>
    <m/>
    <n v="5"/>
    <n v="0.13157894736842105"/>
    <n v="38"/>
    <n v="33"/>
    <n v="5"/>
    <n v="0.13157894736842105"/>
  </r>
  <r>
    <x v="4"/>
    <x v="23"/>
    <s v="TEL AVIV"/>
    <m/>
    <m/>
    <m/>
    <m/>
    <s v=""/>
    <n v="10"/>
    <n v="5"/>
    <x v="168"/>
    <n v="1"/>
    <n v="5"/>
    <m/>
    <n v="0"/>
    <n v="10"/>
    <n v="10"/>
    <s v=""/>
    <s v=""/>
  </r>
  <r>
    <x v="4"/>
    <x v="24"/>
    <s v="TOKYO"/>
    <m/>
    <m/>
    <m/>
    <m/>
    <s v=""/>
    <n v="27"/>
    <n v="24"/>
    <x v="0"/>
    <n v="0.33333333333333331"/>
    <m/>
    <n v="3"/>
    <n v="0.1111111111111111"/>
    <n v="27"/>
    <n v="24"/>
    <n v="3"/>
    <n v="0.1111111111111111"/>
  </r>
  <r>
    <x v="4"/>
    <x v="26"/>
    <s v="ASTANA"/>
    <m/>
    <m/>
    <m/>
    <m/>
    <s v=""/>
    <n v="1215"/>
    <n v="1176"/>
    <x v="220"/>
    <n v="0.49149659863945577"/>
    <m/>
    <n v="39"/>
    <n v="3.2098765432098768E-2"/>
    <n v="1215"/>
    <n v="1176"/>
    <n v="39"/>
    <n v="3.2098765432098768E-2"/>
  </r>
  <r>
    <x v="4"/>
    <x v="97"/>
    <s v="RIGA"/>
    <m/>
    <m/>
    <m/>
    <m/>
    <s v=""/>
    <n v="1"/>
    <n v="1"/>
    <x v="78"/>
    <n v="1"/>
    <m/>
    <m/>
    <n v="0"/>
    <n v="1"/>
    <n v="1"/>
    <s v=""/>
    <s v=""/>
  </r>
  <r>
    <x v="4"/>
    <x v="38"/>
    <s v="MOSCOW"/>
    <m/>
    <m/>
    <m/>
    <m/>
    <s v=""/>
    <n v="30381"/>
    <n v="30035"/>
    <x v="221"/>
    <n v="0.91832861661395038"/>
    <n v="8"/>
    <n v="338"/>
    <n v="1.1125374411638854E-2"/>
    <n v="30381"/>
    <n v="30043"/>
    <n v="338"/>
    <n v="1.1125374411638854E-2"/>
  </r>
  <r>
    <x v="4"/>
    <x v="38"/>
    <s v="PSKOV"/>
    <m/>
    <m/>
    <m/>
    <m/>
    <s v=""/>
    <n v="11046"/>
    <n v="11008"/>
    <x v="222"/>
    <n v="0.98519258720930236"/>
    <n v="1"/>
    <n v="37"/>
    <n v="3.3496288249139959E-3"/>
    <n v="11046"/>
    <n v="11009"/>
    <n v="37"/>
    <n v="3.3496288249139959E-3"/>
  </r>
  <r>
    <x v="4"/>
    <x v="38"/>
    <s v="ST. PETERSBURG"/>
    <m/>
    <m/>
    <m/>
    <m/>
    <s v=""/>
    <n v="41505"/>
    <n v="41372"/>
    <x v="223"/>
    <n v="0.95397853620806339"/>
    <n v="5"/>
    <n v="128"/>
    <n v="3.0839657872545477E-3"/>
    <n v="41505"/>
    <n v="41377"/>
    <n v="128"/>
    <n v="3.0839657872545477E-3"/>
  </r>
  <r>
    <x v="4"/>
    <x v="90"/>
    <s v="STOCKHOLM"/>
    <m/>
    <m/>
    <m/>
    <m/>
    <s v=""/>
    <n v="2"/>
    <n v="1"/>
    <x v="78"/>
    <n v="1"/>
    <m/>
    <n v="1"/>
    <n v="0.5"/>
    <n v="2"/>
    <n v="1"/>
    <n v="1"/>
    <n v="0.5"/>
  </r>
  <r>
    <x v="4"/>
    <x v="49"/>
    <s v="ANKARA"/>
    <m/>
    <m/>
    <m/>
    <m/>
    <s v=""/>
    <n v="795"/>
    <n v="728"/>
    <x v="224"/>
    <n v="0.74587912087912089"/>
    <n v="9"/>
    <n v="58"/>
    <n v="7.2955974842767293E-2"/>
    <n v="795"/>
    <n v="737"/>
    <n v="58"/>
    <n v="7.2955974842767293E-2"/>
  </r>
  <r>
    <x v="4"/>
    <x v="50"/>
    <s v="KYIV"/>
    <m/>
    <m/>
    <m/>
    <m/>
    <s v=""/>
    <n v="12905"/>
    <n v="12569"/>
    <x v="225"/>
    <n v="0.64492004137162862"/>
    <n v="2"/>
    <n v="334"/>
    <n v="2.5881441301821E-2"/>
    <n v="12905"/>
    <n v="12571"/>
    <n v="334"/>
    <n v="2.5881441301821E-2"/>
  </r>
  <r>
    <x v="4"/>
    <x v="52"/>
    <s v="LONDON"/>
    <m/>
    <m/>
    <m/>
    <m/>
    <s v=""/>
    <n v="210"/>
    <n v="201"/>
    <x v="40"/>
    <n v="0.82089552238805974"/>
    <n v="5"/>
    <n v="4"/>
    <n v="1.9047619047619049E-2"/>
    <n v="210"/>
    <n v="206"/>
    <n v="4"/>
    <n v="1.9047619047619049E-2"/>
  </r>
  <r>
    <x v="4"/>
    <x v="53"/>
    <s v="NEW YORK, NY"/>
    <m/>
    <m/>
    <m/>
    <m/>
    <s v=""/>
    <n v="202"/>
    <n v="194"/>
    <x v="18"/>
    <n v="0.4845360824742268"/>
    <n v="4"/>
    <n v="4"/>
    <n v="1.9801980198019802E-2"/>
    <n v="202"/>
    <n v="198"/>
    <n v="4"/>
    <n v="1.9801980198019802E-2"/>
  </r>
  <r>
    <x v="5"/>
    <x v="1"/>
    <s v="ALGIERS"/>
    <m/>
    <m/>
    <m/>
    <m/>
    <s v=""/>
    <n v="663"/>
    <n v="443"/>
    <x v="226"/>
    <n v="0.34537246049661402"/>
    <n v="1"/>
    <n v="216"/>
    <n v="0.32579185520361992"/>
    <n v="663"/>
    <n v="444"/>
    <n v="216"/>
    <n v="0.32579185520361992"/>
  </r>
  <r>
    <x v="5"/>
    <x v="2"/>
    <s v="BUENOS AIRES"/>
    <m/>
    <m/>
    <m/>
    <m/>
    <s v=""/>
    <n v="7"/>
    <n v="5"/>
    <x v="109"/>
    <n v="0.6"/>
    <m/>
    <n v="2"/>
    <n v="0.2857142857142857"/>
    <n v="7"/>
    <n v="5"/>
    <n v="2"/>
    <n v="0.2857142857142857"/>
  </r>
  <r>
    <x v="5"/>
    <x v="3"/>
    <s v="CANBERRA"/>
    <m/>
    <m/>
    <m/>
    <m/>
    <s v=""/>
    <n v="141"/>
    <n v="138"/>
    <x v="129"/>
    <n v="0.2391304347826087"/>
    <m/>
    <m/>
    <n v="0"/>
    <n v="141"/>
    <n v="138"/>
    <s v=""/>
    <s v=""/>
  </r>
  <r>
    <x v="5"/>
    <x v="57"/>
    <s v="VIENNA"/>
    <m/>
    <m/>
    <m/>
    <m/>
    <s v=""/>
    <n v="4"/>
    <m/>
    <x v="16"/>
    <s v=""/>
    <n v="4"/>
    <m/>
    <n v="0"/>
    <n v="4"/>
    <n v="4"/>
    <s v=""/>
    <s v=""/>
  </r>
  <r>
    <x v="5"/>
    <x v="83"/>
    <s v="BRUSSELS"/>
    <m/>
    <m/>
    <m/>
    <m/>
    <s v=""/>
    <n v="2"/>
    <m/>
    <x v="16"/>
    <s v=""/>
    <n v="2"/>
    <m/>
    <n v="0"/>
    <n v="2"/>
    <n v="2"/>
    <s v=""/>
    <s v=""/>
  </r>
  <r>
    <x v="5"/>
    <x v="7"/>
    <s v="SOFIA"/>
    <m/>
    <m/>
    <m/>
    <m/>
    <s v=""/>
    <n v="94"/>
    <n v="83"/>
    <x v="227"/>
    <n v="0.44578313253012047"/>
    <n v="2"/>
    <n v="7"/>
    <n v="7.4468085106382975E-2"/>
    <n v="94"/>
    <n v="85"/>
    <n v="7"/>
    <n v="7.4468085106382975E-2"/>
  </r>
  <r>
    <x v="5"/>
    <x v="8"/>
    <s v="OTTAWA"/>
    <m/>
    <m/>
    <m/>
    <m/>
    <s v=""/>
    <n v="1"/>
    <m/>
    <x v="16"/>
    <s v=""/>
    <n v="1"/>
    <m/>
    <n v="0"/>
    <n v="1"/>
    <n v="1"/>
    <s v=""/>
    <s v=""/>
  </r>
  <r>
    <x v="5"/>
    <x v="9"/>
    <s v="SANTIAGO DE CHILE"/>
    <m/>
    <m/>
    <m/>
    <m/>
    <s v=""/>
    <n v="9"/>
    <n v="8"/>
    <x v="109"/>
    <n v="0.375"/>
    <m/>
    <n v="1"/>
    <n v="0.1111111111111111"/>
    <n v="9"/>
    <n v="8"/>
    <n v="1"/>
    <n v="0.1111111111111111"/>
  </r>
  <r>
    <x v="5"/>
    <x v="10"/>
    <s v="BEIJING"/>
    <n v="1"/>
    <n v="1"/>
    <m/>
    <m/>
    <n v="0"/>
    <n v="16695"/>
    <n v="16312"/>
    <x v="228"/>
    <n v="0.13787395782246198"/>
    <n v="12"/>
    <n v="308"/>
    <n v="1.8448637316561847E-2"/>
    <n v="16696"/>
    <n v="16325"/>
    <n v="308"/>
    <n v="1.8447532343076185E-2"/>
  </r>
  <r>
    <x v="5"/>
    <x v="10"/>
    <s v="SHANGHAI"/>
    <m/>
    <m/>
    <m/>
    <m/>
    <s v=""/>
    <n v="10517"/>
    <n v="10330"/>
    <x v="229"/>
    <n v="7.9670861568247819E-2"/>
    <n v="8"/>
    <n v="142"/>
    <n v="1.3501949225064182E-2"/>
    <n v="10517"/>
    <n v="10338"/>
    <n v="142"/>
    <n v="1.3501949225064182E-2"/>
  </r>
  <r>
    <x v="5"/>
    <x v="11"/>
    <s v="ZAGREB"/>
    <m/>
    <m/>
    <m/>
    <m/>
    <s v=""/>
    <n v="16"/>
    <n v="15"/>
    <x v="167"/>
    <n v="0.73333333333333328"/>
    <n v="1"/>
    <m/>
    <n v="0"/>
    <n v="16"/>
    <n v="16"/>
    <s v=""/>
    <s v=""/>
  </r>
  <r>
    <x v="5"/>
    <x v="13"/>
    <s v="NICOSIA"/>
    <m/>
    <m/>
    <m/>
    <m/>
    <s v=""/>
    <n v="239"/>
    <n v="123"/>
    <x v="139"/>
    <n v="0.21138211382113822"/>
    <n v="1"/>
    <n v="107"/>
    <n v="0.44769874476987448"/>
    <n v="239"/>
    <n v="124"/>
    <n v="107"/>
    <n v="0.44769874476987448"/>
  </r>
  <r>
    <x v="5"/>
    <x v="14"/>
    <s v="CAIRO"/>
    <m/>
    <m/>
    <m/>
    <m/>
    <s v=""/>
    <n v="951"/>
    <n v="819"/>
    <x v="230"/>
    <n v="0.3431013431013431"/>
    <n v="23"/>
    <n v="84"/>
    <n v="8.8328075709779186E-2"/>
    <n v="951"/>
    <n v="842"/>
    <n v="84"/>
    <n v="8.8328075709779186E-2"/>
  </r>
  <r>
    <x v="5"/>
    <x v="102"/>
    <s v="TALLINN"/>
    <m/>
    <m/>
    <m/>
    <m/>
    <s v=""/>
    <n v="37"/>
    <n v="36"/>
    <x v="30"/>
    <n v="1"/>
    <m/>
    <m/>
    <n v="0"/>
    <n v="37"/>
    <n v="36"/>
    <s v=""/>
    <s v=""/>
  </r>
  <r>
    <x v="5"/>
    <x v="15"/>
    <s v="ADDIS ABEBA"/>
    <m/>
    <m/>
    <m/>
    <m/>
    <s v=""/>
    <n v="218"/>
    <n v="153"/>
    <x v="0"/>
    <n v="5.2287581699346407E-2"/>
    <n v="2"/>
    <n v="55"/>
    <n v="0.25229357798165136"/>
    <n v="218"/>
    <n v="155"/>
    <n v="55"/>
    <n v="0.25229357798165136"/>
  </r>
  <r>
    <x v="5"/>
    <x v="17"/>
    <s v="BERLIN"/>
    <n v="1"/>
    <n v="1"/>
    <m/>
    <m/>
    <n v="0"/>
    <n v="5"/>
    <n v="4"/>
    <x v="16"/>
    <n v="0"/>
    <n v="1"/>
    <m/>
    <n v="0"/>
    <n v="6"/>
    <n v="6"/>
    <s v=""/>
    <s v=""/>
  </r>
  <r>
    <x v="5"/>
    <x v="66"/>
    <s v="ATHENS"/>
    <m/>
    <m/>
    <m/>
    <m/>
    <s v=""/>
    <n v="2"/>
    <n v="1"/>
    <x v="16"/>
    <n v="0"/>
    <n v="1"/>
    <m/>
    <n v="0"/>
    <n v="2"/>
    <n v="2"/>
    <s v=""/>
    <s v=""/>
  </r>
  <r>
    <x v="5"/>
    <x v="18"/>
    <s v="HONG KONG"/>
    <m/>
    <m/>
    <m/>
    <m/>
    <s v=""/>
    <n v="1242"/>
    <n v="1238"/>
    <x v="231"/>
    <n v="0.14054927302100162"/>
    <n v="1"/>
    <n v="2"/>
    <n v="1.6103059581320451E-3"/>
    <n v="1242"/>
    <n v="1239"/>
    <n v="2"/>
    <n v="1.6103059581320451E-3"/>
  </r>
  <r>
    <x v="5"/>
    <x v="19"/>
    <s v="NEW DELHI"/>
    <m/>
    <m/>
    <m/>
    <m/>
    <s v=""/>
    <n v="8321"/>
    <n v="8005"/>
    <x v="232"/>
    <n v="0.49781386633354152"/>
    <n v="2"/>
    <n v="253"/>
    <n v="3.0404999399110684E-2"/>
    <n v="8321"/>
    <n v="8007"/>
    <n v="253"/>
    <n v="3.0404999399110684E-2"/>
  </r>
  <r>
    <x v="5"/>
    <x v="20"/>
    <s v="JAKARTA"/>
    <m/>
    <m/>
    <m/>
    <m/>
    <s v=""/>
    <n v="1634"/>
    <n v="1606"/>
    <x v="233"/>
    <n v="0.45828144458281445"/>
    <n v="17"/>
    <n v="6"/>
    <n v="3.6719706242350062E-3"/>
    <n v="1634"/>
    <n v="1623"/>
    <n v="6"/>
    <n v="3.6719706242350062E-3"/>
  </r>
  <r>
    <x v="5"/>
    <x v="21"/>
    <s v="TEHERAN"/>
    <m/>
    <m/>
    <m/>
    <m/>
    <s v=""/>
    <n v="2536"/>
    <n v="2045"/>
    <x v="234"/>
    <n v="0.12127139364303179"/>
    <n v="34"/>
    <n v="358"/>
    <n v="0.14116719242902209"/>
    <n v="2536"/>
    <n v="2079"/>
    <n v="358"/>
    <n v="0.14116719242902209"/>
  </r>
  <r>
    <x v="5"/>
    <x v="22"/>
    <s v="DUBLIN"/>
    <m/>
    <m/>
    <m/>
    <m/>
    <s v=""/>
    <n v="161"/>
    <n v="159"/>
    <x v="235"/>
    <n v="0.34591194968553457"/>
    <m/>
    <m/>
    <n v="0"/>
    <n v="161"/>
    <n v="159"/>
    <s v=""/>
    <s v=""/>
  </r>
  <r>
    <x v="5"/>
    <x v="23"/>
    <s v="TEL AVIV"/>
    <m/>
    <m/>
    <m/>
    <m/>
    <s v=""/>
    <n v="140"/>
    <n v="104"/>
    <x v="236"/>
    <n v="0.25961538461538464"/>
    <n v="21"/>
    <n v="12"/>
    <n v="8.5714285714285715E-2"/>
    <n v="140"/>
    <n v="125"/>
    <n v="12"/>
    <n v="8.5714285714285715E-2"/>
  </r>
  <r>
    <x v="5"/>
    <x v="24"/>
    <s v="TOKYO"/>
    <m/>
    <m/>
    <m/>
    <m/>
    <s v=""/>
    <n v="248"/>
    <n v="238"/>
    <x v="33"/>
    <n v="0.15966386554621848"/>
    <n v="1"/>
    <n v="4"/>
    <n v="1.6129032258064516E-2"/>
    <n v="248"/>
    <n v="239"/>
    <n v="4"/>
    <n v="1.6129032258064516E-2"/>
  </r>
  <r>
    <x v="5"/>
    <x v="27"/>
    <s v="NAIROBI"/>
    <m/>
    <m/>
    <m/>
    <m/>
    <s v=""/>
    <n v="732"/>
    <n v="519"/>
    <x v="237"/>
    <n v="0.16184971098265896"/>
    <n v="9"/>
    <n v="172"/>
    <n v="0.23497267759562843"/>
    <n v="732"/>
    <n v="528"/>
    <n v="172"/>
    <n v="0.23497267759562843"/>
  </r>
  <r>
    <x v="5"/>
    <x v="103"/>
    <s v="PRISTINA"/>
    <m/>
    <m/>
    <m/>
    <m/>
    <s v=""/>
    <n v="1450"/>
    <n v="6"/>
    <x v="109"/>
    <n v="0.5"/>
    <n v="1291"/>
    <n v="137"/>
    <n v="9.4482758620689652E-2"/>
    <n v="1450"/>
    <n v="1297"/>
    <n v="137"/>
    <n v="9.4482758620689652E-2"/>
  </r>
  <r>
    <x v="5"/>
    <x v="30"/>
    <s v="KUALA LUMPUR"/>
    <m/>
    <m/>
    <m/>
    <m/>
    <s v=""/>
    <n v="69"/>
    <n v="54"/>
    <x v="67"/>
    <n v="0.40740740740740738"/>
    <n v="1"/>
    <n v="13"/>
    <n v="0.18840579710144928"/>
    <n v="69"/>
    <n v="55"/>
    <n v="13"/>
    <n v="0.18840579710144928"/>
  </r>
  <r>
    <x v="5"/>
    <x v="31"/>
    <s v="MEXICO CITY"/>
    <m/>
    <m/>
    <m/>
    <m/>
    <s v=""/>
    <n v="13"/>
    <n v="13"/>
    <x v="56"/>
    <n v="0.53846153846153844"/>
    <m/>
    <m/>
    <n v="0"/>
    <n v="13"/>
    <n v="13"/>
    <s v=""/>
    <s v=""/>
  </r>
  <r>
    <x v="5"/>
    <x v="32"/>
    <s v="RABAT"/>
    <m/>
    <m/>
    <m/>
    <m/>
    <s v=""/>
    <n v="472"/>
    <n v="332"/>
    <x v="195"/>
    <n v="0.4759036144578313"/>
    <n v="3"/>
    <n v="115"/>
    <n v="0.24364406779661016"/>
    <n v="472"/>
    <n v="335"/>
    <n v="115"/>
    <n v="0.24364406779661016"/>
  </r>
  <r>
    <x v="5"/>
    <x v="99"/>
    <s v="MAPUTO"/>
    <m/>
    <m/>
    <m/>
    <m/>
    <s v=""/>
    <n v="71"/>
    <n v="64"/>
    <x v="193"/>
    <n v="0.875"/>
    <m/>
    <n v="7"/>
    <n v="9.8591549295774641E-2"/>
    <n v="71"/>
    <n v="64"/>
    <n v="7"/>
    <n v="9.8591549295774641E-2"/>
  </r>
  <r>
    <x v="5"/>
    <x v="104"/>
    <s v="WINDHOEK"/>
    <m/>
    <m/>
    <m/>
    <m/>
    <s v=""/>
    <n v="662"/>
    <n v="652"/>
    <x v="238"/>
    <n v="0.55981595092024539"/>
    <m/>
    <n v="2"/>
    <n v="3.0211480362537764E-3"/>
    <n v="662"/>
    <n v="652"/>
    <n v="2"/>
    <n v="3.0211480362537764E-3"/>
  </r>
  <r>
    <x v="5"/>
    <x v="100"/>
    <s v="KATHMANDU"/>
    <m/>
    <m/>
    <m/>
    <m/>
    <s v=""/>
    <n v="515"/>
    <n v="379"/>
    <x v="167"/>
    <n v="2.9023746701846966E-2"/>
    <n v="2"/>
    <n v="122"/>
    <n v="0.23689320388349513"/>
    <n v="515"/>
    <n v="381"/>
    <n v="122"/>
    <n v="0.23689320388349513"/>
  </r>
  <r>
    <x v="5"/>
    <x v="33"/>
    <s v="ABUJA"/>
    <m/>
    <m/>
    <m/>
    <m/>
    <s v=""/>
    <n v="799"/>
    <n v="317"/>
    <x v="239"/>
    <n v="0.12302839116719243"/>
    <n v="5"/>
    <n v="456"/>
    <n v="0.57071339173967461"/>
    <n v="799"/>
    <n v="322"/>
    <n v="456"/>
    <n v="0.57071339173967461"/>
  </r>
  <r>
    <x v="5"/>
    <x v="101"/>
    <s v="OSLO"/>
    <m/>
    <m/>
    <m/>
    <m/>
    <s v=""/>
    <n v="16"/>
    <m/>
    <x v="16"/>
    <s v=""/>
    <n v="16"/>
    <m/>
    <n v="0"/>
    <n v="16"/>
    <n v="16"/>
    <s v=""/>
    <s v=""/>
  </r>
  <r>
    <x v="5"/>
    <x v="35"/>
    <s v="LIMA"/>
    <m/>
    <m/>
    <m/>
    <m/>
    <s v=""/>
    <n v="331"/>
    <n v="276"/>
    <x v="45"/>
    <n v="0.32246376811594202"/>
    <m/>
    <n v="15"/>
    <n v="4.5317220543806644E-2"/>
    <n v="331"/>
    <n v="276"/>
    <n v="15"/>
    <n v="4.5317220543806644E-2"/>
  </r>
  <r>
    <x v="5"/>
    <x v="71"/>
    <s v="WARSAW"/>
    <m/>
    <m/>
    <m/>
    <m/>
    <s v=""/>
    <n v="7"/>
    <n v="6"/>
    <x v="16"/>
    <n v="0"/>
    <m/>
    <m/>
    <n v="0"/>
    <n v="7"/>
    <n v="6"/>
    <s v=""/>
    <s v=""/>
  </r>
  <r>
    <x v="5"/>
    <x v="37"/>
    <s v="BUCHAREST"/>
    <m/>
    <m/>
    <m/>
    <m/>
    <s v=""/>
    <n v="32"/>
    <n v="31"/>
    <x v="154"/>
    <n v="0.32258064516129031"/>
    <n v="1"/>
    <m/>
    <n v="0"/>
    <n v="32"/>
    <n v="32"/>
    <s v=""/>
    <s v=""/>
  </r>
  <r>
    <x v="5"/>
    <x v="38"/>
    <s v="MOSCOW"/>
    <m/>
    <m/>
    <m/>
    <m/>
    <s v=""/>
    <n v="63988"/>
    <n v="63169"/>
    <x v="240"/>
    <n v="0.84796339976887403"/>
    <n v="145"/>
    <n v="597"/>
    <n v="9.3298743514408956E-3"/>
    <n v="63988"/>
    <n v="63314"/>
    <n v="597"/>
    <n v="9.3298743514408956E-3"/>
  </r>
  <r>
    <x v="5"/>
    <x v="38"/>
    <s v="MURMANSK"/>
    <m/>
    <m/>
    <m/>
    <m/>
    <s v=""/>
    <n v="15766"/>
    <n v="15643"/>
    <x v="241"/>
    <n v="0.97097743399603653"/>
    <m/>
    <n v="108"/>
    <n v="6.8501839401243179E-3"/>
    <n v="15766"/>
    <n v="15643"/>
    <n v="108"/>
    <n v="6.8501839401243179E-3"/>
  </r>
  <r>
    <x v="5"/>
    <x v="38"/>
    <s v="PETROZAVODSK"/>
    <m/>
    <m/>
    <m/>
    <m/>
    <s v=""/>
    <n v="25136"/>
    <n v="24947"/>
    <x v="242"/>
    <n v="0.98039844470276982"/>
    <n v="6"/>
    <n v="143"/>
    <n v="5.6890515595162316E-3"/>
    <n v="25136"/>
    <n v="24953"/>
    <n v="143"/>
    <n v="5.6890515595162316E-3"/>
  </r>
  <r>
    <x v="5"/>
    <x v="38"/>
    <s v="ST. PETERSBURG"/>
    <m/>
    <m/>
    <m/>
    <m/>
    <s v=""/>
    <n v="355612"/>
    <n v="352609"/>
    <x v="243"/>
    <n v="0.98476215865165095"/>
    <n v="67"/>
    <n v="2639"/>
    <n v="7.4210094147554072E-3"/>
    <n v="355612"/>
    <n v="352676"/>
    <n v="2639"/>
    <n v="7.4210094147554072E-3"/>
  </r>
  <r>
    <x v="5"/>
    <x v="39"/>
    <s v="RIYADH"/>
    <m/>
    <m/>
    <m/>
    <m/>
    <s v=""/>
    <n v="69"/>
    <n v="67"/>
    <x v="244"/>
    <n v="0.71641791044776115"/>
    <n v="2"/>
    <m/>
    <n v="0"/>
    <n v="69"/>
    <n v="69"/>
    <s v=""/>
    <s v=""/>
  </r>
  <r>
    <x v="5"/>
    <x v="41"/>
    <s v="BELGRADE"/>
    <m/>
    <m/>
    <m/>
    <m/>
    <s v=""/>
    <n v="16"/>
    <n v="16"/>
    <x v="56"/>
    <n v="0.4375"/>
    <m/>
    <m/>
    <n v="0"/>
    <n v="16"/>
    <n v="16"/>
    <s v=""/>
    <s v=""/>
  </r>
  <r>
    <x v="5"/>
    <x v="44"/>
    <s v="PRETORIA"/>
    <m/>
    <m/>
    <m/>
    <m/>
    <s v=""/>
    <n v="946"/>
    <n v="909"/>
    <x v="245"/>
    <n v="0.87788778877887785"/>
    <n v="4"/>
    <n v="31"/>
    <n v="3.2769556025369982E-2"/>
    <n v="946"/>
    <n v="913"/>
    <n v="31"/>
    <n v="3.2769556025369982E-2"/>
  </r>
  <r>
    <x v="5"/>
    <x v="45"/>
    <s v="SEOUL"/>
    <m/>
    <m/>
    <m/>
    <m/>
    <s v=""/>
    <n v="58"/>
    <n v="40"/>
    <x v="8"/>
    <n v="0.22500000000000001"/>
    <n v="1"/>
    <n v="16"/>
    <n v="0.27586206896551724"/>
    <n v="58"/>
    <n v="41"/>
    <n v="16"/>
    <n v="0.27586206896551724"/>
  </r>
  <r>
    <x v="5"/>
    <x v="76"/>
    <s v="MADRID"/>
    <m/>
    <m/>
    <m/>
    <m/>
    <s v=""/>
    <n v="7"/>
    <m/>
    <x v="16"/>
    <s v=""/>
    <n v="7"/>
    <m/>
    <n v="0"/>
    <n v="7"/>
    <n v="7"/>
    <s v=""/>
    <s v=""/>
  </r>
  <r>
    <x v="5"/>
    <x v="78"/>
    <s v="DAR ES SALAAM"/>
    <m/>
    <m/>
    <m/>
    <m/>
    <s v=""/>
    <n v="306"/>
    <n v="266"/>
    <x v="71"/>
    <n v="7.8947368421052627E-2"/>
    <m/>
    <n v="39"/>
    <n v="0.12745098039215685"/>
    <n v="306"/>
    <n v="266"/>
    <n v="39"/>
    <n v="0.12745098039215685"/>
  </r>
  <r>
    <x v="5"/>
    <x v="47"/>
    <s v="BANGKOK"/>
    <m/>
    <m/>
    <m/>
    <m/>
    <s v=""/>
    <n v="9746"/>
    <n v="9417"/>
    <x v="246"/>
    <n v="3.2706806838695979E-2"/>
    <n v="8"/>
    <n v="306"/>
    <n v="3.1397496408783088E-2"/>
    <n v="9746"/>
    <n v="9425"/>
    <n v="306"/>
    <n v="3.1397496408783088E-2"/>
  </r>
  <r>
    <x v="5"/>
    <x v="48"/>
    <s v="TUNIS"/>
    <m/>
    <m/>
    <m/>
    <m/>
    <s v=""/>
    <n v="1982"/>
    <n v="1431"/>
    <x v="247"/>
    <n v="0.13207547169811321"/>
    <n v="3"/>
    <n v="446"/>
    <n v="0.22502522704339051"/>
    <n v="1982"/>
    <n v="1434"/>
    <n v="446"/>
    <n v="0.22502522704339051"/>
  </r>
  <r>
    <x v="5"/>
    <x v="49"/>
    <s v="ANKARA"/>
    <m/>
    <m/>
    <m/>
    <m/>
    <s v=""/>
    <n v="5562"/>
    <n v="5253"/>
    <x v="248"/>
    <n v="0.88235294117647056"/>
    <n v="45"/>
    <n v="252"/>
    <n v="4.5307443365695796E-2"/>
    <n v="5562"/>
    <n v="5298"/>
    <n v="252"/>
    <n v="4.5307443365695796E-2"/>
  </r>
  <r>
    <x v="5"/>
    <x v="50"/>
    <s v="KYIV"/>
    <m/>
    <m/>
    <m/>
    <m/>
    <s v=""/>
    <n v="16534"/>
    <n v="16066"/>
    <x v="249"/>
    <n v="0.17017303622556954"/>
    <n v="7"/>
    <n v="431"/>
    <n v="2.6067497278335551E-2"/>
    <n v="16534"/>
    <n v="16073"/>
    <n v="431"/>
    <n v="2.6067497278335551E-2"/>
  </r>
  <r>
    <x v="5"/>
    <x v="51"/>
    <s v="ABU DHABI"/>
    <m/>
    <m/>
    <m/>
    <m/>
    <s v=""/>
    <n v="926"/>
    <n v="812"/>
    <x v="250"/>
    <n v="0.3891625615763547"/>
    <n v="4"/>
    <n v="90"/>
    <n v="9.719222462203024E-2"/>
    <n v="926"/>
    <n v="816"/>
    <n v="90"/>
    <n v="9.719222462203024E-2"/>
  </r>
  <r>
    <x v="5"/>
    <x v="52"/>
    <s v="LONDON"/>
    <m/>
    <m/>
    <m/>
    <m/>
    <s v=""/>
    <n v="2386"/>
    <n v="2319"/>
    <x v="251"/>
    <n v="0.38594221647261751"/>
    <n v="20"/>
    <n v="32"/>
    <n v="1.3411567476948869E-2"/>
    <n v="2386"/>
    <n v="2339"/>
    <n v="32"/>
    <n v="1.3411567476948869E-2"/>
  </r>
  <r>
    <x v="5"/>
    <x v="53"/>
    <s v="LOS ANGELES, CA"/>
    <m/>
    <m/>
    <m/>
    <m/>
    <s v=""/>
    <n v="354"/>
    <n v="323"/>
    <x v="252"/>
    <n v="0.25077399380804954"/>
    <m/>
    <n v="22"/>
    <n v="6.2146892655367235E-2"/>
    <n v="354"/>
    <n v="323"/>
    <n v="22"/>
    <n v="6.2146892655367235E-2"/>
  </r>
  <r>
    <x v="5"/>
    <x v="53"/>
    <s v="NEW YORK, NY"/>
    <m/>
    <m/>
    <m/>
    <m/>
    <s v=""/>
    <n v="625"/>
    <n v="587"/>
    <x v="253"/>
    <n v="0.35434412265758092"/>
    <m/>
    <n v="30"/>
    <n v="4.8000000000000001E-2"/>
    <n v="625"/>
    <n v="587"/>
    <n v="30"/>
    <n v="4.8000000000000001E-2"/>
  </r>
  <r>
    <x v="5"/>
    <x v="55"/>
    <s v="HANOI"/>
    <m/>
    <m/>
    <m/>
    <m/>
    <s v=""/>
    <n v="974"/>
    <n v="739"/>
    <x v="254"/>
    <n v="0.11772665764546685"/>
    <n v="8"/>
    <n v="206"/>
    <n v="0.21149897330595482"/>
    <n v="974"/>
    <n v="747"/>
    <n v="206"/>
    <n v="0.21149897330595482"/>
  </r>
  <r>
    <x v="5"/>
    <x v="105"/>
    <s v="LUSAKA"/>
    <m/>
    <m/>
    <m/>
    <m/>
    <s v=""/>
    <n v="1"/>
    <m/>
    <x v="16"/>
    <s v=""/>
    <n v="1"/>
    <m/>
    <n v="0"/>
    <n v="1"/>
    <n v="1"/>
    <s v=""/>
    <s v=""/>
  </r>
  <r>
    <x v="6"/>
    <x v="80"/>
    <s v="KABUL"/>
    <n v="1"/>
    <n v="1"/>
    <n v="1"/>
    <m/>
    <n v="0"/>
    <n v="2432"/>
    <n v="1387"/>
    <x v="158"/>
    <n v="0.2761355443403028"/>
    <n v="23"/>
    <n v="922"/>
    <n v="0.37911184210526316"/>
    <n v="2433"/>
    <n v="1411"/>
    <n v="922"/>
    <n v="0.37895602137279077"/>
  </r>
  <r>
    <x v="6"/>
    <x v="0"/>
    <s v="TIRANA"/>
    <m/>
    <m/>
    <m/>
    <m/>
    <s v=""/>
    <n v="55"/>
    <n v="44"/>
    <x v="5"/>
    <n v="0.36363636363636365"/>
    <n v="0"/>
    <n v="1"/>
    <n v="1.8181818181818181E-2"/>
    <n v="55"/>
    <n v="44"/>
    <n v="1"/>
    <n v="1.8181818181818181E-2"/>
  </r>
  <r>
    <x v="6"/>
    <x v="1"/>
    <s v="ALGIERS"/>
    <n v="2"/>
    <n v="2"/>
    <n v="1"/>
    <m/>
    <n v="0"/>
    <n v="318217"/>
    <n v="224696"/>
    <x v="255"/>
    <n v="0.52358742478726816"/>
    <n v="197"/>
    <n v="71257"/>
    <n v="0.22392581163168529"/>
    <n v="318219"/>
    <n v="224895"/>
    <n v="71257"/>
    <n v="0.22392440426247331"/>
  </r>
  <r>
    <x v="6"/>
    <x v="1"/>
    <s v="ANNABA"/>
    <m/>
    <m/>
    <m/>
    <m/>
    <s v=""/>
    <n v="107836"/>
    <n v="70844"/>
    <x v="256"/>
    <n v="0.21270679238891085"/>
    <n v="16"/>
    <n v="35292"/>
    <n v="0.32727475054712712"/>
    <n v="107836"/>
    <n v="70860"/>
    <n v="35292"/>
    <n v="0.32727475054712712"/>
  </r>
  <r>
    <x v="6"/>
    <x v="1"/>
    <s v="ORAN"/>
    <m/>
    <m/>
    <m/>
    <m/>
    <s v=""/>
    <n v="150668"/>
    <n v="100895"/>
    <x v="257"/>
    <n v="0.29746766440358791"/>
    <n v="8"/>
    <n v="45330"/>
    <n v="0.30086016937903204"/>
    <n v="150668"/>
    <n v="100903"/>
    <n v="45330"/>
    <n v="0.30086016937903204"/>
  </r>
  <r>
    <x v="6"/>
    <x v="56"/>
    <s v="LUANDA"/>
    <n v="2"/>
    <n v="1"/>
    <n v="1"/>
    <m/>
    <n v="0"/>
    <n v="1871"/>
    <n v="1166"/>
    <x v="258"/>
    <n v="9.2624356775300176E-2"/>
    <n v="0"/>
    <n v="663"/>
    <n v="0.35435595938001069"/>
    <n v="1873"/>
    <n v="1167"/>
    <n v="663"/>
    <n v="0.35397757608115321"/>
  </r>
  <r>
    <x v="6"/>
    <x v="2"/>
    <s v="BUENOS AIRES"/>
    <n v="2"/>
    <n v="2"/>
    <n v="2"/>
    <m/>
    <n v="0"/>
    <n v="176"/>
    <n v="173"/>
    <x v="259"/>
    <n v="0.39306358381502893"/>
    <m/>
    <m/>
    <n v="0"/>
    <n v="178"/>
    <n v="175"/>
    <s v=""/>
    <s v=""/>
  </r>
  <r>
    <x v="6"/>
    <x v="81"/>
    <s v="YEREVAN"/>
    <n v="5"/>
    <n v="4"/>
    <n v="2"/>
    <m/>
    <n v="0"/>
    <n v="5454"/>
    <n v="4709"/>
    <x v="260"/>
    <n v="0.22234019961775323"/>
    <n v="3"/>
    <n v="769"/>
    <n v="0.140997433076641"/>
    <n v="5459"/>
    <n v="4716"/>
    <n v="769"/>
    <n v="0.14086829089576847"/>
  </r>
  <r>
    <x v="6"/>
    <x v="3"/>
    <s v="CANBERRA"/>
    <m/>
    <m/>
    <m/>
    <m/>
    <s v=""/>
    <n v="12"/>
    <n v="8"/>
    <x v="16"/>
    <n v="0"/>
    <m/>
    <m/>
    <n v="0"/>
    <n v="12"/>
    <n v="8"/>
    <s v=""/>
    <s v=""/>
  </r>
  <r>
    <x v="6"/>
    <x v="3"/>
    <s v="SYDNEY"/>
    <n v="1"/>
    <n v="1"/>
    <n v="1"/>
    <m/>
    <n v="0"/>
    <n v="2150"/>
    <n v="2144"/>
    <x v="261"/>
    <n v="2.1921641791044777E-2"/>
    <m/>
    <n v="8"/>
    <n v="3.7209302325581397E-3"/>
    <n v="2151"/>
    <n v="2145"/>
    <n v="8"/>
    <n v="3.7192003719200371E-3"/>
  </r>
  <r>
    <x v="6"/>
    <x v="57"/>
    <s v="VIENNA"/>
    <m/>
    <m/>
    <m/>
    <m/>
    <s v=""/>
    <n v="92"/>
    <n v="84"/>
    <x v="16"/>
    <n v="0"/>
    <n v="16"/>
    <n v="2"/>
    <n v="2.1739130434782608E-2"/>
    <n v="92"/>
    <n v="100"/>
    <n v="2"/>
    <n v="2.1739130434782608E-2"/>
  </r>
  <r>
    <x v="6"/>
    <x v="4"/>
    <s v="BAKU"/>
    <m/>
    <m/>
    <m/>
    <m/>
    <s v=""/>
    <n v="13450"/>
    <n v="12555"/>
    <x v="262"/>
    <n v="0.38534448426921547"/>
    <m/>
    <n v="623"/>
    <n v="4.6319702602230485E-2"/>
    <n v="13450"/>
    <n v="12555"/>
    <n v="623"/>
    <n v="4.6319702602230485E-2"/>
  </r>
  <r>
    <x v="6"/>
    <x v="106"/>
    <s v="MANAMA"/>
    <n v="1"/>
    <n v="1"/>
    <n v="1"/>
    <m/>
    <n v="0"/>
    <n v="8605"/>
    <n v="8488"/>
    <x v="263"/>
    <n v="0.94886899151743642"/>
    <n v="1"/>
    <n v="56"/>
    <n v="6.5078442765833817E-3"/>
    <n v="8606"/>
    <n v="8490"/>
    <n v="56"/>
    <n v="6.5070880780850569E-3"/>
  </r>
  <r>
    <x v="6"/>
    <x v="93"/>
    <s v="DHAKA"/>
    <n v="5"/>
    <n v="4"/>
    <n v="4"/>
    <n v="1"/>
    <n v="0.2"/>
    <n v="4485"/>
    <n v="2973"/>
    <x v="264"/>
    <n v="0.1712075344769593"/>
    <n v="5"/>
    <n v="1454"/>
    <n v="0.32419175027870678"/>
    <n v="4490"/>
    <n v="2982"/>
    <n v="1455"/>
    <n v="0.32405345211581293"/>
  </r>
  <r>
    <x v="6"/>
    <x v="82"/>
    <s v="MINSK"/>
    <m/>
    <m/>
    <m/>
    <m/>
    <s v=""/>
    <n v="12385"/>
    <n v="12178"/>
    <x v="265"/>
    <n v="0.5009032681885367"/>
    <m/>
    <n v="115"/>
    <n v="9.2854259184497381E-3"/>
    <n v="12385"/>
    <n v="12178"/>
    <n v="115"/>
    <n v="9.2854259184497381E-3"/>
  </r>
  <r>
    <x v="6"/>
    <x v="83"/>
    <s v="BRUSSELS"/>
    <m/>
    <m/>
    <m/>
    <m/>
    <s v=""/>
    <n v="43"/>
    <n v="40"/>
    <x v="109"/>
    <n v="7.4999999999999997E-2"/>
    <m/>
    <m/>
    <n v="0"/>
    <n v="43"/>
    <n v="40"/>
    <s v=""/>
    <s v=""/>
  </r>
  <r>
    <x v="6"/>
    <x v="107"/>
    <s v="COTONOU"/>
    <n v="17"/>
    <n v="16"/>
    <n v="8"/>
    <m/>
    <n v="0"/>
    <n v="10599"/>
    <n v="8816"/>
    <x v="266"/>
    <n v="0.20031760435571688"/>
    <m/>
    <n v="1641"/>
    <n v="0.15482592697424286"/>
    <n v="10616"/>
    <n v="8832"/>
    <n v="1641"/>
    <n v="0.15457799547852299"/>
  </r>
  <r>
    <x v="6"/>
    <x v="94"/>
    <s v="LA PAZ"/>
    <m/>
    <m/>
    <m/>
    <m/>
    <s v=""/>
    <n v="279"/>
    <n v="272"/>
    <x v="267"/>
    <n v="0.3014705882352941"/>
    <m/>
    <m/>
    <n v="0"/>
    <n v="279"/>
    <n v="272"/>
    <s v=""/>
    <s v=""/>
  </r>
  <r>
    <x v="6"/>
    <x v="5"/>
    <s v="SARAJEVO"/>
    <m/>
    <m/>
    <m/>
    <m/>
    <s v=""/>
    <n v="34"/>
    <n v="28"/>
    <x v="132"/>
    <n v="0.21428571428571427"/>
    <m/>
    <n v="2"/>
    <n v="5.8823529411764705E-2"/>
    <n v="34"/>
    <n v="28"/>
    <n v="2"/>
    <n v="5.8823529411764705E-2"/>
  </r>
  <r>
    <x v="6"/>
    <x v="108"/>
    <s v="GABORONE"/>
    <n v="1"/>
    <n v="1"/>
    <m/>
    <m/>
    <n v="0"/>
    <n v="892"/>
    <n v="864"/>
    <x v="268"/>
    <n v="0.24884259259259259"/>
    <m/>
    <n v="3"/>
    <n v="3.3632286995515697E-3"/>
    <n v="893"/>
    <n v="865"/>
    <n v="3"/>
    <n v="3.3594624860022394E-3"/>
  </r>
  <r>
    <x v="6"/>
    <x v="6"/>
    <s v="BRASILIA"/>
    <n v="11"/>
    <n v="10"/>
    <n v="7"/>
    <m/>
    <n v="0"/>
    <n v="288"/>
    <n v="235"/>
    <x v="239"/>
    <n v="0.16595744680851063"/>
    <m/>
    <n v="41"/>
    <n v="0.1423611111111111"/>
    <n v="299"/>
    <n v="245"/>
    <n v="41"/>
    <n v="0.13712374581939799"/>
  </r>
  <r>
    <x v="6"/>
    <x v="6"/>
    <s v="RIO DE JANEIRO"/>
    <n v="4"/>
    <n v="3"/>
    <n v="2"/>
    <m/>
    <n v="0"/>
    <n v="174"/>
    <n v="161"/>
    <x v="269"/>
    <n v="0.2484472049689441"/>
    <m/>
    <n v="18"/>
    <n v="0.10344827586206896"/>
    <n v="178"/>
    <n v="164"/>
    <n v="18"/>
    <n v="0.10112359550561797"/>
  </r>
  <r>
    <x v="6"/>
    <x v="6"/>
    <s v="SAO PAULO"/>
    <n v="2"/>
    <n v="1"/>
    <n v="1"/>
    <n v="1"/>
    <n v="0.5"/>
    <n v="239"/>
    <n v="187"/>
    <x v="105"/>
    <n v="0.12299465240641712"/>
    <m/>
    <n v="44"/>
    <n v="0.18410041841004185"/>
    <n v="241"/>
    <n v="188"/>
    <n v="45"/>
    <n v="0.18672199170124482"/>
  </r>
  <r>
    <x v="6"/>
    <x v="109"/>
    <s v="BANDAR SERI BEGWAN"/>
    <m/>
    <m/>
    <m/>
    <m/>
    <s v=""/>
    <n v="1"/>
    <n v="1"/>
    <x v="16"/>
    <n v="0"/>
    <m/>
    <m/>
    <n v="0"/>
    <n v="1"/>
    <n v="1"/>
    <s v=""/>
    <s v=""/>
  </r>
  <r>
    <x v="6"/>
    <x v="7"/>
    <s v="SOFIA"/>
    <m/>
    <m/>
    <m/>
    <m/>
    <s v=""/>
    <n v="313"/>
    <n v="294"/>
    <x v="137"/>
    <n v="6.8027210884353748E-2"/>
    <n v="2"/>
    <n v="9"/>
    <n v="2.8753993610223641E-2"/>
    <n v="313"/>
    <n v="296"/>
    <n v="9"/>
    <n v="2.8753993610223641E-2"/>
  </r>
  <r>
    <x v="6"/>
    <x v="58"/>
    <s v="OUAGADOUGOU"/>
    <n v="12"/>
    <n v="10"/>
    <m/>
    <n v="1"/>
    <n v="8.3333333333333329E-2"/>
    <n v="10141"/>
    <n v="8782"/>
    <x v="270"/>
    <n v="0.23126850375768618"/>
    <n v="1"/>
    <n v="1062"/>
    <n v="0.10472340005916576"/>
    <n v="10153"/>
    <n v="8793"/>
    <n v="1063"/>
    <n v="0.10469811878262582"/>
  </r>
  <r>
    <x v="6"/>
    <x v="59"/>
    <s v="BUJUMBURA"/>
    <m/>
    <m/>
    <m/>
    <m/>
    <s v=""/>
    <n v="26"/>
    <n v="21"/>
    <x v="16"/>
    <n v="0"/>
    <m/>
    <m/>
    <n v="0"/>
    <n v="26"/>
    <n v="21"/>
    <s v=""/>
    <s v=""/>
  </r>
  <r>
    <x v="6"/>
    <x v="110"/>
    <s v="PHNOM PENH"/>
    <m/>
    <m/>
    <m/>
    <m/>
    <s v=""/>
    <n v="5589"/>
    <n v="4632"/>
    <x v="271"/>
    <n v="0.14140759930915373"/>
    <m/>
    <n v="918"/>
    <n v="0.16425120772946861"/>
    <n v="5589"/>
    <n v="4632"/>
    <n v="918"/>
    <n v="0.16425120772946861"/>
  </r>
  <r>
    <x v="6"/>
    <x v="60"/>
    <s v="DOUALA"/>
    <n v="44"/>
    <n v="27"/>
    <n v="9"/>
    <n v="12"/>
    <n v="0.27272727272727271"/>
    <n v="8912"/>
    <n v="5887"/>
    <x v="272"/>
    <n v="0.21012400203838968"/>
    <n v="39"/>
    <n v="2803"/>
    <n v="0.31451974865350091"/>
    <n v="8956"/>
    <n v="5953"/>
    <n v="2815"/>
    <n v="0.31431442608307281"/>
  </r>
  <r>
    <x v="6"/>
    <x v="60"/>
    <s v="YAONDE"/>
    <n v="38"/>
    <n v="30"/>
    <n v="25"/>
    <n v="7"/>
    <n v="0.18421052631578946"/>
    <n v="11265"/>
    <n v="8570"/>
    <x v="273"/>
    <n v="0.23162193698949826"/>
    <n v="1"/>
    <n v="2459"/>
    <n v="0.21828672880603639"/>
    <n v="11303"/>
    <n v="8601"/>
    <n v="2466"/>
    <n v="0.21817216668141201"/>
  </r>
  <r>
    <x v="6"/>
    <x v="8"/>
    <s v="MONTREAL"/>
    <n v="1"/>
    <n v="1"/>
    <m/>
    <m/>
    <n v="0"/>
    <n v="3223"/>
    <n v="3032"/>
    <x v="274"/>
    <n v="9.5646437994722958E-2"/>
    <m/>
    <n v="148"/>
    <n v="4.5919950356810423E-2"/>
    <n v="3224"/>
    <n v="3033"/>
    <n v="148"/>
    <n v="4.590570719602978E-2"/>
  </r>
  <r>
    <x v="6"/>
    <x v="8"/>
    <s v="OTTAWA"/>
    <m/>
    <m/>
    <m/>
    <m/>
    <s v=""/>
    <n v="59"/>
    <n v="51"/>
    <x v="16"/>
    <n v="0"/>
    <m/>
    <m/>
    <n v="0"/>
    <n v="59"/>
    <n v="51"/>
    <s v=""/>
    <s v=""/>
  </r>
  <r>
    <x v="6"/>
    <x v="8"/>
    <s v="TORONTO"/>
    <m/>
    <m/>
    <m/>
    <m/>
    <s v=""/>
    <n v="2466"/>
    <n v="2294"/>
    <x v="39"/>
    <n v="0.16303400174367916"/>
    <n v="1"/>
    <n v="31"/>
    <n v="1.2570965125709651E-2"/>
    <n v="2466"/>
    <n v="2295"/>
    <n v="31"/>
    <n v="1.2570965125709651E-2"/>
  </r>
  <r>
    <x v="6"/>
    <x v="8"/>
    <s v="VANCOUVER"/>
    <m/>
    <m/>
    <m/>
    <m/>
    <s v=""/>
    <n v="2284"/>
    <n v="2233"/>
    <x v="275"/>
    <n v="0.36408419167039857"/>
    <m/>
    <n v="15"/>
    <n v="6.5674255691768827E-3"/>
    <n v="2284"/>
    <n v="2233"/>
    <n v="15"/>
    <n v="6.5674255691768827E-3"/>
  </r>
  <r>
    <x v="6"/>
    <x v="111"/>
    <s v="BANGUI"/>
    <n v="15"/>
    <n v="8"/>
    <n v="1"/>
    <n v="6"/>
    <n v="0.4"/>
    <n v="5620"/>
    <n v="3686"/>
    <x v="276"/>
    <n v="0.2986977753662507"/>
    <n v="19"/>
    <n v="1896"/>
    <n v="0.33736654804270461"/>
    <n v="5635"/>
    <n v="3713"/>
    <n v="1902"/>
    <n v="0.3375332741792369"/>
  </r>
  <r>
    <x v="6"/>
    <x v="112"/>
    <s v="N'DJAMENA"/>
    <n v="19"/>
    <n v="18"/>
    <n v="18"/>
    <n v="1"/>
    <n v="5.2631578947368418E-2"/>
    <n v="6222"/>
    <n v="5164"/>
    <x v="277"/>
    <n v="0.47521301316808673"/>
    <n v="224"/>
    <n v="996"/>
    <n v="0.16007714561234329"/>
    <n v="6241"/>
    <n v="5406"/>
    <n v="997"/>
    <n v="0.15975004005768306"/>
  </r>
  <r>
    <x v="6"/>
    <x v="9"/>
    <s v="SANTIAGO DE CHILE"/>
    <n v="12"/>
    <n v="11"/>
    <n v="5"/>
    <m/>
    <n v="0"/>
    <n v="296"/>
    <n v="260"/>
    <x v="92"/>
    <n v="9.6153846153846159E-2"/>
    <m/>
    <n v="21"/>
    <n v="7.0945945945945943E-2"/>
    <n v="308"/>
    <n v="271"/>
    <n v="21"/>
    <n v="6.8181818181818177E-2"/>
  </r>
  <r>
    <x v="6"/>
    <x v="10"/>
    <s v="BEIJING"/>
    <n v="50"/>
    <n v="45"/>
    <n v="21"/>
    <n v="1"/>
    <n v="0.02"/>
    <n v="195809"/>
    <n v="190515"/>
    <x v="278"/>
    <n v="0.17822743615988243"/>
    <n v="1"/>
    <n v="4726"/>
    <n v="2.4135764954624148E-2"/>
    <n v="195859"/>
    <n v="190561"/>
    <n v="4727"/>
    <n v="2.4134709153013138E-2"/>
  </r>
  <r>
    <x v="6"/>
    <x v="10"/>
    <s v="CHENGDU"/>
    <n v="1"/>
    <n v="1"/>
    <m/>
    <m/>
    <n v="0"/>
    <n v="69975"/>
    <n v="68917"/>
    <x v="279"/>
    <n v="4.4691440428341341E-2"/>
    <m/>
    <n v="940"/>
    <n v="1.3433369060378706E-2"/>
    <n v="69976"/>
    <n v="68918"/>
    <n v="940"/>
    <n v="1.3433177089287755E-2"/>
  </r>
  <r>
    <x v="6"/>
    <x v="10"/>
    <s v="GUANGZHOU (CANTON)"/>
    <n v="22"/>
    <n v="20"/>
    <n v="5"/>
    <n v="3"/>
    <n v="0.13636363636363635"/>
    <n v="99674"/>
    <n v="94952"/>
    <x v="280"/>
    <n v="0.10131434830230011"/>
    <n v="4"/>
    <n v="4438"/>
    <n v="4.4525151995505351E-2"/>
    <n v="99696"/>
    <n v="94976"/>
    <n v="4441"/>
    <n v="4.4545418070935643E-2"/>
  </r>
  <r>
    <x v="6"/>
    <x v="10"/>
    <s v="SHANGHAI"/>
    <n v="3"/>
    <n v="2"/>
    <n v="1"/>
    <n v="1"/>
    <n v="0.33333333333333331"/>
    <n v="194621"/>
    <n v="183080"/>
    <x v="281"/>
    <n v="0.24125518898842035"/>
    <m/>
    <n v="10828"/>
    <n v="5.5636339346730311E-2"/>
    <n v="194624"/>
    <n v="183082"/>
    <n v="10829"/>
    <n v="5.5640619861887536E-2"/>
  </r>
  <r>
    <x v="6"/>
    <x v="10"/>
    <s v="WUHAN"/>
    <m/>
    <m/>
    <m/>
    <m/>
    <s v=""/>
    <n v="50621"/>
    <n v="48881"/>
    <x v="282"/>
    <n v="3.2998506577197682E-2"/>
    <m/>
    <n v="1731"/>
    <n v="3.4195294443017721E-2"/>
    <n v="50621"/>
    <n v="48881"/>
    <n v="1731"/>
    <n v="3.4195294443017721E-2"/>
  </r>
  <r>
    <x v="6"/>
    <x v="61"/>
    <s v="BOGOTA"/>
    <n v="15"/>
    <n v="14"/>
    <n v="8"/>
    <m/>
    <n v="0"/>
    <n v="380"/>
    <n v="357"/>
    <x v="283"/>
    <n v="0.96918767507002801"/>
    <m/>
    <n v="19"/>
    <n v="0.05"/>
    <n v="395"/>
    <n v="371"/>
    <n v="19"/>
    <n v="4.810126582278481E-2"/>
  </r>
  <r>
    <x v="6"/>
    <x v="113"/>
    <s v="MORONI"/>
    <m/>
    <m/>
    <m/>
    <m/>
    <s v=""/>
    <n v="4176"/>
    <n v="2247"/>
    <x v="284"/>
    <n v="0.32888295505117937"/>
    <n v="786"/>
    <n v="1767"/>
    <n v="0.42313218390804597"/>
    <n v="4176"/>
    <n v="3033"/>
    <n v="1767"/>
    <n v="0.42313218390804597"/>
  </r>
  <r>
    <x v="6"/>
    <x v="113"/>
    <s v="MUTSAMUDU"/>
    <m/>
    <m/>
    <m/>
    <m/>
    <s v=""/>
    <n v="677"/>
    <n v="537"/>
    <x v="285"/>
    <n v="0.23091247672253259"/>
    <m/>
    <n v="128"/>
    <n v="0.18906942392909898"/>
    <n v="677"/>
    <n v="537"/>
    <n v="128"/>
    <n v="0.18906942392909898"/>
  </r>
  <r>
    <x v="6"/>
    <x v="114"/>
    <s v="BRAZZAVILLE"/>
    <n v="118"/>
    <n v="111"/>
    <n v="26"/>
    <m/>
    <n v="0"/>
    <n v="7898"/>
    <n v="5523"/>
    <x v="286"/>
    <n v="0.10302371899330075"/>
    <n v="1"/>
    <n v="2134"/>
    <n v="0.27019498607242337"/>
    <n v="8016"/>
    <n v="5635"/>
    <n v="2134"/>
    <n v="0.26621756487025949"/>
  </r>
  <r>
    <x v="6"/>
    <x v="114"/>
    <s v="POINTE NOIRE"/>
    <n v="15"/>
    <n v="7"/>
    <n v="1"/>
    <n v="8"/>
    <n v="0.53333333333333333"/>
    <n v="5376"/>
    <n v="3896"/>
    <x v="74"/>
    <n v="0.16016427104722791"/>
    <m/>
    <n v="1441"/>
    <n v="0.26804315476190477"/>
    <n v="5391"/>
    <n v="3903"/>
    <n v="1449"/>
    <n v="0.26878130217028379"/>
  </r>
  <r>
    <x v="6"/>
    <x v="62"/>
    <s v="KINSHASA"/>
    <n v="7"/>
    <n v="4"/>
    <n v="1"/>
    <n v="2"/>
    <n v="0.2857142857142857"/>
    <n v="714"/>
    <n v="672"/>
    <x v="226"/>
    <n v="0.22767857142857142"/>
    <n v="4"/>
    <n v="15"/>
    <n v="2.100840336134454E-2"/>
    <n v="721"/>
    <n v="680"/>
    <n v="17"/>
    <n v="2.3578363384188627E-2"/>
  </r>
  <r>
    <x v="6"/>
    <x v="115"/>
    <s v="SAN JOSE"/>
    <m/>
    <m/>
    <m/>
    <m/>
    <s v=""/>
    <n v="17"/>
    <n v="14"/>
    <x v="16"/>
    <n v="0"/>
    <m/>
    <m/>
    <n v="0"/>
    <n v="17"/>
    <n v="14"/>
    <s v=""/>
    <s v=""/>
  </r>
  <r>
    <x v="6"/>
    <x v="63"/>
    <s v="ABIDJAN "/>
    <n v="76"/>
    <n v="65"/>
    <n v="52"/>
    <n v="7"/>
    <n v="9.2105263157894732E-2"/>
    <n v="38003"/>
    <n v="28011"/>
    <x v="287"/>
    <n v="0.15579593731034236"/>
    <m/>
    <n v="9494"/>
    <n v="0.24982238244349131"/>
    <n v="38079"/>
    <n v="28076"/>
    <n v="9501"/>
    <n v="0.24950760261561492"/>
  </r>
  <r>
    <x v="6"/>
    <x v="11"/>
    <s v="ZAGREB"/>
    <m/>
    <m/>
    <m/>
    <m/>
    <s v=""/>
    <n v="118"/>
    <n v="89"/>
    <x v="288"/>
    <n v="0.39325842696629215"/>
    <m/>
    <n v="7"/>
    <n v="5.9322033898305086E-2"/>
    <n v="118"/>
    <n v="89"/>
    <n v="7"/>
    <n v="5.9322033898305086E-2"/>
  </r>
  <r>
    <x v="6"/>
    <x v="12"/>
    <s v="HAVANA"/>
    <n v="519"/>
    <n v="518"/>
    <n v="203"/>
    <n v="1"/>
    <n v="1.9267822736030828E-3"/>
    <n v="5506"/>
    <n v="4809"/>
    <x v="289"/>
    <n v="0.33104595550010396"/>
    <m/>
    <n v="669"/>
    <n v="0.12150381402106793"/>
    <n v="6025"/>
    <n v="5327"/>
    <n v="670"/>
    <n v="0.11120331950207468"/>
  </r>
  <r>
    <x v="6"/>
    <x v="13"/>
    <s v="NICOSIA"/>
    <m/>
    <m/>
    <m/>
    <m/>
    <s v=""/>
    <n v="411"/>
    <n v="360"/>
    <x v="290"/>
    <n v="0.11944444444444445"/>
    <m/>
    <n v="32"/>
    <n v="7.785888077858881E-2"/>
    <n v="411"/>
    <n v="360"/>
    <n v="32"/>
    <n v="7.785888077858881E-2"/>
  </r>
  <r>
    <x v="6"/>
    <x v="116"/>
    <s v="PRAGUE"/>
    <m/>
    <m/>
    <m/>
    <m/>
    <s v=""/>
    <n v="3"/>
    <n v="2"/>
    <x v="16"/>
    <n v="0"/>
    <m/>
    <n v="1"/>
    <n v="0.33333333333333331"/>
    <n v="3"/>
    <n v="2"/>
    <n v="1"/>
    <n v="0.33333333333333331"/>
  </r>
  <r>
    <x v="6"/>
    <x v="117"/>
    <s v="COPENHAGEN"/>
    <m/>
    <m/>
    <m/>
    <m/>
    <s v=""/>
    <n v="10"/>
    <n v="10"/>
    <x v="16"/>
    <n v="0"/>
    <m/>
    <m/>
    <n v="0"/>
    <n v="10"/>
    <n v="10"/>
    <s v=""/>
    <s v=""/>
  </r>
  <r>
    <x v="6"/>
    <x v="118"/>
    <s v="DJIBOUTI"/>
    <n v="5"/>
    <n v="5"/>
    <n v="2"/>
    <m/>
    <n v="0"/>
    <n v="3196"/>
    <n v="2460"/>
    <x v="291"/>
    <n v="0.33902439024390246"/>
    <m/>
    <n v="672"/>
    <n v="0.21026282853566958"/>
    <n v="3201"/>
    <n v="2465"/>
    <n v="672"/>
    <n v="0.2099343955014058"/>
  </r>
  <r>
    <x v="6"/>
    <x v="119"/>
    <s v="SANTO DOMINGO"/>
    <n v="75"/>
    <n v="68"/>
    <n v="39"/>
    <n v="2"/>
    <n v="2.6666666666666668E-2"/>
    <n v="4146"/>
    <n v="3557"/>
    <x v="292"/>
    <n v="0.16783806578577454"/>
    <m/>
    <n v="546"/>
    <n v="0.13169319826338641"/>
    <n v="4221"/>
    <n v="3625"/>
    <n v="548"/>
    <n v="0.12982705520018953"/>
  </r>
  <r>
    <x v="6"/>
    <x v="120"/>
    <s v="QUITO"/>
    <m/>
    <m/>
    <m/>
    <m/>
    <s v=""/>
    <n v="3185"/>
    <n v="2837"/>
    <x v="293"/>
    <n v="9.7285865350722589E-2"/>
    <m/>
    <n v="324"/>
    <n v="0.10172684458398744"/>
    <n v="3185"/>
    <n v="2837"/>
    <n v="324"/>
    <n v="0.10172684458398744"/>
  </r>
  <r>
    <x v="6"/>
    <x v="14"/>
    <s v="CAIRO"/>
    <n v="2"/>
    <n v="0"/>
    <n v="0"/>
    <n v="2"/>
    <n v="1"/>
    <n v="61329"/>
    <n v="51996"/>
    <x v="294"/>
    <n v="0.24598046003538734"/>
    <n v="347"/>
    <n v="7793"/>
    <n v="0.12706876029284678"/>
    <n v="61331"/>
    <n v="52343"/>
    <n v="7795"/>
    <n v="0.12709722652492214"/>
  </r>
  <r>
    <x v="6"/>
    <x v="121"/>
    <s v="SAN SALVADOR"/>
    <n v="1"/>
    <n v="1"/>
    <n v="1"/>
    <m/>
    <n v="0"/>
    <n v="32"/>
    <n v="31"/>
    <x v="139"/>
    <n v="0.83870967741935487"/>
    <m/>
    <m/>
    <n v="0"/>
    <n v="33"/>
    <n v="32"/>
    <s v=""/>
    <s v=""/>
  </r>
  <r>
    <x v="6"/>
    <x v="122"/>
    <s v="MALABO"/>
    <n v="10"/>
    <n v="10"/>
    <n v="3"/>
    <m/>
    <n v="0"/>
    <n v="1928"/>
    <n v="1736"/>
    <x v="295"/>
    <n v="0.38709677419354838"/>
    <n v="1"/>
    <n v="142"/>
    <n v="7.3651452282157678E-2"/>
    <n v="1938"/>
    <n v="1747"/>
    <n v="142"/>
    <n v="7.3271413828689375E-2"/>
  </r>
  <r>
    <x v="6"/>
    <x v="15"/>
    <s v="ADDIS ABEBA"/>
    <n v="14"/>
    <n v="13"/>
    <n v="12"/>
    <m/>
    <n v="0"/>
    <n v="2212"/>
    <n v="1691"/>
    <x v="296"/>
    <n v="0.19396806623299823"/>
    <n v="2"/>
    <n v="532"/>
    <n v="0.24050632911392406"/>
    <n v="2226"/>
    <n v="1706"/>
    <n v="532"/>
    <n v="0.2389937106918239"/>
  </r>
  <r>
    <x v="6"/>
    <x v="123"/>
    <s v="SUVA"/>
    <m/>
    <m/>
    <m/>
    <m/>
    <s v=""/>
    <n v="1299"/>
    <n v="1257"/>
    <x v="297"/>
    <n v="0.15433571996817821"/>
    <m/>
    <n v="6"/>
    <n v="4.6189376443418013E-3"/>
    <n v="1299"/>
    <n v="1257"/>
    <n v="6"/>
    <n v="4.6189376443418013E-3"/>
  </r>
  <r>
    <x v="6"/>
    <x v="64"/>
    <s v="HELSINKI"/>
    <n v="2"/>
    <n v="1"/>
    <m/>
    <m/>
    <n v="0"/>
    <n v="76"/>
    <n v="68"/>
    <x v="16"/>
    <n v="0"/>
    <m/>
    <m/>
    <n v="0"/>
    <n v="78"/>
    <n v="69"/>
    <s v=""/>
    <s v=""/>
  </r>
  <r>
    <x v="6"/>
    <x v="16"/>
    <s v="SKOPJE"/>
    <m/>
    <m/>
    <m/>
    <m/>
    <s v=""/>
    <n v="41"/>
    <n v="29"/>
    <x v="0"/>
    <n v="0.27586206896551724"/>
    <m/>
    <n v="8"/>
    <n v="0.1951219512195122"/>
    <n v="41"/>
    <n v="29"/>
    <n v="8"/>
    <n v="0.1951219512195122"/>
  </r>
  <r>
    <x v="6"/>
    <x v="124"/>
    <s v="LIBREVILLE"/>
    <n v="7"/>
    <n v="7"/>
    <n v="5"/>
    <m/>
    <n v="0"/>
    <n v="15912"/>
    <n v="14243"/>
    <x v="298"/>
    <n v="0.1984132556343467"/>
    <m/>
    <n v="1557"/>
    <n v="9.7850678733031674E-2"/>
    <n v="15919"/>
    <n v="14250"/>
    <n v="1557"/>
    <n v="9.7807651234374016E-2"/>
  </r>
  <r>
    <x v="6"/>
    <x v="84"/>
    <s v="TBILISSI"/>
    <m/>
    <m/>
    <m/>
    <m/>
    <s v=""/>
    <n v="8359"/>
    <n v="7779"/>
    <x v="299"/>
    <n v="0.31147962463041523"/>
    <m/>
    <n v="512"/>
    <n v="6.1251345854767318E-2"/>
    <n v="8359"/>
    <n v="7779"/>
    <n v="512"/>
    <n v="6.1251345854767318E-2"/>
  </r>
  <r>
    <x v="6"/>
    <x v="17"/>
    <s v="BERLIN"/>
    <m/>
    <m/>
    <m/>
    <m/>
    <s v=""/>
    <n v="15"/>
    <n v="15"/>
    <x v="16"/>
    <n v="0"/>
    <m/>
    <m/>
    <n v="0"/>
    <n v="15"/>
    <n v="15"/>
    <s v=""/>
    <s v=""/>
  </r>
  <r>
    <x v="6"/>
    <x v="17"/>
    <s v="FRANKFURT/MAIN"/>
    <m/>
    <m/>
    <m/>
    <m/>
    <s v=""/>
    <n v="73"/>
    <n v="66"/>
    <x v="154"/>
    <n v="0.15151515151515152"/>
    <m/>
    <n v="2"/>
    <n v="2.7397260273972601E-2"/>
    <n v="73"/>
    <n v="66"/>
    <n v="2"/>
    <n v="2.7397260273972601E-2"/>
  </r>
  <r>
    <x v="6"/>
    <x v="85"/>
    <s v="ACCRA"/>
    <m/>
    <m/>
    <m/>
    <m/>
    <s v=""/>
    <n v="46"/>
    <n v="38"/>
    <x v="16"/>
    <n v="0"/>
    <m/>
    <m/>
    <n v="0"/>
    <n v="46"/>
    <n v="38"/>
    <s v=""/>
    <s v=""/>
  </r>
  <r>
    <x v="6"/>
    <x v="66"/>
    <s v="ATHENS"/>
    <m/>
    <m/>
    <m/>
    <m/>
    <s v=""/>
    <n v="30"/>
    <n v="30"/>
    <x v="78"/>
    <n v="3.3333333333333333E-2"/>
    <m/>
    <m/>
    <n v="0"/>
    <n v="30"/>
    <n v="30"/>
    <s v=""/>
    <s v=""/>
  </r>
  <r>
    <x v="6"/>
    <x v="125"/>
    <s v="GUATEMALA CITY"/>
    <m/>
    <m/>
    <m/>
    <m/>
    <s v=""/>
    <n v="13"/>
    <n v="13"/>
    <x v="79"/>
    <n v="0.15384615384615385"/>
    <m/>
    <m/>
    <n v="0"/>
    <n v="13"/>
    <n v="13"/>
    <s v=""/>
    <s v=""/>
  </r>
  <r>
    <x v="6"/>
    <x v="126"/>
    <s v="CONAKRY"/>
    <n v="478"/>
    <n v="367"/>
    <n v="347"/>
    <n v="91"/>
    <n v="0.1903765690376569"/>
    <n v="13474"/>
    <n v="7676"/>
    <x v="300"/>
    <n v="0.21938509640437728"/>
    <m/>
    <n v="5530"/>
    <n v="0.41042006827964972"/>
    <n v="13952"/>
    <n v="8043"/>
    <n v="5621"/>
    <n v="0.40288130733944955"/>
  </r>
  <r>
    <x v="6"/>
    <x v="127"/>
    <s v="BISSAU"/>
    <m/>
    <m/>
    <m/>
    <m/>
    <s v=""/>
    <n v="11"/>
    <n v="10"/>
    <x v="78"/>
    <n v="0.1"/>
    <m/>
    <n v="1"/>
    <n v="9.0909090909090912E-2"/>
    <n v="11"/>
    <n v="10"/>
    <n v="1"/>
    <n v="9.0909090909090912E-2"/>
  </r>
  <r>
    <x v="6"/>
    <x v="128"/>
    <s v="PORT AU PRINCE"/>
    <n v="7"/>
    <n v="7"/>
    <n v="1"/>
    <m/>
    <n v="0"/>
    <n v="6591"/>
    <n v="4056"/>
    <x v="301"/>
    <n v="0.20438856015779092"/>
    <m/>
    <n v="2398"/>
    <n v="0.36382946442118042"/>
    <n v="6598"/>
    <n v="4063"/>
    <n v="2398"/>
    <n v="0.36344346771749014"/>
  </r>
  <r>
    <x v="6"/>
    <x v="129"/>
    <s v="TEGUCIGALPA"/>
    <m/>
    <m/>
    <m/>
    <m/>
    <s v=""/>
    <n v="5"/>
    <n v="4"/>
    <x v="79"/>
    <n v="0.5"/>
    <m/>
    <n v="1"/>
    <n v="0.2"/>
    <n v="5"/>
    <n v="4"/>
    <n v="1"/>
    <n v="0.2"/>
  </r>
  <r>
    <x v="6"/>
    <x v="18"/>
    <s v="HONG KONG"/>
    <n v="2"/>
    <n v="2"/>
    <n v="2"/>
    <m/>
    <n v="0"/>
    <n v="3472"/>
    <n v="3396"/>
    <x v="302"/>
    <n v="0.32273262661955243"/>
    <m/>
    <n v="26"/>
    <n v="7.4884792626728107E-3"/>
    <n v="3474"/>
    <n v="3398"/>
    <n v="26"/>
    <n v="7.4841681059297643E-3"/>
  </r>
  <r>
    <x v="6"/>
    <x v="19"/>
    <s v="BANGALORE"/>
    <n v="84"/>
    <n v="68"/>
    <n v="67"/>
    <n v="14"/>
    <n v="0.16666666666666666"/>
    <n v="31585"/>
    <n v="30547"/>
    <x v="303"/>
    <n v="6.3345009329885099E-2"/>
    <m/>
    <n v="849"/>
    <n v="2.687984802912775E-2"/>
    <n v="31669"/>
    <n v="30615"/>
    <n v="863"/>
    <n v="2.7250623638258233E-2"/>
  </r>
  <r>
    <x v="6"/>
    <x v="19"/>
    <s v="KOLKATA"/>
    <m/>
    <m/>
    <m/>
    <m/>
    <s v=""/>
    <n v="11815"/>
    <n v="11550"/>
    <x v="65"/>
    <n v="8.8658008658008658E-2"/>
    <m/>
    <n v="231"/>
    <n v="1.955141768937791E-2"/>
    <n v="11815"/>
    <n v="11550"/>
    <n v="231"/>
    <n v="1.955141768937791E-2"/>
  </r>
  <r>
    <x v="6"/>
    <x v="19"/>
    <s v="MUMBAI"/>
    <n v="311"/>
    <n v="290"/>
    <n v="151"/>
    <n v="13"/>
    <n v="4.1800643086816719E-2"/>
    <n v="47437"/>
    <n v="44108"/>
    <x v="304"/>
    <n v="0.14568785707808107"/>
    <m/>
    <n v="2665"/>
    <n v="5.6179775280898875E-2"/>
    <n v="47748"/>
    <n v="44398"/>
    <n v="2678"/>
    <n v="5.6086118790315824E-2"/>
  </r>
  <r>
    <x v="6"/>
    <x v="19"/>
    <s v="NEW DELHI"/>
    <n v="122"/>
    <n v="96"/>
    <n v="78"/>
    <n v="25"/>
    <n v="0.20491803278688525"/>
    <n v="51058"/>
    <n v="43087"/>
    <x v="305"/>
    <n v="0.17158307610184045"/>
    <m/>
    <n v="7745"/>
    <n v="0.15169023463512085"/>
    <n v="51180"/>
    <n v="43183"/>
    <n v="7770"/>
    <n v="0.15181711606096132"/>
  </r>
  <r>
    <x v="6"/>
    <x v="19"/>
    <s v="PONDICHERY"/>
    <n v="28"/>
    <n v="23"/>
    <n v="16"/>
    <n v="6"/>
    <n v="0.21428571428571427"/>
    <n v="14253"/>
    <n v="12459"/>
    <x v="306"/>
    <n v="8.2510634882414322E-2"/>
    <m/>
    <n v="1593"/>
    <n v="0.11176594401178699"/>
    <n v="14281"/>
    <n v="12482"/>
    <n v="1599"/>
    <n v="0.11196694909320076"/>
  </r>
  <r>
    <x v="6"/>
    <x v="20"/>
    <s v="JAKARTA"/>
    <n v="1"/>
    <n v="0"/>
    <n v="0"/>
    <n v="1"/>
    <n v="1"/>
    <n v="51889"/>
    <n v="50694"/>
    <x v="307"/>
    <n v="9.760523927881011E-2"/>
    <m/>
    <n v="210"/>
    <n v="4.0471005415405959E-3"/>
    <n v="51890"/>
    <n v="50694"/>
    <n v="211"/>
    <n v="4.0662940836384658E-3"/>
  </r>
  <r>
    <x v="6"/>
    <x v="21"/>
    <s v="TEHERAN"/>
    <n v="50"/>
    <n v="49"/>
    <n v="43"/>
    <n v="1"/>
    <n v="0.02"/>
    <n v="40108"/>
    <n v="37197"/>
    <x v="308"/>
    <n v="0.10229319568782429"/>
    <n v="300"/>
    <n v="1938"/>
    <n v="4.8319537249426552E-2"/>
    <n v="40158"/>
    <n v="37546"/>
    <n v="1939"/>
    <n v="4.8284277105433537E-2"/>
  </r>
  <r>
    <x v="6"/>
    <x v="86"/>
    <s v="BAGHDAD"/>
    <n v="2"/>
    <n v="2"/>
    <n v="2"/>
    <m/>
    <n v="0"/>
    <n v="5252"/>
    <n v="4380"/>
    <x v="309"/>
    <n v="0.25707762557077624"/>
    <n v="60"/>
    <n v="633"/>
    <n v="0.12052551408987053"/>
    <n v="5254"/>
    <n v="4442"/>
    <n v="633"/>
    <n v="0.12047963456414161"/>
  </r>
  <r>
    <x v="6"/>
    <x v="86"/>
    <s v="ERBIL"/>
    <m/>
    <m/>
    <m/>
    <m/>
    <s v=""/>
    <n v="6470"/>
    <n v="4244"/>
    <x v="260"/>
    <n v="0.24670122525918944"/>
    <n v="43"/>
    <n v="2069"/>
    <n v="0.31978361669242661"/>
    <n v="6470"/>
    <n v="4287"/>
    <n v="2069"/>
    <n v="0.31978361669242661"/>
  </r>
  <r>
    <x v="6"/>
    <x v="22"/>
    <s v="DUBLIN"/>
    <m/>
    <m/>
    <m/>
    <m/>
    <s v=""/>
    <n v="1618"/>
    <n v="1553"/>
    <x v="87"/>
    <n v="1.8673535093367676E-2"/>
    <n v="2"/>
    <n v="32"/>
    <n v="1.9777503090234856E-2"/>
    <n v="1618"/>
    <n v="1555"/>
    <n v="32"/>
    <n v="1.9777503090234856E-2"/>
  </r>
  <r>
    <x v="6"/>
    <x v="23"/>
    <s v="JERUSALEM"/>
    <n v="7"/>
    <n v="7"/>
    <n v="7"/>
    <m/>
    <n v="0"/>
    <n v="2892"/>
    <n v="2748"/>
    <x v="310"/>
    <n v="0.30058224163027658"/>
    <n v="19"/>
    <n v="127"/>
    <n v="4.3914246196403869E-2"/>
    <n v="2899"/>
    <n v="2774"/>
    <n v="127"/>
    <n v="4.3808209727492241E-2"/>
  </r>
  <r>
    <x v="6"/>
    <x v="23"/>
    <s v="TEL AVIV"/>
    <n v="5"/>
    <n v="5"/>
    <n v="5"/>
    <m/>
    <n v="0"/>
    <n v="595"/>
    <n v="551"/>
    <x v="32"/>
    <n v="0.12704174228675136"/>
    <n v="0"/>
    <n v="35"/>
    <n v="5.8823529411764705E-2"/>
    <n v="600"/>
    <n v="556"/>
    <n v="35"/>
    <n v="5.8333333333333334E-2"/>
  </r>
  <r>
    <x v="6"/>
    <x v="67"/>
    <s v="ROME"/>
    <m/>
    <m/>
    <m/>
    <m/>
    <s v=""/>
    <n v="115"/>
    <n v="110"/>
    <x v="95"/>
    <n v="3.6363636363636362E-2"/>
    <m/>
    <n v="4"/>
    <n v="3.4782608695652174E-2"/>
    <n v="115"/>
    <n v="110"/>
    <n v="4"/>
    <n v="3.4782608695652174E-2"/>
  </r>
  <r>
    <x v="6"/>
    <x v="24"/>
    <s v="TOKYO"/>
    <m/>
    <m/>
    <m/>
    <m/>
    <s v=""/>
    <n v="2052"/>
    <n v="1972"/>
    <x v="17"/>
    <n v="7.3529411764705885E-2"/>
    <n v="2"/>
    <n v="33"/>
    <n v="1.6081871345029239E-2"/>
    <n v="2052"/>
    <n v="1974"/>
    <n v="33"/>
    <n v="1.6081871345029239E-2"/>
  </r>
  <r>
    <x v="6"/>
    <x v="25"/>
    <s v="AMMAN"/>
    <n v="9"/>
    <n v="9"/>
    <n v="8"/>
    <m/>
    <n v="0"/>
    <n v="6006"/>
    <n v="5359"/>
    <x v="311"/>
    <n v="0.43664862847546182"/>
    <n v="19"/>
    <n v="519"/>
    <n v="8.6413586413586416E-2"/>
    <n v="6015"/>
    <n v="5387"/>
    <n v="519"/>
    <n v="8.6284289276807979E-2"/>
  </r>
  <r>
    <x v="6"/>
    <x v="26"/>
    <s v="ALMATY"/>
    <m/>
    <m/>
    <m/>
    <m/>
    <s v=""/>
    <n v="8648"/>
    <n v="8315"/>
    <x v="312"/>
    <n v="0.19567047504509921"/>
    <m/>
    <n v="325"/>
    <n v="3.7580943570767807E-2"/>
    <n v="8648"/>
    <n v="8315"/>
    <n v="325"/>
    <n v="3.7580943570767807E-2"/>
  </r>
  <r>
    <x v="6"/>
    <x v="26"/>
    <s v="ASTANA"/>
    <m/>
    <m/>
    <m/>
    <m/>
    <s v=""/>
    <n v="111"/>
    <n v="103"/>
    <x v="252"/>
    <n v="0.78640776699029125"/>
    <m/>
    <m/>
    <n v="0"/>
    <n v="111"/>
    <n v="103"/>
    <s v=""/>
    <s v=""/>
  </r>
  <r>
    <x v="6"/>
    <x v="27"/>
    <s v="NAIROBI"/>
    <n v="1"/>
    <n v="1"/>
    <n v="1"/>
    <m/>
    <n v="0"/>
    <n v="4559"/>
    <n v="4260"/>
    <x v="313"/>
    <n v="0.14248826291079814"/>
    <m/>
    <n v="218"/>
    <n v="4.7817503838561086E-2"/>
    <n v="4560"/>
    <n v="4261"/>
    <n v="218"/>
    <n v="4.7807017543859652E-2"/>
  </r>
  <r>
    <x v="6"/>
    <x v="28"/>
    <s v="KUWAIT"/>
    <n v="3"/>
    <n v="2"/>
    <n v="2"/>
    <n v="1"/>
    <n v="0.33333333333333331"/>
    <n v="46116"/>
    <n v="44275"/>
    <x v="314"/>
    <n v="0.9853642010163749"/>
    <n v="166"/>
    <n v="1038"/>
    <n v="2.2508456934686442E-2"/>
    <n v="46119"/>
    <n v="44443"/>
    <n v="1039"/>
    <n v="2.2528675816908431E-2"/>
  </r>
  <r>
    <x v="6"/>
    <x v="130"/>
    <s v="VIENTIANE"/>
    <n v="5"/>
    <n v="5"/>
    <n v="5"/>
    <m/>
    <n v="0"/>
    <n v="2202"/>
    <n v="1967"/>
    <x v="315"/>
    <n v="0.10879511947127606"/>
    <m/>
    <n v="196"/>
    <n v="8.9009990917347862E-2"/>
    <n v="2207"/>
    <n v="1972"/>
    <n v="196"/>
    <n v="8.8808337109198013E-2"/>
  </r>
  <r>
    <x v="6"/>
    <x v="29"/>
    <s v="BEIRUT"/>
    <n v="62"/>
    <n v="48"/>
    <n v="21"/>
    <n v="11"/>
    <n v="0.17741935483870969"/>
    <n v="45503"/>
    <n v="42372"/>
    <x v="316"/>
    <n v="0.31395733031247047"/>
    <n v="879"/>
    <n v="2355"/>
    <n v="5.1754829351910864E-2"/>
    <n v="45565"/>
    <n v="43299"/>
    <n v="2366"/>
    <n v="5.1925820256776035E-2"/>
  </r>
  <r>
    <x v="6"/>
    <x v="131"/>
    <s v="ANTANANARIVO"/>
    <m/>
    <m/>
    <m/>
    <m/>
    <s v=""/>
    <n v="18653"/>
    <n v="14066"/>
    <x v="317"/>
    <n v="0.30435091710507606"/>
    <m/>
    <n v="4478"/>
    <n v="0.24006862166943654"/>
    <n v="18653"/>
    <n v="14066"/>
    <n v="4478"/>
    <n v="0.24006862166943654"/>
  </r>
  <r>
    <x v="6"/>
    <x v="30"/>
    <s v="KUALA LUMPUR"/>
    <n v="1"/>
    <n v="1"/>
    <n v="1"/>
    <m/>
    <n v="0"/>
    <n v="1144"/>
    <n v="995"/>
    <x v="285"/>
    <n v="0.12462311557788945"/>
    <n v="1"/>
    <n v="131"/>
    <n v="0.1145104895104895"/>
    <n v="1145"/>
    <n v="997"/>
    <n v="131"/>
    <n v="0.11441048034934498"/>
  </r>
  <r>
    <x v="6"/>
    <x v="98"/>
    <s v="BAMAKO"/>
    <n v="86"/>
    <n v="73"/>
    <n v="69"/>
    <n v="11"/>
    <n v="0.12790697674418605"/>
    <n v="13489"/>
    <n v="9856"/>
    <x v="318"/>
    <n v="0.25243506493506496"/>
    <n v="9"/>
    <n v="3298"/>
    <n v="0.24449551486396323"/>
    <n v="13575"/>
    <n v="9938"/>
    <n v="3309"/>
    <n v="0.24375690607734807"/>
  </r>
  <r>
    <x v="6"/>
    <x v="132"/>
    <s v="VALETTA"/>
    <m/>
    <m/>
    <m/>
    <m/>
    <s v=""/>
    <n v="8"/>
    <n v="6"/>
    <x v="16"/>
    <n v="0"/>
    <m/>
    <m/>
    <n v="0"/>
    <n v="8"/>
    <n v="6"/>
    <s v=""/>
    <s v=""/>
  </r>
  <r>
    <x v="6"/>
    <x v="133"/>
    <s v="NOUAKCHOTT"/>
    <n v="11"/>
    <n v="9"/>
    <n v="6"/>
    <n v="2"/>
    <n v="0.18181818181818182"/>
    <n v="4444"/>
    <n v="3656"/>
    <x v="319"/>
    <n v="0.29266958424507661"/>
    <m/>
    <n v="621"/>
    <n v="0.13973897389738973"/>
    <n v="4455"/>
    <n v="3665"/>
    <n v="623"/>
    <n v="0.1398428731762065"/>
  </r>
  <r>
    <x v="6"/>
    <x v="134"/>
    <s v="PORT LOUIS"/>
    <n v="24"/>
    <n v="22"/>
    <n v="17"/>
    <m/>
    <n v="0"/>
    <n v="610"/>
    <n v="553"/>
    <x v="320"/>
    <n v="0.4755877034358047"/>
    <m/>
    <n v="27"/>
    <n v="4.4262295081967211E-2"/>
    <n v="634"/>
    <n v="575"/>
    <n v="27"/>
    <n v="4.2586750788643532E-2"/>
  </r>
  <r>
    <x v="6"/>
    <x v="31"/>
    <s v="MEXICO CITY"/>
    <n v="14"/>
    <n v="9"/>
    <n v="7"/>
    <n v="5"/>
    <n v="0.35714285714285715"/>
    <n v="259"/>
    <n v="218"/>
    <x v="321"/>
    <n v="0.47706422018348627"/>
    <m/>
    <n v="20"/>
    <n v="7.7220077220077218E-2"/>
    <n v="273"/>
    <n v="227"/>
    <n v="25"/>
    <n v="9.1575091575091569E-2"/>
  </r>
  <r>
    <x v="6"/>
    <x v="87"/>
    <s v="CHISINAU"/>
    <m/>
    <m/>
    <m/>
    <m/>
    <s v=""/>
    <n v="49"/>
    <n v="42"/>
    <x v="194"/>
    <n v="0.5714285714285714"/>
    <m/>
    <n v="1"/>
    <n v="2.0408163265306121E-2"/>
    <n v="49"/>
    <n v="42"/>
    <n v="1"/>
    <n v="2.0408163265306121E-2"/>
  </r>
  <r>
    <x v="6"/>
    <x v="135"/>
    <s v="MONACO"/>
    <m/>
    <m/>
    <m/>
    <m/>
    <s v=""/>
    <n v="17"/>
    <n v="14"/>
    <x v="0"/>
    <n v="0.5714285714285714"/>
    <m/>
    <n v="2"/>
    <n v="0.11764705882352941"/>
    <n v="17"/>
    <n v="14"/>
    <n v="2"/>
    <n v="0.11764705882352941"/>
  </r>
  <r>
    <x v="6"/>
    <x v="88"/>
    <s v="ULAN BATOR"/>
    <m/>
    <m/>
    <m/>
    <m/>
    <s v=""/>
    <n v="2023"/>
    <n v="1717"/>
    <x v="230"/>
    <n v="0.16365754222481071"/>
    <m/>
    <n v="282"/>
    <n v="0.1393969352446861"/>
    <n v="2023"/>
    <n v="1717"/>
    <n v="282"/>
    <n v="0.1393969352446861"/>
  </r>
  <r>
    <x v="6"/>
    <x v="32"/>
    <s v="AGADIR"/>
    <n v="1"/>
    <n v="1"/>
    <m/>
    <m/>
    <n v="0"/>
    <n v="26061"/>
    <n v="19765"/>
    <x v="322"/>
    <n v="0.28666835314950673"/>
    <n v="1"/>
    <n v="6216"/>
    <n v="0.23851732473811443"/>
    <n v="26062"/>
    <n v="19767"/>
    <n v="6216"/>
    <n v="0.23850817281866318"/>
  </r>
  <r>
    <x v="6"/>
    <x v="32"/>
    <s v="CASABLANCA"/>
    <n v="2"/>
    <n v="2"/>
    <n v="2"/>
    <m/>
    <n v="0"/>
    <n v="91767"/>
    <n v="85642"/>
    <x v="323"/>
    <n v="0.34891758716517596"/>
    <n v="65"/>
    <n v="4612"/>
    <n v="5.0257717916026456E-2"/>
    <n v="91769"/>
    <n v="85709"/>
    <n v="4612"/>
    <n v="5.0256622606762634E-2"/>
  </r>
  <r>
    <x v="6"/>
    <x v="32"/>
    <s v="FES"/>
    <n v="4"/>
    <n v="4"/>
    <m/>
    <m/>
    <n v="0"/>
    <n v="76658"/>
    <n v="61232"/>
    <x v="324"/>
    <n v="0.48064737392213219"/>
    <n v="17"/>
    <n v="13925"/>
    <n v="0.18165096924000104"/>
    <n v="76662"/>
    <n v="61253"/>
    <n v="13925"/>
    <n v="0.18164149122120476"/>
  </r>
  <r>
    <x v="6"/>
    <x v="32"/>
    <s v="MARRAKECH"/>
    <m/>
    <m/>
    <m/>
    <m/>
    <s v=""/>
    <n v="23258"/>
    <n v="20491"/>
    <x v="325"/>
    <n v="0.3644526865453126"/>
    <n v="1"/>
    <n v="2457"/>
    <n v="0.1056410697394445"/>
    <n v="23258"/>
    <n v="20492"/>
    <n v="2457"/>
    <n v="0.1056410697394445"/>
  </r>
  <r>
    <x v="6"/>
    <x v="32"/>
    <s v="RABAT"/>
    <m/>
    <m/>
    <m/>
    <m/>
    <s v=""/>
    <n v="58476"/>
    <n v="54528"/>
    <x v="326"/>
    <n v="0.49954151995305163"/>
    <n v="179"/>
    <n v="3419"/>
    <n v="5.8468431493262196E-2"/>
    <n v="58476"/>
    <n v="54707"/>
    <n v="3419"/>
    <n v="5.8468431493262196E-2"/>
  </r>
  <r>
    <x v="6"/>
    <x v="32"/>
    <s v="TANGER"/>
    <m/>
    <m/>
    <m/>
    <m/>
    <s v=""/>
    <n v="20691"/>
    <n v="18376"/>
    <x v="327"/>
    <n v="0.42392250761863298"/>
    <n v="1"/>
    <n v="1814"/>
    <n v="8.7670968053743178E-2"/>
    <n v="20691"/>
    <n v="18377"/>
    <n v="1814"/>
    <n v="8.7670968053743178E-2"/>
  </r>
  <r>
    <x v="6"/>
    <x v="99"/>
    <s v="MAPUTO"/>
    <n v="15"/>
    <n v="15"/>
    <n v="14"/>
    <m/>
    <n v="0"/>
    <n v="1014"/>
    <n v="899"/>
    <x v="97"/>
    <n v="0.17686318131256953"/>
    <m/>
    <n v="49"/>
    <n v="4.8323471400394474E-2"/>
    <n v="1029"/>
    <n v="914"/>
    <n v="49"/>
    <n v="4.7619047619047616E-2"/>
  </r>
  <r>
    <x v="6"/>
    <x v="136"/>
    <s v="YANGON"/>
    <m/>
    <m/>
    <m/>
    <m/>
    <s v=""/>
    <n v="2959"/>
    <n v="2874"/>
    <x v="328"/>
    <n v="6.1934585942936674E-2"/>
    <n v="1"/>
    <n v="32"/>
    <n v="1.0814464346062858E-2"/>
    <n v="2959"/>
    <n v="2875"/>
    <n v="32"/>
    <n v="1.0814464346062858E-2"/>
  </r>
  <r>
    <x v="6"/>
    <x v="100"/>
    <s v="KATHMANDU"/>
    <m/>
    <m/>
    <m/>
    <m/>
    <s v=""/>
    <n v="1"/>
    <n v="1"/>
    <x v="16"/>
    <n v="0"/>
    <m/>
    <m/>
    <n v="0"/>
    <n v="1"/>
    <n v="1"/>
    <s v=""/>
    <s v=""/>
  </r>
  <r>
    <x v="6"/>
    <x v="137"/>
    <s v="WELLINGTON"/>
    <n v="1"/>
    <n v="1"/>
    <m/>
    <m/>
    <n v="0"/>
    <n v="847"/>
    <n v="830"/>
    <x v="139"/>
    <n v="3.1325301204819279E-2"/>
    <m/>
    <n v="8"/>
    <n v="9.4451003541912628E-3"/>
    <n v="848"/>
    <n v="831"/>
    <n v="8"/>
    <n v="9.433962264150943E-3"/>
  </r>
  <r>
    <x v="6"/>
    <x v="138"/>
    <s v="MANAGUA"/>
    <m/>
    <m/>
    <m/>
    <m/>
    <s v=""/>
    <n v="7"/>
    <n v="7"/>
    <x v="16"/>
    <n v="0"/>
    <m/>
    <m/>
    <n v="0"/>
    <n v="7"/>
    <n v="7"/>
    <s v=""/>
    <s v=""/>
  </r>
  <r>
    <x v="6"/>
    <x v="139"/>
    <s v="NIAMEY"/>
    <n v="4"/>
    <n v="4"/>
    <n v="4"/>
    <m/>
    <n v="0"/>
    <n v="5800"/>
    <n v="5072"/>
    <x v="329"/>
    <n v="0.29396687697160884"/>
    <n v="111"/>
    <n v="543"/>
    <n v="9.3620689655172409E-2"/>
    <n v="5804"/>
    <n v="5187"/>
    <n v="543"/>
    <n v="9.3556168159889735E-2"/>
  </r>
  <r>
    <x v="6"/>
    <x v="33"/>
    <s v="ABUJA"/>
    <n v="81"/>
    <n v="53"/>
    <n v="34"/>
    <n v="23"/>
    <n v="0.2839506172839506"/>
    <n v="6660"/>
    <n v="4398"/>
    <x v="330"/>
    <n v="0.48635743519781721"/>
    <n v="42"/>
    <n v="2152"/>
    <n v="0.32312312312312313"/>
    <n v="6741"/>
    <n v="4493"/>
    <n v="2175"/>
    <n v="0.32265242545616379"/>
  </r>
  <r>
    <x v="6"/>
    <x v="33"/>
    <s v="LAGOS"/>
    <n v="205"/>
    <n v="81"/>
    <n v="27"/>
    <n v="114"/>
    <n v="0.55609756097560981"/>
    <n v="19211"/>
    <n v="10545"/>
    <x v="331"/>
    <n v="0.25756282598387864"/>
    <n v="7"/>
    <n v="8571"/>
    <n v="0.44615064286086098"/>
    <n v="19416"/>
    <n v="10633"/>
    <n v="8685"/>
    <n v="0.44731149567367118"/>
  </r>
  <r>
    <x v="6"/>
    <x v="101"/>
    <s v="OSLO"/>
    <m/>
    <m/>
    <m/>
    <m/>
    <s v=""/>
    <n v="9"/>
    <n v="9"/>
    <x v="16"/>
    <n v="0"/>
    <m/>
    <m/>
    <n v="0"/>
    <n v="9"/>
    <n v="9"/>
    <s v=""/>
    <s v=""/>
  </r>
  <r>
    <x v="6"/>
    <x v="140"/>
    <s v="MUSCAT"/>
    <m/>
    <m/>
    <m/>
    <m/>
    <s v=""/>
    <n v="7055"/>
    <n v="6529"/>
    <x v="332"/>
    <n v="1"/>
    <n v="4"/>
    <n v="376"/>
    <n v="5.3295535081502483E-2"/>
    <n v="7055"/>
    <n v="6533"/>
    <n v="376"/>
    <n v="5.3295535081502483E-2"/>
  </r>
  <r>
    <x v="6"/>
    <x v="34"/>
    <s v="ISLAMABAD"/>
    <n v="16"/>
    <n v="11"/>
    <n v="0"/>
    <n v="5"/>
    <n v="0.3125"/>
    <n v="5656"/>
    <n v="3837"/>
    <x v="333"/>
    <n v="0.1965076882981496"/>
    <n v="61"/>
    <n v="1531"/>
    <n v="0.27068599717114566"/>
    <n v="5672"/>
    <n v="3909"/>
    <n v="1536"/>
    <n v="0.27080394922425954"/>
  </r>
  <r>
    <x v="6"/>
    <x v="34"/>
    <s v="KARACHI"/>
    <m/>
    <m/>
    <m/>
    <m/>
    <s v=""/>
    <n v="1"/>
    <n v="1"/>
    <x v="16"/>
    <n v="0"/>
    <m/>
    <m/>
    <n v="0"/>
    <n v="1"/>
    <n v="1"/>
    <s v=""/>
    <s v=""/>
  </r>
  <r>
    <x v="6"/>
    <x v="70"/>
    <s v="PANAMA CITY"/>
    <n v="9"/>
    <n v="8"/>
    <n v="7"/>
    <n v="1"/>
    <n v="0.1111111111111111"/>
    <n v="108"/>
    <n v="93"/>
    <x v="105"/>
    <n v="0.24731182795698925"/>
    <m/>
    <n v="8"/>
    <n v="7.407407407407407E-2"/>
    <n v="117"/>
    <n v="101"/>
    <n v="9"/>
    <n v="7.6923076923076927E-2"/>
  </r>
  <r>
    <x v="6"/>
    <x v="141"/>
    <s v="ASUNCION"/>
    <m/>
    <m/>
    <m/>
    <m/>
    <s v=""/>
    <n v="4"/>
    <n v="4"/>
    <x v="95"/>
    <n v="1"/>
    <m/>
    <m/>
    <n v="0"/>
    <n v="4"/>
    <n v="4"/>
    <s v=""/>
    <s v=""/>
  </r>
  <r>
    <x v="6"/>
    <x v="35"/>
    <s v="LIMA"/>
    <n v="2"/>
    <n v="2"/>
    <n v="2"/>
    <m/>
    <n v="0"/>
    <n v="1085"/>
    <n v="1059"/>
    <x v="334"/>
    <n v="0.99811142587346557"/>
    <m/>
    <n v="15"/>
    <n v="1.3824884792626729E-2"/>
    <n v="1087"/>
    <n v="1061"/>
    <n v="15"/>
    <n v="1.3799448022079117E-2"/>
  </r>
  <r>
    <x v="6"/>
    <x v="36"/>
    <s v="MANILA"/>
    <n v="14"/>
    <n v="14"/>
    <n v="8"/>
    <m/>
    <n v="0"/>
    <n v="22852"/>
    <n v="20476"/>
    <x v="335"/>
    <n v="0.14690369212736862"/>
    <n v="24"/>
    <n v="2240"/>
    <n v="9.8022054962366531E-2"/>
    <n v="22866"/>
    <n v="20514"/>
    <n v="2240"/>
    <n v="9.7962039709612522E-2"/>
  </r>
  <r>
    <x v="6"/>
    <x v="71"/>
    <s v="WARSAW"/>
    <m/>
    <m/>
    <m/>
    <m/>
    <s v=""/>
    <n v="186"/>
    <n v="185"/>
    <x v="336"/>
    <n v="0"/>
    <m/>
    <m/>
    <n v="0"/>
    <n v="186"/>
    <n v="185"/>
    <s v=""/>
    <s v=""/>
  </r>
  <r>
    <x v="6"/>
    <x v="72"/>
    <s v="LISBON"/>
    <m/>
    <m/>
    <m/>
    <m/>
    <s v=""/>
    <n v="11"/>
    <n v="9"/>
    <x v="16"/>
    <n v="0"/>
    <m/>
    <m/>
    <n v="0"/>
    <n v="11"/>
    <n v="9"/>
    <s v=""/>
    <s v=""/>
  </r>
  <r>
    <x v="6"/>
    <x v="73"/>
    <s v="DOHA"/>
    <n v="3"/>
    <n v="3"/>
    <n v="3"/>
    <m/>
    <n v="0"/>
    <n v="30814"/>
    <n v="28298"/>
    <x v="337"/>
    <n v="0.66591278535585552"/>
    <n v="23"/>
    <n v="2118"/>
    <n v="6.8734990588693451E-2"/>
    <n v="30817"/>
    <n v="28324"/>
    <n v="2118"/>
    <n v="6.8728299315312977E-2"/>
  </r>
  <r>
    <x v="6"/>
    <x v="37"/>
    <s v="BUCHAREST"/>
    <m/>
    <m/>
    <m/>
    <m/>
    <s v=""/>
    <n v="541"/>
    <n v="526"/>
    <x v="338"/>
    <n v="0.2414448669201521"/>
    <n v="3"/>
    <n v="8"/>
    <n v="1.4787430683918669E-2"/>
    <n v="541"/>
    <n v="529"/>
    <n v="8"/>
    <n v="1.4787430683918669E-2"/>
  </r>
  <r>
    <x v="6"/>
    <x v="38"/>
    <s v="MOSCOW"/>
    <n v="22"/>
    <n v="11"/>
    <n v="10"/>
    <n v="11"/>
    <n v="0.5"/>
    <n v="170578"/>
    <n v="166301"/>
    <x v="339"/>
    <n v="0.4320058207707711"/>
    <n v="18"/>
    <n v="3346"/>
    <n v="1.9615659698202583E-2"/>
    <n v="170600"/>
    <n v="166330"/>
    <n v="3357"/>
    <n v="1.9677608440797186E-2"/>
  </r>
  <r>
    <x v="6"/>
    <x v="74"/>
    <s v="KIGALI"/>
    <m/>
    <m/>
    <m/>
    <m/>
    <s v=""/>
    <n v="204"/>
    <n v="193"/>
    <x v="16"/>
    <n v="0"/>
    <m/>
    <n v="5"/>
    <n v="2.4509803921568627E-2"/>
    <n v="204"/>
    <n v="193"/>
    <n v="5"/>
    <n v="2.4509803921568627E-2"/>
  </r>
  <r>
    <x v="6"/>
    <x v="142"/>
    <s v="CASTRIES"/>
    <n v="124"/>
    <n v="121"/>
    <n v="18"/>
    <m/>
    <n v="0"/>
    <n v="386"/>
    <n v="355"/>
    <x v="340"/>
    <n v="0.76619718309859153"/>
    <m/>
    <n v="7"/>
    <n v="1.8134715025906734E-2"/>
    <n v="510"/>
    <n v="476"/>
    <n v="7"/>
    <n v="1.3725490196078431E-2"/>
  </r>
  <r>
    <x v="6"/>
    <x v="39"/>
    <s v="JEDDAH"/>
    <n v="6"/>
    <n v="6"/>
    <n v="6"/>
    <m/>
    <n v="0"/>
    <n v="62301"/>
    <n v="59441"/>
    <x v="341"/>
    <n v="0.90890126343769451"/>
    <n v="20"/>
    <n v="1342"/>
    <n v="2.1540585223351151E-2"/>
    <n v="62307"/>
    <n v="59467"/>
    <n v="1342"/>
    <n v="2.1538510921726289E-2"/>
  </r>
  <r>
    <x v="6"/>
    <x v="39"/>
    <s v="RIYADH"/>
    <n v="6"/>
    <n v="6"/>
    <n v="6"/>
    <m/>
    <n v="0"/>
    <n v="70347"/>
    <n v="68180"/>
    <x v="342"/>
    <n v="0.88913171017893811"/>
    <n v="106"/>
    <n v="1120"/>
    <n v="1.5921076947133496E-2"/>
    <n v="70353"/>
    <n v="68292"/>
    <n v="1120"/>
    <n v="1.5919719130669623E-2"/>
  </r>
  <r>
    <x v="6"/>
    <x v="40"/>
    <s v="DAKAR"/>
    <n v="154"/>
    <n v="126"/>
    <n v="103"/>
    <n v="15"/>
    <n v="9.7402597402597407E-2"/>
    <n v="32021"/>
    <n v="21326"/>
    <x v="343"/>
    <n v="0.29391353277689208"/>
    <n v="1"/>
    <n v="10296"/>
    <n v="0.32153899003778769"/>
    <n v="32175"/>
    <n v="21453"/>
    <n v="10311"/>
    <n v="0.32046620046620045"/>
  </r>
  <r>
    <x v="6"/>
    <x v="41"/>
    <s v="BELGRADE"/>
    <n v="2"/>
    <n v="2"/>
    <n v="2"/>
    <m/>
    <n v="0"/>
    <n v="45"/>
    <n v="40"/>
    <x v="41"/>
    <n v="0.3"/>
    <m/>
    <n v="1"/>
    <n v="2.2222222222222223E-2"/>
    <n v="47"/>
    <n v="42"/>
    <n v="1"/>
    <n v="2.1276595744680851E-2"/>
  </r>
  <r>
    <x v="6"/>
    <x v="143"/>
    <s v="VICTORIA"/>
    <n v="2"/>
    <n v="2"/>
    <m/>
    <m/>
    <n v="0"/>
    <n v="278"/>
    <n v="257"/>
    <x v="194"/>
    <n v="9.3385214007782102E-2"/>
    <m/>
    <n v="5"/>
    <n v="1.7985611510791366E-2"/>
    <n v="280"/>
    <n v="259"/>
    <n v="5"/>
    <n v="1.7857142857142856E-2"/>
  </r>
  <r>
    <x v="6"/>
    <x v="75"/>
    <s v="SINGAPORE"/>
    <n v="11"/>
    <n v="11"/>
    <n v="9"/>
    <m/>
    <n v="0"/>
    <n v="7883"/>
    <n v="7742"/>
    <x v="344"/>
    <n v="0.35120123998966674"/>
    <m/>
    <n v="89"/>
    <n v="1.129011797539008E-2"/>
    <n v="7894"/>
    <n v="7753"/>
    <n v="89"/>
    <n v="1.1274385609323537E-2"/>
  </r>
  <r>
    <x v="6"/>
    <x v="43"/>
    <s v="LJUBLJANA"/>
    <m/>
    <m/>
    <m/>
    <m/>
    <s v=""/>
    <n v="55"/>
    <n v="44"/>
    <x v="5"/>
    <n v="0.36363636363636365"/>
    <m/>
    <n v="1"/>
    <n v="1.8181818181818181E-2"/>
    <n v="55"/>
    <n v="44"/>
    <n v="1"/>
    <n v="1.8181818181818181E-2"/>
  </r>
  <r>
    <x v="6"/>
    <x v="44"/>
    <s v="CAPE TOWN"/>
    <n v="1"/>
    <n v="1"/>
    <n v="1"/>
    <m/>
    <n v="0"/>
    <n v="8300"/>
    <n v="8121"/>
    <x v="345"/>
    <n v="0.54919344908262524"/>
    <n v="1"/>
    <n v="75"/>
    <n v="9.0361445783132526E-3"/>
    <n v="8301"/>
    <n v="8123"/>
    <n v="75"/>
    <n v="9.0350560173473073E-3"/>
  </r>
  <r>
    <x v="6"/>
    <x v="44"/>
    <s v="JOHANNESBURG"/>
    <n v="11"/>
    <n v="10"/>
    <n v="8"/>
    <n v="1"/>
    <n v="9.0909090909090912E-2"/>
    <n v="19141"/>
    <n v="18809"/>
    <x v="346"/>
    <n v="0.62709341272794938"/>
    <n v="10"/>
    <n v="245"/>
    <n v="1.2799749229402852E-2"/>
    <n v="19152"/>
    <n v="18829"/>
    <n v="246"/>
    <n v="1.2844611528822054E-2"/>
  </r>
  <r>
    <x v="6"/>
    <x v="44"/>
    <s v="PRETORIA"/>
    <m/>
    <m/>
    <m/>
    <m/>
    <s v=""/>
    <n v="7"/>
    <n v="7"/>
    <x v="78"/>
    <n v="0.14285714285714285"/>
    <m/>
    <m/>
    <n v="0"/>
    <n v="7"/>
    <n v="7"/>
    <s v=""/>
    <s v=""/>
  </r>
  <r>
    <x v="6"/>
    <x v="45"/>
    <s v="SEOUL"/>
    <n v="5"/>
    <n v="5"/>
    <n v="3"/>
    <m/>
    <n v="0"/>
    <n v="629"/>
    <n v="599"/>
    <x v="347"/>
    <n v="0.14691151919866444"/>
    <m/>
    <n v="9"/>
    <n v="1.4308426073131956E-2"/>
    <n v="634"/>
    <n v="604"/>
    <n v="9"/>
    <n v="1.4195583596214511E-2"/>
  </r>
  <r>
    <x v="6"/>
    <x v="144"/>
    <s v="JUBA"/>
    <n v="2"/>
    <n v="2"/>
    <n v="2"/>
    <m/>
    <n v="0"/>
    <n v="194"/>
    <n v="179"/>
    <x v="197"/>
    <n v="7.8212290502793297E-2"/>
    <n v="3"/>
    <n v="2"/>
    <n v="1.0309278350515464E-2"/>
    <n v="196"/>
    <n v="184"/>
    <n v="2"/>
    <n v="1.020408163265306E-2"/>
  </r>
  <r>
    <x v="6"/>
    <x v="76"/>
    <s v="MADRID"/>
    <m/>
    <m/>
    <m/>
    <m/>
    <s v=""/>
    <n v="69"/>
    <n v="57"/>
    <x v="95"/>
    <n v="7.0175438596491224E-2"/>
    <m/>
    <n v="4"/>
    <n v="5.7971014492753624E-2"/>
    <n v="69"/>
    <n v="57"/>
    <n v="4"/>
    <n v="5.7971014492753624E-2"/>
  </r>
  <r>
    <x v="6"/>
    <x v="145"/>
    <s v="COLOMBO"/>
    <n v="4"/>
    <n v="3"/>
    <m/>
    <m/>
    <n v="0"/>
    <n v="11176"/>
    <n v="9456"/>
    <x v="348"/>
    <n v="0.1750211505922166"/>
    <n v="1"/>
    <n v="1599"/>
    <n v="0.14307444523979956"/>
    <n v="11180"/>
    <n v="9460"/>
    <n v="1599"/>
    <n v="0.14302325581395348"/>
  </r>
  <r>
    <x v="6"/>
    <x v="146"/>
    <s v="KHARTOUM"/>
    <n v="3"/>
    <n v="3"/>
    <n v="3"/>
    <m/>
    <n v="0"/>
    <n v="2459"/>
    <n v="1563"/>
    <x v="349"/>
    <n v="0.32309660908509275"/>
    <n v="34"/>
    <n v="715"/>
    <n v="0.29076860512403419"/>
    <n v="2462"/>
    <n v="1600"/>
    <n v="715"/>
    <n v="0.29041429731925267"/>
  </r>
  <r>
    <x v="6"/>
    <x v="147"/>
    <s v="PARAMARIBO"/>
    <m/>
    <m/>
    <m/>
    <m/>
    <s v=""/>
    <n v="4484"/>
    <n v="4313"/>
    <x v="350"/>
    <n v="0.11963830280547183"/>
    <n v="2"/>
    <n v="38"/>
    <n v="8.4745762711864406E-3"/>
    <n v="4484"/>
    <n v="4315"/>
    <n v="38"/>
    <n v="8.4745762711864406E-3"/>
  </r>
  <r>
    <x v="6"/>
    <x v="90"/>
    <s v="STOCKHOLM"/>
    <m/>
    <m/>
    <m/>
    <m/>
    <s v=""/>
    <n v="20"/>
    <n v="18"/>
    <x v="16"/>
    <n v="0"/>
    <m/>
    <m/>
    <n v="0"/>
    <n v="20"/>
    <n v="18"/>
    <s v=""/>
    <s v=""/>
  </r>
  <r>
    <x v="6"/>
    <x v="77"/>
    <s v="GENEVA"/>
    <m/>
    <m/>
    <m/>
    <m/>
    <s v=""/>
    <n v="46"/>
    <n v="43"/>
    <x v="16"/>
    <n v="0"/>
    <m/>
    <m/>
    <n v="0"/>
    <n v="46"/>
    <n v="43"/>
    <s v=""/>
    <s v=""/>
  </r>
  <r>
    <x v="6"/>
    <x v="46"/>
    <s v="TAIPEI"/>
    <m/>
    <m/>
    <m/>
    <m/>
    <s v=""/>
    <n v="264"/>
    <n v="246"/>
    <x v="67"/>
    <n v="8.943089430894309E-2"/>
    <m/>
    <n v="5"/>
    <n v="1.893939393939394E-2"/>
    <n v="264"/>
    <n v="246"/>
    <n v="5"/>
    <n v="1.893939393939394E-2"/>
  </r>
  <r>
    <x v="6"/>
    <x v="78"/>
    <s v="DAR ES SALAAM"/>
    <m/>
    <m/>
    <m/>
    <m/>
    <s v=""/>
    <n v="1016"/>
    <n v="880"/>
    <x v="351"/>
    <n v="0.26818181818181819"/>
    <m/>
    <n v="88"/>
    <n v="8.6614173228346455E-2"/>
    <n v="1016"/>
    <n v="880"/>
    <n v="88"/>
    <n v="8.6614173228346455E-2"/>
  </r>
  <r>
    <x v="6"/>
    <x v="47"/>
    <s v="BANGKOK"/>
    <m/>
    <m/>
    <m/>
    <m/>
    <s v=""/>
    <n v="44831"/>
    <n v="42514"/>
    <x v="352"/>
    <n v="0.44117231970644966"/>
    <n v="2"/>
    <n v="1923"/>
    <n v="4.2894425732194243E-2"/>
    <n v="44831"/>
    <n v="42516"/>
    <n v="1923"/>
    <n v="4.2894425732194243E-2"/>
  </r>
  <r>
    <x v="6"/>
    <x v="148"/>
    <s v="LOME"/>
    <n v="49"/>
    <n v="43"/>
    <n v="18"/>
    <n v="5"/>
    <n v="0.10204081632653061"/>
    <n v="6744"/>
    <n v="5366"/>
    <x v="353"/>
    <n v="0.31177786060380169"/>
    <n v="1"/>
    <n v="1182"/>
    <n v="0.17526690391459074"/>
    <n v="6793"/>
    <n v="5410"/>
    <n v="1187"/>
    <n v="0.17473870160459296"/>
  </r>
  <r>
    <x v="6"/>
    <x v="149"/>
    <s v="PORT OF SPAIN"/>
    <m/>
    <m/>
    <m/>
    <m/>
    <s v=""/>
    <n v="1"/>
    <n v="2"/>
    <x v="16"/>
    <n v="0"/>
    <m/>
    <m/>
    <n v="0"/>
    <n v="1"/>
    <n v="2"/>
    <s v=""/>
    <s v=""/>
  </r>
  <r>
    <x v="6"/>
    <x v="48"/>
    <s v="TUNIS"/>
    <m/>
    <m/>
    <m/>
    <m/>
    <s v=""/>
    <n v="134165"/>
    <n v="112515"/>
    <x v="354"/>
    <n v="0.39353863929253879"/>
    <n v="40"/>
    <n v="18293"/>
    <n v="0.13634703536689896"/>
    <n v="134165"/>
    <n v="112555"/>
    <n v="18293"/>
    <n v="0.13634703536689896"/>
  </r>
  <r>
    <x v="6"/>
    <x v="49"/>
    <s v="ANKARA"/>
    <n v="5"/>
    <n v="5"/>
    <n v="5"/>
    <m/>
    <n v="0"/>
    <n v="20785"/>
    <n v="19345"/>
    <x v="355"/>
    <n v="0.47697079348668908"/>
    <n v="5"/>
    <n v="1287"/>
    <n v="6.1919653596343514E-2"/>
    <n v="20790"/>
    <n v="19355"/>
    <n v="1287"/>
    <n v="6.1904761904761907E-2"/>
  </r>
  <r>
    <x v="6"/>
    <x v="49"/>
    <s v="ISTANBUL"/>
    <n v="2"/>
    <n v="2"/>
    <n v="1"/>
    <m/>
    <n v="0"/>
    <n v="112301"/>
    <n v="107416"/>
    <x v="356"/>
    <n v="0.38218701124599685"/>
    <n v="1"/>
    <n v="3064"/>
    <n v="2.728381759734998E-2"/>
    <n v="112303"/>
    <n v="107419"/>
    <n v="3064"/>
    <n v="2.7283331700845036E-2"/>
  </r>
  <r>
    <x v="6"/>
    <x v="150"/>
    <s v="ASHGABAT"/>
    <m/>
    <m/>
    <m/>
    <m/>
    <s v=""/>
    <n v="1135"/>
    <n v="1110"/>
    <x v="357"/>
    <n v="0.1063063063063063"/>
    <n v="13"/>
    <n v="3"/>
    <n v="2.6431718061674008E-3"/>
    <n v="1135"/>
    <n v="1123"/>
    <n v="3"/>
    <n v="2.6431718061674008E-3"/>
  </r>
  <r>
    <x v="6"/>
    <x v="79"/>
    <s v="KAMPALA"/>
    <m/>
    <m/>
    <m/>
    <m/>
    <s v=""/>
    <n v="1652"/>
    <n v="1390"/>
    <x v="358"/>
    <n v="0.2971223021582734"/>
    <m/>
    <n v="225"/>
    <n v="0.13619854721549637"/>
    <n v="1652"/>
    <n v="1390"/>
    <n v="225"/>
    <n v="0.13619854721549637"/>
  </r>
  <r>
    <x v="6"/>
    <x v="50"/>
    <s v="KYIV"/>
    <n v="6"/>
    <n v="4"/>
    <n v="2"/>
    <m/>
    <n v="0"/>
    <n v="34870"/>
    <n v="32724"/>
    <x v="359"/>
    <n v="0.20682068206820681"/>
    <n v="16"/>
    <n v="1420"/>
    <n v="4.0722684255807287E-2"/>
    <n v="34876"/>
    <n v="32744"/>
    <n v="1420"/>
    <n v="4.0715678403486638E-2"/>
  </r>
  <r>
    <x v="6"/>
    <x v="51"/>
    <s v="ABU DHABI"/>
    <n v="18"/>
    <n v="16"/>
    <n v="15"/>
    <m/>
    <n v="0"/>
    <n v="11310"/>
    <n v="9861"/>
    <x v="360"/>
    <n v="0.48250684514755093"/>
    <n v="6"/>
    <n v="1320"/>
    <n v="0.11671087533156499"/>
    <n v="11328"/>
    <n v="9883"/>
    <n v="1320"/>
    <n v="0.11652542372881355"/>
  </r>
  <r>
    <x v="6"/>
    <x v="51"/>
    <s v="DUBAI"/>
    <n v="24"/>
    <n v="9"/>
    <n v="9"/>
    <n v="15"/>
    <n v="0.625"/>
    <n v="23390"/>
    <n v="19904"/>
    <x v="361"/>
    <n v="0.37575361736334406"/>
    <n v="53"/>
    <n v="1656"/>
    <n v="7.0799486960239424E-2"/>
    <n v="23414"/>
    <n v="19966"/>
    <n v="1671"/>
    <n v="7.1367557871359011E-2"/>
  </r>
  <r>
    <x v="6"/>
    <x v="52"/>
    <s v="LONDON"/>
    <n v="1"/>
    <m/>
    <m/>
    <m/>
    <n v="0"/>
    <n v="91739"/>
    <n v="89494"/>
    <x v="362"/>
    <n v="0.29445549422307643"/>
    <n v="30"/>
    <n v="1765"/>
    <n v="1.9239363847436752E-2"/>
    <n v="91740"/>
    <n v="89524"/>
    <n v="1765"/>
    <n v="1.9239154131240461E-2"/>
  </r>
  <r>
    <x v="6"/>
    <x v="151"/>
    <s v="MONTEVIDEO"/>
    <n v="3"/>
    <n v="3"/>
    <n v="3"/>
    <m/>
    <n v="0"/>
    <n v="22"/>
    <n v="17"/>
    <x v="78"/>
    <n v="5.8823529411764705E-2"/>
    <m/>
    <n v="2"/>
    <n v="9.0909090909090912E-2"/>
    <n v="25"/>
    <n v="20"/>
    <n v="2"/>
    <n v="0.08"/>
  </r>
  <r>
    <x v="6"/>
    <x v="53"/>
    <s v="ATLANTA, GA"/>
    <n v="10"/>
    <n v="10"/>
    <n v="10"/>
    <m/>
    <n v="0"/>
    <n v="1249"/>
    <n v="1211"/>
    <x v="363"/>
    <n v="0.12303881090008258"/>
    <m/>
    <n v="13"/>
    <n v="1.0408326661329063E-2"/>
    <n v="1259"/>
    <n v="1221"/>
    <n v="13"/>
    <n v="1.0325655281969817E-2"/>
  </r>
  <r>
    <x v="6"/>
    <x v="53"/>
    <s v="BOSTON, MA"/>
    <n v="2"/>
    <n v="2"/>
    <n v="2"/>
    <m/>
    <n v="0"/>
    <n v="2832"/>
    <n v="2810"/>
    <x v="364"/>
    <n v="0.12419928825622775"/>
    <m/>
    <n v="2"/>
    <n v="7.0621468926553672E-4"/>
    <n v="2834"/>
    <n v="2812"/>
    <n v="2"/>
    <n v="7.0571630204657732E-4"/>
  </r>
  <r>
    <x v="6"/>
    <x v="53"/>
    <s v="CHICAGO, IL"/>
    <n v="4"/>
    <n v="4"/>
    <n v="4"/>
    <m/>
    <n v="0"/>
    <n v="3535"/>
    <n v="3388"/>
    <x v="365"/>
    <n v="0.14639905548996457"/>
    <n v="3"/>
    <n v="44"/>
    <n v="1.2446958981612447E-2"/>
    <n v="3539"/>
    <n v="3395"/>
    <n v="44"/>
    <n v="1.2432890647075446E-2"/>
  </r>
  <r>
    <x v="6"/>
    <x v="53"/>
    <s v="HOUSTON, TX"/>
    <n v="3"/>
    <n v="3"/>
    <n v="1"/>
    <m/>
    <n v="0"/>
    <n v="2897"/>
    <n v="2862"/>
    <x v="366"/>
    <n v="0.1387141858839972"/>
    <m/>
    <n v="2"/>
    <n v="6.9036934760096649E-4"/>
    <n v="2900"/>
    <n v="2865"/>
    <n v="2"/>
    <n v="6.8965517241379305E-4"/>
  </r>
  <r>
    <x v="6"/>
    <x v="53"/>
    <s v="LOS ANGELES, CA"/>
    <n v="3"/>
    <n v="3"/>
    <n v="3"/>
    <m/>
    <n v="0"/>
    <n v="3307"/>
    <n v="3256"/>
    <x v="367"/>
    <n v="0.29606879606879605"/>
    <n v="1"/>
    <n v="15"/>
    <n v="4.5358330813426067E-3"/>
    <n v="3310"/>
    <n v="3260"/>
    <n v="15"/>
    <n v="4.5317220543806651E-3"/>
  </r>
  <r>
    <x v="6"/>
    <x v="53"/>
    <s v="MIAMI, FL"/>
    <n v="7"/>
    <n v="7"/>
    <n v="7"/>
    <m/>
    <n v="0"/>
    <n v="2040"/>
    <n v="1975"/>
    <x v="368"/>
    <n v="0.31240506329113926"/>
    <m/>
    <n v="31"/>
    <n v="1.5196078431372549E-2"/>
    <n v="2047"/>
    <n v="1982"/>
    <n v="31"/>
    <n v="1.5144113336590131E-2"/>
  </r>
  <r>
    <x v="6"/>
    <x v="53"/>
    <s v="NEW YORK, NY"/>
    <n v="1"/>
    <n v="1"/>
    <m/>
    <m/>
    <n v="0"/>
    <n v="4704"/>
    <n v="4645"/>
    <x v="369"/>
    <n v="8.4822389666307854E-2"/>
    <n v="1"/>
    <n v="19"/>
    <n v="4.0391156462585035E-3"/>
    <n v="4705"/>
    <n v="4647"/>
    <n v="19"/>
    <n v="4.0382571732199791E-3"/>
  </r>
  <r>
    <x v="6"/>
    <x v="53"/>
    <s v="SAN FRANCISCO, CA"/>
    <n v="4"/>
    <n v="4"/>
    <n v="1"/>
    <m/>
    <n v="0"/>
    <n v="3833"/>
    <n v="3775"/>
    <x v="370"/>
    <n v="0.39019867549668874"/>
    <n v="1"/>
    <n v="1"/>
    <n v="2.6089225150013044E-4"/>
    <n v="3837"/>
    <n v="3780"/>
    <n v="1"/>
    <n v="2.6062027625749283E-4"/>
  </r>
  <r>
    <x v="6"/>
    <x v="53"/>
    <s v="WASHINGTON, DC"/>
    <n v="3"/>
    <n v="3"/>
    <n v="1"/>
    <m/>
    <n v="0"/>
    <n v="8911"/>
    <n v="8680"/>
    <x v="371"/>
    <n v="0.85771889400921664"/>
    <n v="11"/>
    <n v="51"/>
    <n v="5.7232633823364378E-3"/>
    <n v="8914"/>
    <n v="8694"/>
    <n v="51"/>
    <n v="5.72133722234687E-3"/>
  </r>
  <r>
    <x v="6"/>
    <x v="92"/>
    <s v="TASHKENT"/>
    <m/>
    <m/>
    <m/>
    <m/>
    <s v=""/>
    <n v="4531"/>
    <n v="4033"/>
    <x v="372"/>
    <n v="6.7939499132159686E-2"/>
    <n v="2"/>
    <n v="365"/>
    <n v="8.0556168616199519E-2"/>
    <n v="4531"/>
    <n v="4035"/>
    <n v="365"/>
    <n v="8.0556168616199519E-2"/>
  </r>
  <r>
    <x v="6"/>
    <x v="152"/>
    <s v="PORT VILA"/>
    <m/>
    <m/>
    <m/>
    <m/>
    <s v=""/>
    <n v="1204"/>
    <n v="1065"/>
    <x v="373"/>
    <n v="0.15868544600938966"/>
    <m/>
    <n v="109"/>
    <n v="9.0531561461794016E-2"/>
    <n v="1204"/>
    <n v="1065"/>
    <n v="109"/>
    <n v="9.0531561461794016E-2"/>
  </r>
  <r>
    <x v="6"/>
    <x v="54"/>
    <s v="CARACAS"/>
    <n v="51"/>
    <n v="51"/>
    <n v="10"/>
    <m/>
    <n v="0"/>
    <n v="442"/>
    <n v="281"/>
    <x v="0"/>
    <n v="2.8469750889679714E-2"/>
    <m/>
    <n v="142"/>
    <n v="0.32126696832579188"/>
    <n v="493"/>
    <n v="332"/>
    <n v="142"/>
    <n v="0.28803245436105479"/>
  </r>
  <r>
    <x v="6"/>
    <x v="55"/>
    <s v="HANOI"/>
    <m/>
    <m/>
    <m/>
    <m/>
    <s v=""/>
    <n v="16144"/>
    <n v="14659"/>
    <x v="374"/>
    <n v="0.21536257589194352"/>
    <n v="61"/>
    <n v="1251"/>
    <n v="7.7490089197224971E-2"/>
    <n v="16144"/>
    <n v="14720"/>
    <n v="1251"/>
    <n v="7.7490089197224971E-2"/>
  </r>
  <r>
    <x v="6"/>
    <x v="55"/>
    <s v="HO CHI MINH"/>
    <n v="4"/>
    <n v="4"/>
    <n v="2"/>
    <m/>
    <n v="0"/>
    <n v="13826"/>
    <n v="12207"/>
    <x v="375"/>
    <n v="0.10108953878921929"/>
    <n v="5"/>
    <n v="1296"/>
    <n v="9.3736438593953419E-2"/>
    <n v="13830"/>
    <n v="12216"/>
    <n v="1296"/>
    <n v="9.3709327548806939E-2"/>
  </r>
  <r>
    <x v="6"/>
    <x v="153"/>
    <s v="HARARE"/>
    <n v="4"/>
    <n v="4"/>
    <n v="3"/>
    <m/>
    <n v="0"/>
    <n v="2563"/>
    <n v="2352"/>
    <x v="376"/>
    <n v="0.10459183673469388"/>
    <m/>
    <n v="193"/>
    <n v="7.5302380023410068E-2"/>
    <n v="2567"/>
    <n v="2356"/>
    <n v="193"/>
    <n v="7.5185040903778727E-2"/>
  </r>
  <r>
    <x v="7"/>
    <x v="80"/>
    <s v="KABUL"/>
    <n v="1"/>
    <n v="1"/>
    <n v="1"/>
    <m/>
    <n v="0"/>
    <n v="2688"/>
    <n v="1351"/>
    <x v="377"/>
    <n v="0.22723908216136196"/>
    <n v="174"/>
    <n v="1163"/>
    <n v="0.43266369047619047"/>
    <n v="2689"/>
    <n v="1526"/>
    <n v="1163"/>
    <n v="0.43250278914094459"/>
  </r>
  <r>
    <x v="7"/>
    <x v="0"/>
    <s v="TIRANA"/>
    <m/>
    <m/>
    <m/>
    <m/>
    <s v=""/>
    <n v="74"/>
    <n v="66"/>
    <x v="378"/>
    <n v="0.90909090909090906"/>
    <n v="7"/>
    <n v="1"/>
    <n v="1.3513513513513514E-2"/>
    <n v="74"/>
    <n v="73"/>
    <n v="1"/>
    <n v="1.3513513513513514E-2"/>
  </r>
  <r>
    <x v="7"/>
    <x v="1"/>
    <s v="ALGIERS"/>
    <m/>
    <m/>
    <m/>
    <m/>
    <s v=""/>
    <n v="5668"/>
    <n v="3919"/>
    <x v="379"/>
    <n v="0.27889767797907628"/>
    <n v="22"/>
    <n v="1727"/>
    <n v="0.30469301340860971"/>
    <n v="5668"/>
    <n v="3941"/>
    <n v="1727"/>
    <n v="0.30469301340860971"/>
  </r>
  <r>
    <x v="7"/>
    <x v="56"/>
    <s v="LUANDA"/>
    <n v="5"/>
    <n v="4"/>
    <n v="1"/>
    <n v="1"/>
    <n v="0.2"/>
    <n v="1478"/>
    <n v="953"/>
    <x v="380"/>
    <n v="0.26128016789087094"/>
    <n v="2"/>
    <n v="523"/>
    <n v="0.35385656292286877"/>
    <n v="1483"/>
    <n v="959"/>
    <n v="524"/>
    <n v="0.3533378287255563"/>
  </r>
  <r>
    <x v="7"/>
    <x v="2"/>
    <s v="BUENOS AIRES"/>
    <n v="2"/>
    <n v="2"/>
    <n v="2"/>
    <m/>
    <n v="0"/>
    <n v="82"/>
    <n v="81"/>
    <x v="131"/>
    <n v="0.97530864197530864"/>
    <n v="0"/>
    <n v="1"/>
    <n v="1.2195121951219513E-2"/>
    <n v="84"/>
    <n v="83"/>
    <n v="1"/>
    <n v="1.1904761904761904E-2"/>
  </r>
  <r>
    <x v="7"/>
    <x v="81"/>
    <s v="YEREVAN"/>
    <n v="1"/>
    <n v="1"/>
    <n v="1"/>
    <m/>
    <n v="0"/>
    <n v="14515"/>
    <n v="13215"/>
    <x v="381"/>
    <n v="0.40590238365493758"/>
    <n v="27"/>
    <n v="1273"/>
    <n v="8.7702376851532898E-2"/>
    <n v="14516"/>
    <n v="13243"/>
    <n v="1273"/>
    <n v="8.7696335078534027E-2"/>
  </r>
  <r>
    <x v="7"/>
    <x v="3"/>
    <s v="CANBERRA"/>
    <m/>
    <m/>
    <m/>
    <m/>
    <s v=""/>
    <n v="1"/>
    <n v="1"/>
    <x v="78"/>
    <n v="1"/>
    <m/>
    <m/>
    <n v="0"/>
    <n v="1"/>
    <n v="1"/>
    <s v=""/>
    <s v=""/>
  </r>
  <r>
    <x v="7"/>
    <x v="3"/>
    <s v="SYDNEY"/>
    <m/>
    <m/>
    <m/>
    <m/>
    <s v=""/>
    <n v="34"/>
    <n v="31"/>
    <x v="87"/>
    <n v="0.93548387096774188"/>
    <n v="2"/>
    <n v="1"/>
    <n v="2.9411764705882353E-2"/>
    <n v="34"/>
    <n v="33"/>
    <n v="1"/>
    <n v="2.9411764705882353E-2"/>
  </r>
  <r>
    <x v="7"/>
    <x v="57"/>
    <s v="VIENNA"/>
    <m/>
    <m/>
    <m/>
    <m/>
    <s v=""/>
    <n v="22"/>
    <n v="16"/>
    <x v="5"/>
    <n v="1"/>
    <n v="5"/>
    <n v="1"/>
    <n v="4.5454545454545456E-2"/>
    <n v="22"/>
    <n v="21"/>
    <n v="1"/>
    <n v="4.5454545454545456E-2"/>
  </r>
  <r>
    <x v="7"/>
    <x v="4"/>
    <s v="BAKU"/>
    <m/>
    <m/>
    <m/>
    <m/>
    <s v=""/>
    <n v="12582"/>
    <n v="11363"/>
    <x v="382"/>
    <n v="0.51509284519933118"/>
    <n v="8"/>
    <n v="1211"/>
    <n v="9.6248609124145609E-2"/>
    <n v="12582"/>
    <n v="11371"/>
    <n v="1211"/>
    <n v="9.6248609124145609E-2"/>
  </r>
  <r>
    <x v="7"/>
    <x v="106"/>
    <s v="MANAMA"/>
    <n v="6"/>
    <n v="6"/>
    <n v="6"/>
    <m/>
    <n v="0"/>
    <n v="7714"/>
    <n v="7610"/>
    <x v="383"/>
    <n v="0.94651773981603149"/>
    <n v="19"/>
    <n v="85"/>
    <n v="1.1018926626912107E-2"/>
    <n v="7720"/>
    <n v="7635"/>
    <n v="85"/>
    <n v="1.1010362694300517E-2"/>
  </r>
  <r>
    <x v="7"/>
    <x v="93"/>
    <s v="DHAKA"/>
    <n v="5"/>
    <n v="0"/>
    <n v="0"/>
    <n v="5"/>
    <n v="1"/>
    <n v="5053"/>
    <n v="4097"/>
    <x v="384"/>
    <n v="0.99951183793019283"/>
    <n v="0"/>
    <n v="956"/>
    <n v="0.18919453789827825"/>
    <n v="5058"/>
    <n v="4097"/>
    <n v="961"/>
    <n v="0.18999604586793198"/>
  </r>
  <r>
    <x v="7"/>
    <x v="82"/>
    <s v="MINSK"/>
    <n v="2"/>
    <n v="2"/>
    <m/>
    <m/>
    <n v="0"/>
    <n v="41207"/>
    <n v="40962"/>
    <x v="385"/>
    <n v="0.60993115570528778"/>
    <n v="27"/>
    <n v="218"/>
    <n v="5.2903632877909093E-3"/>
    <n v="41209"/>
    <n v="40991"/>
    <n v="218"/>
    <n v="5.2901065301269139E-3"/>
  </r>
  <r>
    <x v="7"/>
    <x v="83"/>
    <s v="BRUSSELS"/>
    <m/>
    <m/>
    <m/>
    <m/>
    <s v=""/>
    <n v="4"/>
    <n v="1"/>
    <x v="78"/>
    <n v="1"/>
    <n v="2"/>
    <n v="1"/>
    <n v="0.25"/>
    <n v="4"/>
    <n v="3"/>
    <n v="1"/>
    <n v="0.25"/>
  </r>
  <r>
    <x v="7"/>
    <x v="107"/>
    <s v="COTONOU"/>
    <n v="2"/>
    <n v="0"/>
    <n v="0"/>
    <n v="2"/>
    <n v="1"/>
    <n v="672"/>
    <n v="437"/>
    <x v="386"/>
    <n v="0.74370709382151035"/>
    <n v="0"/>
    <n v="235"/>
    <n v="0.34970238095238093"/>
    <n v="674"/>
    <n v="437"/>
    <n v="237"/>
    <n v="0.35163204747774479"/>
  </r>
  <r>
    <x v="7"/>
    <x v="94"/>
    <s v="LA PAZ"/>
    <n v="3"/>
    <n v="3"/>
    <n v="3"/>
    <m/>
    <n v="0"/>
    <n v="1730"/>
    <n v="1694"/>
    <x v="387"/>
    <n v="0.97874852420306968"/>
    <n v="0"/>
    <n v="36"/>
    <n v="2.0809248554913295E-2"/>
    <n v="1733"/>
    <n v="1697"/>
    <n v="36"/>
    <n v="2.07732256203116E-2"/>
  </r>
  <r>
    <x v="7"/>
    <x v="5"/>
    <s v="SARAJEVO"/>
    <m/>
    <m/>
    <m/>
    <m/>
    <s v=""/>
    <n v="197"/>
    <n v="189"/>
    <x v="177"/>
    <n v="0.99470899470899465"/>
    <n v="1"/>
    <n v="7"/>
    <n v="3.553299492385787E-2"/>
    <n v="197"/>
    <n v="190"/>
    <n v="7"/>
    <n v="3.553299492385787E-2"/>
  </r>
  <r>
    <x v="7"/>
    <x v="108"/>
    <s v="GABORONE"/>
    <m/>
    <m/>
    <m/>
    <m/>
    <s v=""/>
    <n v="1338"/>
    <n v="1310"/>
    <x v="388"/>
    <n v="0.99923664122137401"/>
    <n v="0"/>
    <n v="28"/>
    <n v="2.0926756352765322E-2"/>
    <n v="1338"/>
    <n v="1310"/>
    <n v="28"/>
    <n v="2.0926756352765322E-2"/>
  </r>
  <r>
    <x v="7"/>
    <x v="6"/>
    <s v="PORTO ALEGRE"/>
    <m/>
    <m/>
    <m/>
    <m/>
    <s v=""/>
    <n v="12"/>
    <n v="9"/>
    <x v="8"/>
    <n v="1"/>
    <n v="2"/>
    <n v="1"/>
    <n v="8.3333333333333329E-2"/>
    <n v="12"/>
    <n v="11"/>
    <n v="1"/>
    <n v="8.3333333333333329E-2"/>
  </r>
  <r>
    <x v="7"/>
    <x v="6"/>
    <s v="RECIFE"/>
    <m/>
    <m/>
    <m/>
    <m/>
    <s v=""/>
    <n v="18"/>
    <n v="18"/>
    <x v="142"/>
    <n v="0.94444444444444442"/>
    <n v="0"/>
    <n v="0"/>
    <n v="0"/>
    <n v="18"/>
    <n v="18"/>
    <s v=""/>
    <s v=""/>
  </r>
  <r>
    <x v="7"/>
    <x v="6"/>
    <s v="RIO DE JANEIRO"/>
    <n v="2"/>
    <n v="2"/>
    <n v="1"/>
    <m/>
    <n v="0"/>
    <n v="40"/>
    <n v="39"/>
    <x v="227"/>
    <n v="0.94871794871794868"/>
    <n v="0"/>
    <n v="1"/>
    <n v="2.5000000000000001E-2"/>
    <n v="42"/>
    <n v="41"/>
    <n v="1"/>
    <n v="2.3809523809523808E-2"/>
  </r>
  <r>
    <x v="7"/>
    <x v="6"/>
    <s v="SAO PAULO"/>
    <n v="4"/>
    <n v="4"/>
    <n v="3"/>
    <m/>
    <n v="0"/>
    <n v="135"/>
    <n v="108"/>
    <x v="15"/>
    <n v="0.89814814814814814"/>
    <n v="13"/>
    <n v="14"/>
    <n v="0.1037037037037037"/>
    <n v="139"/>
    <n v="125"/>
    <n v="14"/>
    <n v="0.10071942446043165"/>
  </r>
  <r>
    <x v="7"/>
    <x v="7"/>
    <s v="SOFIA"/>
    <n v="1"/>
    <n v="1"/>
    <m/>
    <m/>
    <n v="0"/>
    <n v="873"/>
    <n v="851"/>
    <x v="389"/>
    <n v="0.98942420681551113"/>
    <n v="2"/>
    <n v="20"/>
    <n v="2.2909507445589918E-2"/>
    <n v="874"/>
    <n v="854"/>
    <n v="20"/>
    <n v="2.2883295194508008E-2"/>
  </r>
  <r>
    <x v="7"/>
    <x v="58"/>
    <s v="OUAGADOUGOU"/>
    <m/>
    <m/>
    <m/>
    <m/>
    <s v=""/>
    <n v="1161"/>
    <n v="899"/>
    <x v="390"/>
    <n v="0.99777530589543939"/>
    <n v="0"/>
    <n v="262"/>
    <n v="0.22566752799310938"/>
    <n v="1161"/>
    <n v="899"/>
    <n v="262"/>
    <n v="0.22566752799310938"/>
  </r>
  <r>
    <x v="7"/>
    <x v="110"/>
    <s v="PHNOM PENH"/>
    <m/>
    <m/>
    <m/>
    <m/>
    <s v=""/>
    <n v="2146"/>
    <n v="2057"/>
    <x v="391"/>
    <n v="0.17890131259115216"/>
    <n v="0"/>
    <n v="89"/>
    <n v="4.1472506989748366E-2"/>
    <n v="2146"/>
    <n v="2057"/>
    <n v="89"/>
    <n v="4.1472506989748366E-2"/>
  </r>
  <r>
    <x v="7"/>
    <x v="60"/>
    <s v="YAONDE"/>
    <n v="1"/>
    <n v="1"/>
    <n v="1"/>
    <m/>
    <n v="0"/>
    <n v="3903"/>
    <n v="2778"/>
    <x v="392"/>
    <n v="0.28545716342692584"/>
    <n v="50"/>
    <n v="1075"/>
    <n v="0.27542915705867282"/>
    <n v="3904"/>
    <n v="2829"/>
    <n v="1075"/>
    <n v="0.27535860655737704"/>
  </r>
  <r>
    <x v="7"/>
    <x v="8"/>
    <s v="TORONTO"/>
    <n v="8"/>
    <n v="8"/>
    <n v="3"/>
    <m/>
    <n v="0"/>
    <n v="1754"/>
    <n v="1714"/>
    <x v="393"/>
    <n v="0.92707117852975496"/>
    <n v="22"/>
    <n v="18"/>
    <n v="1.0262257696693273E-2"/>
    <n v="1762"/>
    <n v="1744"/>
    <n v="18"/>
    <n v="1.021566401816118E-2"/>
  </r>
  <r>
    <x v="7"/>
    <x v="9"/>
    <s v="SANTIAGO DE CHILE"/>
    <m/>
    <m/>
    <m/>
    <m/>
    <s v=""/>
    <n v="109"/>
    <n v="107"/>
    <x v="147"/>
    <n v="0.74766355140186913"/>
    <n v="0"/>
    <n v="2"/>
    <n v="1.834862385321101E-2"/>
    <n v="109"/>
    <n v="107"/>
    <n v="2"/>
    <n v="1.834862385321101E-2"/>
  </r>
  <r>
    <x v="7"/>
    <x v="10"/>
    <s v="BEIJING"/>
    <m/>
    <m/>
    <m/>
    <m/>
    <s v=""/>
    <n v="126419"/>
    <n v="119827"/>
    <x v="394"/>
    <n v="0.93947941615829489"/>
    <n v="9"/>
    <n v="6583"/>
    <n v="5.2072868793456677E-2"/>
    <n v="126419"/>
    <n v="119836"/>
    <n v="6583"/>
    <n v="5.2072868793456677E-2"/>
  </r>
  <r>
    <x v="7"/>
    <x v="10"/>
    <s v="CHENGDU"/>
    <m/>
    <m/>
    <m/>
    <m/>
    <s v=""/>
    <n v="18315"/>
    <n v="17518"/>
    <x v="395"/>
    <n v="0.99851581230734099"/>
    <n v="0"/>
    <n v="797"/>
    <n v="4.3516243516243516E-2"/>
    <n v="18315"/>
    <n v="17518"/>
    <n v="797"/>
    <n v="4.3516243516243516E-2"/>
  </r>
  <r>
    <x v="7"/>
    <x v="10"/>
    <s v="GUANGZHOU (CANTON)"/>
    <m/>
    <m/>
    <m/>
    <m/>
    <s v=""/>
    <n v="75606"/>
    <n v="74121"/>
    <x v="396"/>
    <n v="0.8233159293587512"/>
    <n v="2"/>
    <n v="1483"/>
    <n v="1.9614845382641591E-2"/>
    <n v="75606"/>
    <n v="74123"/>
    <n v="1483"/>
    <n v="1.9614845382641591E-2"/>
  </r>
  <r>
    <x v="7"/>
    <x v="10"/>
    <s v="SHANGHAI"/>
    <m/>
    <m/>
    <m/>
    <m/>
    <s v=""/>
    <n v="157188"/>
    <n v="154443"/>
    <x v="397"/>
    <n v="0.84607266111121904"/>
    <n v="18"/>
    <n v="2727"/>
    <n v="1.7348652568898389E-2"/>
    <n v="157188"/>
    <n v="154461"/>
    <n v="2727"/>
    <n v="1.7348652568898389E-2"/>
  </r>
  <r>
    <x v="7"/>
    <x v="10"/>
    <s v="SHENYANG"/>
    <m/>
    <m/>
    <m/>
    <m/>
    <s v=""/>
    <n v="17713"/>
    <n v="17355"/>
    <x v="398"/>
    <n v="0.99919331604724859"/>
    <n v="3"/>
    <n v="355"/>
    <n v="2.0041777225766385E-2"/>
    <n v="17713"/>
    <n v="17358"/>
    <n v="355"/>
    <n v="2.0041777225766385E-2"/>
  </r>
  <r>
    <x v="7"/>
    <x v="61"/>
    <s v="BOGOTA"/>
    <n v="25"/>
    <n v="25"/>
    <n v="15"/>
    <m/>
    <n v="0"/>
    <n v="67"/>
    <n v="66"/>
    <x v="399"/>
    <n v="1"/>
    <n v="1"/>
    <m/>
    <n v="0"/>
    <n v="92"/>
    <n v="92"/>
    <s v=""/>
    <s v=""/>
  </r>
  <r>
    <x v="7"/>
    <x v="62"/>
    <s v="KINSHASA"/>
    <m/>
    <m/>
    <m/>
    <m/>
    <s v=""/>
    <n v="174"/>
    <n v="146"/>
    <x v="15"/>
    <n v="0.66438356164383561"/>
    <n v="27"/>
    <n v="1"/>
    <n v="5.7471264367816091E-3"/>
    <n v="174"/>
    <n v="173"/>
    <n v="1"/>
    <n v="5.7471264367816091E-3"/>
  </r>
  <r>
    <x v="7"/>
    <x v="115"/>
    <s v="SAN JOSE"/>
    <n v="5"/>
    <n v="5"/>
    <n v="2"/>
    <m/>
    <n v="0"/>
    <n v="42"/>
    <n v="41"/>
    <x v="269"/>
    <n v="0.97560975609756095"/>
    <n v="1"/>
    <m/>
    <n v="0"/>
    <n v="47"/>
    <n v="47"/>
    <s v=""/>
    <s v=""/>
  </r>
  <r>
    <x v="7"/>
    <x v="63"/>
    <s v="ABIDJAN "/>
    <m/>
    <m/>
    <m/>
    <m/>
    <s v=""/>
    <n v="1389"/>
    <n v="1105"/>
    <x v="400"/>
    <n v="0.56742081447963799"/>
    <n v="0"/>
    <n v="284"/>
    <n v="0.20446364290856731"/>
    <n v="1389"/>
    <n v="1105"/>
    <n v="284"/>
    <n v="0.20446364290856731"/>
  </r>
  <r>
    <x v="7"/>
    <x v="11"/>
    <s v="ZAGREB"/>
    <n v="1"/>
    <n v="1"/>
    <n v="1"/>
    <m/>
    <n v="0"/>
    <n v="182"/>
    <n v="178"/>
    <x v="401"/>
    <n v="0.93258426966292129"/>
    <n v="2"/>
    <n v="2"/>
    <n v="1.098901098901099E-2"/>
    <n v="183"/>
    <n v="181"/>
    <n v="2"/>
    <n v="1.092896174863388E-2"/>
  </r>
  <r>
    <x v="7"/>
    <x v="12"/>
    <s v="HAVANA"/>
    <n v="1"/>
    <n v="1"/>
    <m/>
    <m/>
    <n v="0"/>
    <n v="4247"/>
    <n v="3503"/>
    <x v="402"/>
    <n v="8.1929774479017989E-2"/>
    <n v="0"/>
    <n v="744"/>
    <n v="0.17518248175182483"/>
    <n v="4248"/>
    <n v="3504"/>
    <n v="744"/>
    <n v="0.1751412429378531"/>
  </r>
  <r>
    <x v="7"/>
    <x v="13"/>
    <s v="NICOSIA"/>
    <n v="7"/>
    <n v="2"/>
    <n v="2"/>
    <n v="5"/>
    <n v="0.7142857142857143"/>
    <n v="1954"/>
    <n v="1400"/>
    <x v="392"/>
    <n v="0.56642857142857139"/>
    <n v="346"/>
    <n v="208"/>
    <n v="0.10644831115660185"/>
    <n v="1961"/>
    <n v="1748"/>
    <n v="213"/>
    <n v="0.10861805201427843"/>
  </r>
  <r>
    <x v="7"/>
    <x v="116"/>
    <s v="PRAGUE"/>
    <m/>
    <m/>
    <m/>
    <m/>
    <s v=""/>
    <n v="1"/>
    <n v="1"/>
    <x v="78"/>
    <n v="1"/>
    <m/>
    <m/>
    <n v="0"/>
    <n v="1"/>
    <n v="1"/>
    <s v=""/>
    <s v=""/>
  </r>
  <r>
    <x v="7"/>
    <x v="117"/>
    <s v="COPENHAGEN"/>
    <m/>
    <m/>
    <m/>
    <m/>
    <s v=""/>
    <n v="3"/>
    <n v="2"/>
    <x v="78"/>
    <n v="0.5"/>
    <n v="1"/>
    <m/>
    <n v="0"/>
    <n v="3"/>
    <n v="3"/>
    <s v=""/>
    <s v=""/>
  </r>
  <r>
    <x v="7"/>
    <x v="119"/>
    <s v="SANTO DOMINGO"/>
    <n v="34"/>
    <n v="33"/>
    <n v="4"/>
    <n v="1"/>
    <n v="2.9411764705882353E-2"/>
    <n v="2845"/>
    <n v="2126"/>
    <x v="403"/>
    <n v="0.50470366886171214"/>
    <n v="0"/>
    <n v="719"/>
    <n v="0.25272407732864677"/>
    <n v="2879"/>
    <n v="2159"/>
    <n v="720"/>
    <n v="0.25008683570684265"/>
  </r>
  <r>
    <x v="7"/>
    <x v="120"/>
    <s v="QUITO"/>
    <n v="20"/>
    <n v="12"/>
    <n v="11"/>
    <n v="8"/>
    <n v="0.4"/>
    <n v="4712"/>
    <n v="4113"/>
    <x v="404"/>
    <n v="0.99756868465840021"/>
    <n v="2"/>
    <n v="597"/>
    <n v="0.12669779286926994"/>
    <n v="4732"/>
    <n v="4127"/>
    <n v="605"/>
    <n v="0.12785291631445478"/>
  </r>
  <r>
    <x v="7"/>
    <x v="14"/>
    <s v="CAIRO"/>
    <m/>
    <m/>
    <m/>
    <m/>
    <s v=""/>
    <n v="32529"/>
    <n v="30061"/>
    <x v="405"/>
    <n v="0.88054289611124048"/>
    <n v="528"/>
    <n v="1940"/>
    <n v="5.9639091272403084E-2"/>
    <n v="32529"/>
    <n v="30589"/>
    <n v="1940"/>
    <n v="5.9639091272403084E-2"/>
  </r>
  <r>
    <x v="7"/>
    <x v="121"/>
    <s v="SAN SALVADOR"/>
    <m/>
    <m/>
    <m/>
    <m/>
    <s v=""/>
    <n v="4"/>
    <n v="4"/>
    <x v="95"/>
    <n v="1"/>
    <m/>
    <m/>
    <n v="0"/>
    <n v="4"/>
    <n v="4"/>
    <s v=""/>
    <s v=""/>
  </r>
  <r>
    <x v="7"/>
    <x v="102"/>
    <s v="TALLINN"/>
    <m/>
    <m/>
    <m/>
    <m/>
    <s v=""/>
    <n v="3"/>
    <n v="0"/>
    <x v="336"/>
    <s v=""/>
    <n v="3"/>
    <n v="0"/>
    <n v="0"/>
    <n v="3"/>
    <n v="3"/>
    <s v=""/>
    <s v=""/>
  </r>
  <r>
    <x v="7"/>
    <x v="15"/>
    <s v="ADDIS ABEBA"/>
    <n v="17"/>
    <n v="17"/>
    <n v="11"/>
    <m/>
    <n v="0"/>
    <n v="3415"/>
    <n v="2769"/>
    <x v="406"/>
    <n v="0.1722643553629469"/>
    <n v="16"/>
    <n v="630"/>
    <n v="0.18448023426061494"/>
    <n v="3432"/>
    <n v="2802"/>
    <n v="630"/>
    <n v="0.18356643356643357"/>
  </r>
  <r>
    <x v="7"/>
    <x v="64"/>
    <s v="HELSINKI"/>
    <m/>
    <m/>
    <m/>
    <m/>
    <s v=""/>
    <n v="7"/>
    <n v="4"/>
    <x v="95"/>
    <n v="1"/>
    <n v="3"/>
    <m/>
    <n v="0"/>
    <n v="7"/>
    <n v="7"/>
    <s v=""/>
    <s v=""/>
  </r>
  <r>
    <x v="7"/>
    <x v="16"/>
    <s v="SKOPJE"/>
    <m/>
    <m/>
    <m/>
    <m/>
    <s v=""/>
    <n v="67"/>
    <n v="67"/>
    <x v="399"/>
    <n v="0.9850746268656716"/>
    <n v="0"/>
    <m/>
    <n v="0"/>
    <n v="67"/>
    <n v="67"/>
    <s v=""/>
    <s v=""/>
  </r>
  <r>
    <x v="7"/>
    <x v="65"/>
    <s v="PARIS"/>
    <m/>
    <m/>
    <m/>
    <m/>
    <s v=""/>
    <n v="19"/>
    <n v="17"/>
    <x v="142"/>
    <n v="1"/>
    <n v="2"/>
    <m/>
    <n v="0"/>
    <n v="19"/>
    <n v="19"/>
    <s v=""/>
    <s v=""/>
  </r>
  <r>
    <x v="7"/>
    <x v="84"/>
    <s v="TBILISSI"/>
    <m/>
    <m/>
    <m/>
    <m/>
    <s v=""/>
    <n v="16603"/>
    <n v="16041"/>
    <x v="407"/>
    <n v="0.32591484321426345"/>
    <n v="1"/>
    <n v="561"/>
    <n v="3.3789074263687283E-2"/>
    <n v="16603"/>
    <n v="16042"/>
    <n v="561"/>
    <n v="3.3789074263687283E-2"/>
  </r>
  <r>
    <x v="7"/>
    <x v="85"/>
    <s v="ACCRA"/>
    <n v="1"/>
    <n v="0"/>
    <n v="0"/>
    <n v="1"/>
    <n v="1"/>
    <n v="5555"/>
    <n v="3600"/>
    <x v="408"/>
    <n v="0.22138888888888889"/>
    <n v="0"/>
    <n v="1955"/>
    <n v="0.35193519351935193"/>
    <n v="5556"/>
    <n v="3600"/>
    <n v="1956"/>
    <n v="0.35205183585313177"/>
  </r>
  <r>
    <x v="7"/>
    <x v="66"/>
    <s v="ATHENS"/>
    <m/>
    <m/>
    <m/>
    <m/>
    <s v=""/>
    <n v="3"/>
    <n v="3"/>
    <x v="109"/>
    <n v="1"/>
    <m/>
    <m/>
    <n v="0"/>
    <n v="3"/>
    <n v="3"/>
    <s v=""/>
    <s v=""/>
  </r>
  <r>
    <x v="7"/>
    <x v="125"/>
    <s v="GUATEMALA CITY"/>
    <n v="1"/>
    <n v="1"/>
    <n v="1"/>
    <m/>
    <n v="0"/>
    <n v="86"/>
    <n v="86"/>
    <x v="409"/>
    <n v="0.98837209302325579"/>
    <m/>
    <m/>
    <n v="0"/>
    <n v="87"/>
    <n v="87"/>
    <s v=""/>
    <s v=""/>
  </r>
  <r>
    <x v="7"/>
    <x v="126"/>
    <s v="CONAKRY"/>
    <n v="3"/>
    <n v="3"/>
    <n v="1"/>
    <m/>
    <n v="0"/>
    <n v="2325"/>
    <n v="1113"/>
    <x v="410"/>
    <n v="0.30098831985624436"/>
    <n v="0"/>
    <n v="1212"/>
    <n v="0.52129032258064512"/>
    <n v="2328"/>
    <n v="1116"/>
    <n v="1212"/>
    <n v="0.52061855670103097"/>
  </r>
  <r>
    <x v="7"/>
    <x v="129"/>
    <s v="TEGUCIGALPA"/>
    <m/>
    <m/>
    <m/>
    <m/>
    <s v=""/>
    <n v="11"/>
    <n v="11"/>
    <x v="167"/>
    <n v="1"/>
    <m/>
    <m/>
    <n v="0"/>
    <n v="11"/>
    <n v="11"/>
    <s v=""/>
    <s v=""/>
  </r>
  <r>
    <x v="7"/>
    <x v="18"/>
    <s v="HONG KONG"/>
    <m/>
    <m/>
    <m/>
    <m/>
    <s v=""/>
    <n v="2183"/>
    <n v="2067"/>
    <x v="411"/>
    <n v="0.72472181906144173"/>
    <n v="113"/>
    <n v="3"/>
    <n v="1.3742556115437471E-3"/>
    <n v="2183"/>
    <n v="2180"/>
    <n v="3"/>
    <n v="1.3742556115437471E-3"/>
  </r>
  <r>
    <x v="7"/>
    <x v="19"/>
    <s v="BANGALORE"/>
    <n v="51"/>
    <n v="45"/>
    <n v="40"/>
    <n v="6"/>
    <n v="0.11764705882352941"/>
    <n v="29548"/>
    <n v="28636"/>
    <x v="412"/>
    <n v="0.71357731526749546"/>
    <n v="32"/>
    <n v="880"/>
    <n v="2.978204954650061E-2"/>
    <n v="29599"/>
    <n v="28713"/>
    <n v="886"/>
    <n v="2.9933443697422211E-2"/>
  </r>
  <r>
    <x v="7"/>
    <x v="19"/>
    <s v="CHENNAI"/>
    <n v="96"/>
    <n v="77"/>
    <n v="66"/>
    <n v="19"/>
    <n v="0.19791666666666666"/>
    <n v="19012"/>
    <n v="17043"/>
    <x v="413"/>
    <n v="0.95282520682978344"/>
    <n v="0"/>
    <n v="1969"/>
    <n v="0.10356616873553545"/>
    <n v="19108"/>
    <n v="17120"/>
    <n v="1988"/>
    <n v="0.10404019258949131"/>
  </r>
  <r>
    <x v="7"/>
    <x v="19"/>
    <s v="KOLKATA"/>
    <n v="19"/>
    <n v="19"/>
    <n v="19"/>
    <m/>
    <n v="0"/>
    <n v="6642"/>
    <n v="6322"/>
    <x v="414"/>
    <n v="0.98275862068965514"/>
    <n v="2"/>
    <n v="318"/>
    <n v="4.7877145438121049E-2"/>
    <n v="6661"/>
    <n v="6343"/>
    <n v="318"/>
    <n v="4.7740579492568685E-2"/>
  </r>
  <r>
    <x v="7"/>
    <x v="19"/>
    <s v="MUMBAI"/>
    <n v="156"/>
    <n v="147"/>
    <n v="108"/>
    <n v="9"/>
    <n v="5.7692307692307696E-2"/>
    <n v="48521"/>
    <n v="46433"/>
    <x v="415"/>
    <n v="0.96179441345594729"/>
    <n v="3"/>
    <n v="2085"/>
    <n v="4.2971084684981758E-2"/>
    <n v="48677"/>
    <n v="46583"/>
    <n v="2094"/>
    <n v="4.3018263245475273E-2"/>
  </r>
  <r>
    <x v="7"/>
    <x v="19"/>
    <s v="NEW DELHI"/>
    <n v="131"/>
    <n v="110"/>
    <n v="109"/>
    <n v="21"/>
    <n v="0.16030534351145037"/>
    <n v="39137"/>
    <n v="35373"/>
    <x v="416"/>
    <n v="0.96822435190682155"/>
    <n v="147"/>
    <n v="3617"/>
    <n v="9.2418938600301509E-2"/>
    <n v="39268"/>
    <n v="35630"/>
    <n v="3638"/>
    <n v="9.2645411021697058E-2"/>
  </r>
  <r>
    <x v="7"/>
    <x v="20"/>
    <s v="JAKARTA"/>
    <m/>
    <m/>
    <m/>
    <m/>
    <s v=""/>
    <n v="22760"/>
    <n v="22602"/>
    <x v="417"/>
    <n v="0.9994690735333156"/>
    <n v="1"/>
    <n v="157"/>
    <n v="6.8980667838312833E-3"/>
    <n v="22760"/>
    <n v="22603"/>
    <n v="157"/>
    <n v="6.8980667838312833E-3"/>
  </r>
  <r>
    <x v="7"/>
    <x v="21"/>
    <s v="TEHERAN"/>
    <n v="446"/>
    <n v="424"/>
    <n v="356"/>
    <n v="22"/>
    <n v="4.9327354260089683E-2"/>
    <n v="46836"/>
    <n v="42087"/>
    <x v="418"/>
    <n v="0.46444270202200205"/>
    <n v="428"/>
    <n v="4321"/>
    <n v="9.225809206593219E-2"/>
    <n v="47282"/>
    <n v="42939"/>
    <n v="4343"/>
    <n v="9.185313650014805E-2"/>
  </r>
  <r>
    <x v="7"/>
    <x v="86"/>
    <s v="BAGHDAD"/>
    <m/>
    <m/>
    <m/>
    <m/>
    <s v=""/>
    <n v="4622"/>
    <n v="3545"/>
    <x v="375"/>
    <n v="0.34809590973201693"/>
    <n v="279"/>
    <n v="798"/>
    <n v="0.17265253137170056"/>
    <n v="4622"/>
    <n v="3824"/>
    <n v="798"/>
    <n v="0.17265253137170056"/>
  </r>
  <r>
    <x v="7"/>
    <x v="86"/>
    <s v="ERBIL"/>
    <m/>
    <m/>
    <m/>
    <m/>
    <s v=""/>
    <n v="11937"/>
    <n v="9364"/>
    <x v="419"/>
    <n v="0.70973942759504483"/>
    <n v="344"/>
    <n v="2229"/>
    <n v="0.1867303342548379"/>
    <n v="11937"/>
    <n v="9708"/>
    <n v="2229"/>
    <n v="0.1867303342548379"/>
  </r>
  <r>
    <x v="7"/>
    <x v="22"/>
    <s v="DUBLIN"/>
    <m/>
    <m/>
    <m/>
    <m/>
    <s v=""/>
    <n v="1279"/>
    <n v="1245"/>
    <x v="420"/>
    <n v="0.41606425702811245"/>
    <n v="5"/>
    <n v="29"/>
    <n v="2.2673964034401875E-2"/>
    <n v="1279"/>
    <n v="1250"/>
    <n v="29"/>
    <n v="2.2673964034401875E-2"/>
  </r>
  <r>
    <x v="7"/>
    <x v="23"/>
    <s v="TEL AVIV"/>
    <n v="6"/>
    <n v="6"/>
    <n v="4"/>
    <m/>
    <n v="0"/>
    <n v="932"/>
    <n v="921"/>
    <x v="421"/>
    <n v="0.63409337676438648"/>
    <n v="2"/>
    <n v="9"/>
    <n v="9.6566523605150223E-3"/>
    <n v="938"/>
    <n v="929"/>
    <n v="9"/>
    <n v="9.5948827292110881E-3"/>
  </r>
  <r>
    <x v="7"/>
    <x v="67"/>
    <s v="ROME"/>
    <m/>
    <m/>
    <m/>
    <m/>
    <s v=""/>
    <n v="39"/>
    <n v="39"/>
    <x v="239"/>
    <n v="1"/>
    <n v="0"/>
    <m/>
    <n v="0"/>
    <n v="39"/>
    <n v="39"/>
    <s v=""/>
    <s v=""/>
  </r>
  <r>
    <x v="7"/>
    <x v="68"/>
    <s v="KINGSTON"/>
    <n v="75"/>
    <n v="75"/>
    <n v="41"/>
    <m/>
    <n v="0"/>
    <n v="1135"/>
    <n v="1079"/>
    <x v="422"/>
    <n v="0.9805375347544022"/>
    <n v="0"/>
    <n v="56"/>
    <n v="4.933920704845815E-2"/>
    <n v="1210"/>
    <n v="1154"/>
    <n v="56"/>
    <n v="4.6280991735537187E-2"/>
  </r>
  <r>
    <x v="7"/>
    <x v="24"/>
    <s v="OSAKA"/>
    <m/>
    <m/>
    <m/>
    <m/>
    <s v=""/>
    <n v="723"/>
    <n v="692"/>
    <x v="423"/>
    <n v="0.19364161849710981"/>
    <n v="5"/>
    <n v="26"/>
    <n v="3.5961272475795295E-2"/>
    <n v="723"/>
    <n v="697"/>
    <n v="26"/>
    <n v="3.5961272475795295E-2"/>
  </r>
  <r>
    <x v="7"/>
    <x v="24"/>
    <s v="TOKYO"/>
    <n v="3"/>
    <n v="3"/>
    <n v="2"/>
    <m/>
    <n v="0"/>
    <n v="1504"/>
    <n v="1504"/>
    <x v="424"/>
    <n v="0.99933510638297873"/>
    <n v="0"/>
    <m/>
    <n v="0"/>
    <n v="1507"/>
    <n v="1507"/>
    <s v=""/>
    <s v=""/>
  </r>
  <r>
    <x v="7"/>
    <x v="25"/>
    <s v="AMMAN"/>
    <n v="6"/>
    <n v="5"/>
    <n v="1"/>
    <n v="1"/>
    <n v="0.16666666666666666"/>
    <n v="8157"/>
    <n v="6959"/>
    <x v="425"/>
    <n v="0.394309527230924"/>
    <n v="289"/>
    <n v="909"/>
    <n v="0.11143802868701728"/>
    <n v="8163"/>
    <n v="7253"/>
    <n v="910"/>
    <n v="0.11147862305524929"/>
  </r>
  <r>
    <x v="7"/>
    <x v="26"/>
    <s v="ALMATY"/>
    <m/>
    <m/>
    <m/>
    <m/>
    <s v=""/>
    <n v="16566"/>
    <n v="16222"/>
    <x v="426"/>
    <n v="0.44784860066576254"/>
    <n v="4"/>
    <n v="340"/>
    <n v="2.0523964747072316E-2"/>
    <n v="16566"/>
    <n v="16226"/>
    <n v="340"/>
    <n v="2.0523964747072316E-2"/>
  </r>
  <r>
    <x v="7"/>
    <x v="26"/>
    <s v="ASTANA"/>
    <n v="1"/>
    <n v="1"/>
    <n v="1"/>
    <m/>
    <n v="0"/>
    <n v="18196"/>
    <n v="17892"/>
    <x v="427"/>
    <n v="0.18097473731276548"/>
    <n v="8"/>
    <n v="296"/>
    <n v="1.6267311497032314E-2"/>
    <n v="18197"/>
    <n v="17901"/>
    <n v="296"/>
    <n v="1.6266417541352971E-2"/>
  </r>
  <r>
    <x v="7"/>
    <x v="27"/>
    <s v="NAIROBI"/>
    <m/>
    <m/>
    <m/>
    <m/>
    <s v=""/>
    <n v="5788"/>
    <n v="4667"/>
    <x v="428"/>
    <n v="0.3400471394900364"/>
    <n v="88"/>
    <n v="1033"/>
    <n v="0.17847270214236352"/>
    <n v="5788"/>
    <n v="4755"/>
    <n v="1033"/>
    <n v="0.17847270214236352"/>
  </r>
  <r>
    <x v="7"/>
    <x v="103"/>
    <s v="PRISTINA"/>
    <m/>
    <m/>
    <m/>
    <m/>
    <s v=""/>
    <n v="26609"/>
    <n v="165"/>
    <x v="40"/>
    <n v="1"/>
    <n v="19684"/>
    <n v="6760"/>
    <n v="0.25404938178811681"/>
    <n v="26609"/>
    <n v="19849"/>
    <n v="6760"/>
    <n v="0.25404938178811681"/>
  </r>
  <r>
    <x v="7"/>
    <x v="28"/>
    <s v="KUWAIT"/>
    <n v="5"/>
    <n v="5"/>
    <n v="5"/>
    <m/>
    <n v="0"/>
    <n v="60563"/>
    <n v="58740"/>
    <x v="429"/>
    <n v="0.99977868573374196"/>
    <n v="33"/>
    <n v="1790"/>
    <n v="2.9555999537671514E-2"/>
    <n v="60568"/>
    <n v="58778"/>
    <n v="1790"/>
    <n v="2.9553559635451063E-2"/>
  </r>
  <r>
    <x v="7"/>
    <x v="154"/>
    <s v="BISHKEK"/>
    <m/>
    <m/>
    <m/>
    <m/>
    <s v=""/>
    <n v="7974"/>
    <n v="7391"/>
    <x v="430"/>
    <n v="0.15681233933161953"/>
    <n v="0"/>
    <n v="583"/>
    <n v="7.3112616002006525E-2"/>
    <n v="7974"/>
    <n v="7391"/>
    <n v="583"/>
    <n v="7.3112616002006525E-2"/>
  </r>
  <r>
    <x v="7"/>
    <x v="130"/>
    <s v="VIENTIANE"/>
    <n v="2"/>
    <n v="2"/>
    <n v="2"/>
    <m/>
    <n v="0"/>
    <n v="1399"/>
    <n v="1367"/>
    <x v="431"/>
    <n v="0.81638624725676667"/>
    <n v="0"/>
    <n v="32"/>
    <n v="2.28734810578985E-2"/>
    <n v="1401"/>
    <n v="1369"/>
    <n v="32"/>
    <n v="2.2840827980014276E-2"/>
  </r>
  <r>
    <x v="7"/>
    <x v="97"/>
    <s v="RIGA"/>
    <m/>
    <m/>
    <m/>
    <m/>
    <s v=""/>
    <n v="2"/>
    <n v="2"/>
    <x v="79"/>
    <n v="1"/>
    <m/>
    <m/>
    <n v="0"/>
    <n v="2"/>
    <n v="2"/>
    <s v=""/>
    <s v=""/>
  </r>
  <r>
    <x v="7"/>
    <x v="29"/>
    <s v="BEIRUT"/>
    <n v="29"/>
    <n v="29"/>
    <n v="23"/>
    <m/>
    <n v="0"/>
    <n v="10596"/>
    <n v="8525"/>
    <x v="432"/>
    <n v="0.80445747800586509"/>
    <n v="295"/>
    <n v="1776"/>
    <n v="0.16761041902604756"/>
    <n v="10625"/>
    <n v="8849"/>
    <n v="1776"/>
    <n v="0.16715294117647059"/>
  </r>
  <r>
    <x v="7"/>
    <x v="155"/>
    <s v="LUXEMBOURG"/>
    <m/>
    <m/>
    <m/>
    <m/>
    <s v=""/>
    <n v="1"/>
    <n v="1"/>
    <x v="78"/>
    <n v="1"/>
    <m/>
    <m/>
    <n v="0"/>
    <n v="1"/>
    <n v="1"/>
    <s v=""/>
    <s v=""/>
  </r>
  <r>
    <x v="7"/>
    <x v="30"/>
    <s v="KUALA LUMPUR"/>
    <m/>
    <m/>
    <m/>
    <m/>
    <s v=""/>
    <n v="736"/>
    <n v="652"/>
    <x v="433"/>
    <n v="1"/>
    <n v="6"/>
    <n v="78"/>
    <n v="0.10597826086956522"/>
    <n v="736"/>
    <n v="658"/>
    <n v="78"/>
    <n v="0.10597826086956522"/>
  </r>
  <r>
    <x v="7"/>
    <x v="98"/>
    <s v="BAMAKO"/>
    <m/>
    <m/>
    <m/>
    <m/>
    <s v=""/>
    <n v="797"/>
    <n v="587"/>
    <x v="247"/>
    <n v="0.3219761499148211"/>
    <n v="9"/>
    <n v="201"/>
    <n v="0.25219573400250939"/>
    <n v="797"/>
    <n v="596"/>
    <n v="201"/>
    <n v="0.25219573400250939"/>
  </r>
  <r>
    <x v="7"/>
    <x v="132"/>
    <s v="VALETTA"/>
    <m/>
    <m/>
    <m/>
    <m/>
    <s v=""/>
    <n v="1"/>
    <n v="1"/>
    <x v="78"/>
    <n v="1"/>
    <m/>
    <m/>
    <n v="0"/>
    <n v="1"/>
    <n v="1"/>
    <s v=""/>
    <s v=""/>
  </r>
  <r>
    <x v="7"/>
    <x v="133"/>
    <s v="NOUAKCHOTT"/>
    <m/>
    <m/>
    <m/>
    <m/>
    <s v=""/>
    <n v="635"/>
    <n v="480"/>
    <x v="179"/>
    <n v="0.92708333333333337"/>
    <n v="0"/>
    <n v="155"/>
    <n v="0.24409448818897639"/>
    <n v="635"/>
    <n v="480"/>
    <n v="155"/>
    <n v="0.24409448818897639"/>
  </r>
  <r>
    <x v="7"/>
    <x v="31"/>
    <s v="MEXICO CITY"/>
    <n v="92"/>
    <n v="92"/>
    <n v="56"/>
    <m/>
    <n v="0"/>
    <n v="180"/>
    <n v="175"/>
    <x v="124"/>
    <n v="0.98857142857142855"/>
    <n v="2"/>
    <n v="3"/>
    <n v="1.6666666666666666E-2"/>
    <n v="272"/>
    <n v="269"/>
    <n v="3"/>
    <n v="1.1029411764705883E-2"/>
  </r>
  <r>
    <x v="7"/>
    <x v="87"/>
    <s v="CHISINAU"/>
    <m/>
    <m/>
    <m/>
    <m/>
    <s v=""/>
    <n v="285"/>
    <n v="279"/>
    <x v="434"/>
    <n v="1"/>
    <n v="1"/>
    <n v="5"/>
    <n v="1.7543859649122806E-2"/>
    <n v="285"/>
    <n v="280"/>
    <n v="5"/>
    <n v="1.7543859649122806E-2"/>
  </r>
  <r>
    <x v="7"/>
    <x v="88"/>
    <s v="ULAN BATOR"/>
    <m/>
    <m/>
    <m/>
    <m/>
    <s v=""/>
    <n v="9807"/>
    <n v="8705"/>
    <x v="435"/>
    <n v="0.44468696151636988"/>
    <n v="2"/>
    <n v="1100"/>
    <n v="0.11216478025899868"/>
    <n v="9807"/>
    <n v="8707"/>
    <n v="1100"/>
    <n v="0.11216478025899868"/>
  </r>
  <r>
    <x v="7"/>
    <x v="156"/>
    <s v="PODGORICA"/>
    <n v="1"/>
    <n v="1"/>
    <n v="1"/>
    <m/>
    <n v="0"/>
    <n v="273"/>
    <n v="253"/>
    <x v="436"/>
    <n v="1"/>
    <n v="9"/>
    <n v="11"/>
    <n v="4.0293040293040296E-2"/>
    <n v="274"/>
    <n v="263"/>
    <n v="11"/>
    <n v="4.0145985401459854E-2"/>
  </r>
  <r>
    <x v="7"/>
    <x v="32"/>
    <s v="RABAT"/>
    <m/>
    <m/>
    <m/>
    <m/>
    <s v=""/>
    <n v="14769"/>
    <n v="12804"/>
    <x v="437"/>
    <n v="0.68572321149640736"/>
    <n v="8"/>
    <n v="1957"/>
    <n v="0.13250727875956395"/>
    <n v="14769"/>
    <n v="12812"/>
    <n v="1957"/>
    <n v="0.13250727875956395"/>
  </r>
  <r>
    <x v="7"/>
    <x v="99"/>
    <s v="MAPUTO"/>
    <m/>
    <m/>
    <m/>
    <m/>
    <s v=""/>
    <n v="1060"/>
    <n v="979"/>
    <x v="438"/>
    <n v="0.46782431052093976"/>
    <n v="1"/>
    <n v="80"/>
    <n v="7.5471698113207544E-2"/>
    <n v="1060"/>
    <n v="980"/>
    <n v="80"/>
    <n v="7.5471698113207544E-2"/>
  </r>
  <r>
    <x v="7"/>
    <x v="136"/>
    <s v="YANGON"/>
    <n v="1"/>
    <n v="1"/>
    <m/>
    <m/>
    <n v="0"/>
    <n v="3353"/>
    <n v="3308"/>
    <x v="128"/>
    <n v="0.61215235792019351"/>
    <n v="1"/>
    <n v="44"/>
    <n v="1.3122576796898299E-2"/>
    <n v="3354"/>
    <n v="3310"/>
    <n v="44"/>
    <n v="1.3118664281454979E-2"/>
  </r>
  <r>
    <x v="7"/>
    <x v="104"/>
    <s v="WINDHOEK"/>
    <n v="1"/>
    <n v="1"/>
    <n v="1"/>
    <m/>
    <n v="0"/>
    <n v="5408"/>
    <n v="5365"/>
    <x v="439"/>
    <n v="0.78657968313140725"/>
    <n v="1"/>
    <n v="42"/>
    <n v="7.7662721893491122E-3"/>
    <n v="5409"/>
    <n v="5367"/>
    <n v="42"/>
    <n v="7.7648363838047699E-3"/>
  </r>
  <r>
    <x v="7"/>
    <x v="100"/>
    <s v="KATHMANDU"/>
    <n v="8"/>
    <n v="8"/>
    <n v="8"/>
    <m/>
    <n v="0"/>
    <n v="4866"/>
    <n v="3914"/>
    <x v="440"/>
    <n v="1"/>
    <n v="0"/>
    <n v="952"/>
    <n v="0.19564323879983558"/>
    <n v="4874"/>
    <n v="3922"/>
    <n v="952"/>
    <n v="0.19532211735740665"/>
  </r>
  <r>
    <x v="7"/>
    <x v="69"/>
    <s v="AMSTERDAM"/>
    <n v="2"/>
    <n v="2"/>
    <n v="2"/>
    <m/>
    <n v="0"/>
    <n v="32"/>
    <n v="32"/>
    <x v="91"/>
    <n v="0.96875"/>
    <m/>
    <m/>
    <n v="0"/>
    <n v="34"/>
    <n v="34"/>
    <s v=""/>
    <s v=""/>
  </r>
  <r>
    <x v="7"/>
    <x v="137"/>
    <s v="WELLINGTON"/>
    <m/>
    <m/>
    <m/>
    <m/>
    <s v=""/>
    <n v="344"/>
    <n v="340"/>
    <x v="217"/>
    <n v="0.94705882352941173"/>
    <n v="1"/>
    <n v="3"/>
    <n v="8.7209302325581394E-3"/>
    <n v="344"/>
    <n v="341"/>
    <n v="3"/>
    <n v="8.7209302325581394E-3"/>
  </r>
  <r>
    <x v="7"/>
    <x v="138"/>
    <s v="MANAGUA"/>
    <m/>
    <m/>
    <m/>
    <m/>
    <s v=""/>
    <n v="9"/>
    <n v="8"/>
    <x v="0"/>
    <n v="1"/>
    <n v="0"/>
    <n v="1"/>
    <n v="0.1111111111111111"/>
    <n v="9"/>
    <n v="8"/>
    <n v="1"/>
    <n v="0.1111111111111111"/>
  </r>
  <r>
    <x v="7"/>
    <x v="33"/>
    <s v="ABUJA"/>
    <n v="65"/>
    <n v="62"/>
    <n v="56"/>
    <n v="3"/>
    <n v="4.6153846153846156E-2"/>
    <n v="853"/>
    <n v="748"/>
    <x v="441"/>
    <n v="0.87299465240641716"/>
    <n v="104"/>
    <n v="1"/>
    <n v="1.1723329425556857E-3"/>
    <n v="918"/>
    <n v="914"/>
    <n v="4"/>
    <n v="4.3572984749455342E-3"/>
  </r>
  <r>
    <x v="7"/>
    <x v="33"/>
    <s v="LAGOS"/>
    <n v="175"/>
    <n v="76"/>
    <n v="41"/>
    <n v="99"/>
    <n v="0.56571428571428573"/>
    <n v="11291"/>
    <n v="6160"/>
    <x v="442"/>
    <n v="0.39350649350649353"/>
    <n v="49"/>
    <n v="5082"/>
    <n v="0.45009299442033479"/>
    <n v="11466"/>
    <n v="6285"/>
    <n v="5181"/>
    <n v="0.45185766614338041"/>
  </r>
  <r>
    <x v="7"/>
    <x v="89"/>
    <s v="PYONGYANG"/>
    <m/>
    <m/>
    <m/>
    <m/>
    <s v=""/>
    <n v="106"/>
    <n v="89"/>
    <x v="109"/>
    <n v="3.3707865168539325E-2"/>
    <n v="0"/>
    <n v="17"/>
    <n v="0.16037735849056603"/>
    <n v="106"/>
    <n v="89"/>
    <n v="17"/>
    <n v="0.16037735849056603"/>
  </r>
  <r>
    <x v="7"/>
    <x v="140"/>
    <s v="MUSCAT"/>
    <m/>
    <m/>
    <m/>
    <m/>
    <s v=""/>
    <n v="10231"/>
    <n v="9609"/>
    <x v="443"/>
    <n v="0.96149443230304921"/>
    <n v="147"/>
    <n v="475"/>
    <n v="4.6427524191183657E-2"/>
    <n v="10231"/>
    <n v="9756"/>
    <n v="475"/>
    <n v="4.6427524191183657E-2"/>
  </r>
  <r>
    <x v="7"/>
    <x v="34"/>
    <s v="ISLAMABAD"/>
    <n v="7"/>
    <n v="1"/>
    <n v="0"/>
    <n v="6"/>
    <n v="0.8571428571428571"/>
    <n v="8135"/>
    <n v="5325"/>
    <x v="444"/>
    <n v="0.39455399061032864"/>
    <n v="286"/>
    <n v="2524"/>
    <n v="0.31026429010448681"/>
    <n v="8142"/>
    <n v="5612"/>
    <n v="2530"/>
    <n v="0.31073446327683618"/>
  </r>
  <r>
    <x v="7"/>
    <x v="34"/>
    <s v="KARACHI"/>
    <n v="10"/>
    <n v="10"/>
    <n v="9"/>
    <m/>
    <n v="0"/>
    <n v="9788"/>
    <n v="7887"/>
    <x v="445"/>
    <n v="0.99936604539115004"/>
    <n v="6"/>
    <n v="1895"/>
    <n v="0.19360441356763383"/>
    <n v="9798"/>
    <n v="7903"/>
    <n v="1895"/>
    <n v="0.19340681771790161"/>
  </r>
  <r>
    <x v="7"/>
    <x v="157"/>
    <s v="RAMALLAH"/>
    <m/>
    <m/>
    <m/>
    <m/>
    <s v=""/>
    <n v="3973"/>
    <n v="2959"/>
    <x v="446"/>
    <n v="0.91990537343697198"/>
    <n v="849"/>
    <n v="165"/>
    <n v="4.1530329725648123E-2"/>
    <n v="3973"/>
    <n v="3808"/>
    <n v="165"/>
    <n v="4.1530329725648123E-2"/>
  </r>
  <r>
    <x v="7"/>
    <x v="70"/>
    <s v="PANAMA CITY"/>
    <n v="7"/>
    <n v="7"/>
    <n v="6"/>
    <m/>
    <n v="0"/>
    <n v="49"/>
    <n v="48"/>
    <x v="100"/>
    <n v="0.95833333333333337"/>
    <n v="0"/>
    <n v="1"/>
    <n v="2.0408163265306121E-2"/>
    <n v="56"/>
    <n v="55"/>
    <n v="1"/>
    <n v="1.7857142857142856E-2"/>
  </r>
  <r>
    <x v="7"/>
    <x v="141"/>
    <s v="ASUNCION"/>
    <n v="2"/>
    <n v="2"/>
    <n v="2"/>
    <m/>
    <n v="0"/>
    <n v="20"/>
    <n v="20"/>
    <x v="62"/>
    <n v="0.95"/>
    <m/>
    <m/>
    <n v="0"/>
    <n v="22"/>
    <n v="22"/>
    <s v=""/>
    <s v=""/>
  </r>
  <r>
    <x v="7"/>
    <x v="35"/>
    <s v="LIMA"/>
    <n v="3"/>
    <n v="3"/>
    <n v="3"/>
    <m/>
    <n v="0"/>
    <n v="1280"/>
    <n v="1249"/>
    <x v="447"/>
    <n v="1"/>
    <n v="0"/>
    <n v="31"/>
    <n v="2.4218750000000001E-2"/>
    <n v="1283"/>
    <n v="1252"/>
    <n v="31"/>
    <n v="2.4162120031176928E-2"/>
  </r>
  <r>
    <x v="7"/>
    <x v="36"/>
    <s v="MANILA"/>
    <m/>
    <m/>
    <m/>
    <m/>
    <s v=""/>
    <n v="16142"/>
    <n v="14756"/>
    <x v="448"/>
    <n v="0.99573055028462998"/>
    <n v="1"/>
    <n v="1385"/>
    <n v="8.5801015983149542E-2"/>
    <n v="16142"/>
    <n v="14757"/>
    <n v="1385"/>
    <n v="8.5801015983149542E-2"/>
  </r>
  <r>
    <x v="7"/>
    <x v="71"/>
    <s v="WARSAW"/>
    <m/>
    <m/>
    <m/>
    <m/>
    <s v=""/>
    <n v="25"/>
    <n v="23"/>
    <x v="142"/>
    <n v="0.73913043478260865"/>
    <n v="0"/>
    <n v="2"/>
    <n v="0.08"/>
    <n v="25"/>
    <n v="23"/>
    <n v="2"/>
    <n v="0.08"/>
  </r>
  <r>
    <x v="7"/>
    <x v="73"/>
    <s v="DOHA"/>
    <n v="7"/>
    <n v="2"/>
    <n v="2"/>
    <n v="5"/>
    <n v="0.7142857142857143"/>
    <n v="23860"/>
    <n v="22694"/>
    <x v="449"/>
    <n v="0.80051996122323077"/>
    <n v="314"/>
    <n v="852"/>
    <n v="3.5708298407376361E-2"/>
    <n v="23867"/>
    <n v="23010"/>
    <n v="857"/>
    <n v="3.5907319730171368E-2"/>
  </r>
  <r>
    <x v="7"/>
    <x v="37"/>
    <s v="BUCHAREST"/>
    <m/>
    <m/>
    <m/>
    <m/>
    <s v=""/>
    <n v="608"/>
    <n v="573"/>
    <x v="450"/>
    <n v="0.6003490401396161"/>
    <n v="7"/>
    <n v="28"/>
    <n v="4.6052631578947366E-2"/>
    <n v="608"/>
    <n v="580"/>
    <n v="28"/>
    <n v="4.6052631578947366E-2"/>
  </r>
  <r>
    <x v="7"/>
    <x v="38"/>
    <s v="KALININGRAD"/>
    <m/>
    <m/>
    <m/>
    <m/>
    <s v=""/>
    <n v="25464"/>
    <n v="25045"/>
    <x v="451"/>
    <n v="0.81397484527849873"/>
    <n v="0"/>
    <n v="419"/>
    <n v="1.6454602576185987E-2"/>
    <n v="25464"/>
    <n v="25045"/>
    <n v="419"/>
    <n v="1.6454602576185987E-2"/>
  </r>
  <r>
    <x v="7"/>
    <x v="38"/>
    <s v="MOSCOW"/>
    <n v="1"/>
    <n v="1"/>
    <n v="1"/>
    <m/>
    <n v="0"/>
    <n v="166276"/>
    <n v="162498"/>
    <x v="452"/>
    <n v="0.99596302723725827"/>
    <n v="127"/>
    <n v="3651"/>
    <n v="2.1957468305708581E-2"/>
    <n v="166277"/>
    <n v="162626"/>
    <n v="3651"/>
    <n v="2.1957336252157546E-2"/>
  </r>
  <r>
    <x v="7"/>
    <x v="38"/>
    <s v="NOVOSIBIRSK"/>
    <m/>
    <m/>
    <m/>
    <m/>
    <s v=""/>
    <n v="27223"/>
    <n v="26628"/>
    <x v="453"/>
    <n v="0.4376220519753643"/>
    <n v="0"/>
    <n v="595"/>
    <n v="2.1856518385188994E-2"/>
    <n v="27223"/>
    <n v="26628"/>
    <n v="595"/>
    <n v="2.1856518385188994E-2"/>
  </r>
  <r>
    <x v="7"/>
    <x v="38"/>
    <s v="ST. PETERSBURG"/>
    <n v="1"/>
    <n v="0"/>
    <n v="0"/>
    <n v="1"/>
    <n v="1"/>
    <n v="17974"/>
    <n v="17883"/>
    <x v="454"/>
    <n v="0.981658558407426"/>
    <n v="0"/>
    <n v="91"/>
    <n v="5.0628685879603869E-3"/>
    <n v="17975"/>
    <n v="17883"/>
    <n v="92"/>
    <n v="5.1182197496522945E-3"/>
  </r>
  <r>
    <x v="7"/>
    <x v="38"/>
    <s v="YEKATERINBURG"/>
    <m/>
    <m/>
    <m/>
    <m/>
    <s v=""/>
    <n v="26189"/>
    <n v="25681"/>
    <x v="455"/>
    <n v="0.85456173825006809"/>
    <n v="6"/>
    <n v="502"/>
    <n v="1.9168353125357973E-2"/>
    <n v="26189"/>
    <n v="25687"/>
    <n v="502"/>
    <n v="1.9168353125357973E-2"/>
  </r>
  <r>
    <x v="7"/>
    <x v="74"/>
    <s v="KIGALI"/>
    <m/>
    <m/>
    <m/>
    <m/>
    <s v=""/>
    <n v="42"/>
    <n v="42"/>
    <x v="33"/>
    <n v="0.90476190476190477"/>
    <m/>
    <m/>
    <n v="0"/>
    <n v="42"/>
    <n v="42"/>
    <s v=""/>
    <s v=""/>
  </r>
  <r>
    <x v="7"/>
    <x v="39"/>
    <s v="JEDDAH"/>
    <m/>
    <m/>
    <m/>
    <m/>
    <s v=""/>
    <n v="15583"/>
    <n v="15447"/>
    <x v="456"/>
    <n v="0.99961157506311904"/>
    <n v="14"/>
    <n v="122"/>
    <n v="7.8290444715394987E-3"/>
    <n v="15583"/>
    <n v="15461"/>
    <n v="122"/>
    <n v="7.8290444715394987E-3"/>
  </r>
  <r>
    <x v="7"/>
    <x v="39"/>
    <s v="RIYADH"/>
    <n v="1"/>
    <n v="0"/>
    <n v="0"/>
    <n v="1"/>
    <n v="1"/>
    <n v="49128"/>
    <n v="45276"/>
    <x v="457"/>
    <n v="0.93835586182524955"/>
    <n v="346"/>
    <n v="3506"/>
    <n v="7.1364598599576612E-2"/>
    <n v="49129"/>
    <n v="45622"/>
    <n v="3507"/>
    <n v="7.1383500580105438E-2"/>
  </r>
  <r>
    <x v="7"/>
    <x v="40"/>
    <s v="DAKAR"/>
    <m/>
    <m/>
    <m/>
    <m/>
    <s v=""/>
    <n v="2519"/>
    <n v="1614"/>
    <x v="458"/>
    <n v="0.91016109045848825"/>
    <n v="1"/>
    <n v="904"/>
    <n v="0.3588725684795554"/>
    <n v="2519"/>
    <n v="1615"/>
    <n v="904"/>
    <n v="0.3588725684795554"/>
  </r>
  <r>
    <x v="7"/>
    <x v="41"/>
    <s v="BELGRADE"/>
    <n v="1"/>
    <n v="1"/>
    <n v="1"/>
    <m/>
    <n v="0"/>
    <n v="1047"/>
    <n v="1024"/>
    <x v="65"/>
    <n v="1"/>
    <n v="2"/>
    <n v="21"/>
    <n v="2.0057306590257881E-2"/>
    <n v="1048"/>
    <n v="1027"/>
    <n v="21"/>
    <n v="2.0038167938931296E-2"/>
  </r>
  <r>
    <x v="7"/>
    <x v="75"/>
    <s v="SINGAPORE"/>
    <n v="1"/>
    <n v="1"/>
    <n v="1"/>
    <m/>
    <n v="0"/>
    <n v="4288"/>
    <n v="4222"/>
    <x v="459"/>
    <n v="0.99976314542870681"/>
    <n v="8"/>
    <n v="58"/>
    <n v="1.3526119402985074E-2"/>
    <n v="4289"/>
    <n v="4231"/>
    <n v="58"/>
    <n v="1.3522965726276521E-2"/>
  </r>
  <r>
    <x v="7"/>
    <x v="43"/>
    <s v="LJUBLJANA"/>
    <m/>
    <m/>
    <m/>
    <m/>
    <s v=""/>
    <n v="6"/>
    <n v="6"/>
    <x v="132"/>
    <n v="1"/>
    <m/>
    <m/>
    <n v="0"/>
    <n v="6"/>
    <n v="6"/>
    <s v=""/>
    <s v=""/>
  </r>
  <r>
    <x v="7"/>
    <x v="44"/>
    <s v="CAPE TOWN"/>
    <m/>
    <m/>
    <m/>
    <m/>
    <s v=""/>
    <n v="9656"/>
    <n v="9583"/>
    <x v="460"/>
    <n v="0.99895648544297189"/>
    <n v="1"/>
    <n v="72"/>
    <n v="7.4565037282518639E-3"/>
    <n v="9656"/>
    <n v="9584"/>
    <n v="72"/>
    <n v="7.4565037282518639E-3"/>
  </r>
  <r>
    <x v="7"/>
    <x v="44"/>
    <s v="PRETORIA"/>
    <m/>
    <m/>
    <m/>
    <m/>
    <s v=""/>
    <n v="19085"/>
    <n v="18860"/>
    <x v="461"/>
    <n v="0.99931071049840936"/>
    <n v="11"/>
    <n v="214"/>
    <n v="1.1212994498297092E-2"/>
    <n v="19085"/>
    <n v="18871"/>
    <n v="214"/>
    <n v="1.1212994498297092E-2"/>
  </r>
  <r>
    <x v="7"/>
    <x v="45"/>
    <s v="SEOUL"/>
    <n v="3"/>
    <n v="3"/>
    <n v="3"/>
    <m/>
    <n v="0"/>
    <n v="616"/>
    <n v="581"/>
    <x v="462"/>
    <n v="0.99827882960413084"/>
    <n v="0"/>
    <n v="35"/>
    <n v="5.6818181818181816E-2"/>
    <n v="619"/>
    <n v="584"/>
    <n v="35"/>
    <n v="5.6542810985460421E-2"/>
  </r>
  <r>
    <x v="7"/>
    <x v="76"/>
    <s v="MADRID"/>
    <m/>
    <m/>
    <m/>
    <m/>
    <s v=""/>
    <n v="103"/>
    <n v="16"/>
    <x v="61"/>
    <n v="0.9375"/>
    <n v="83"/>
    <n v="4"/>
    <n v="3.8834951456310676E-2"/>
    <n v="103"/>
    <n v="99"/>
    <n v="4"/>
    <n v="3.8834951456310676E-2"/>
  </r>
  <r>
    <x v="7"/>
    <x v="145"/>
    <s v="COLOMBO"/>
    <n v="2"/>
    <n v="0"/>
    <n v="0"/>
    <n v="2"/>
    <n v="1"/>
    <n v="7062"/>
    <n v="6101"/>
    <x v="463"/>
    <n v="0.43796099000163907"/>
    <n v="80"/>
    <n v="881"/>
    <n v="0.12475219484565279"/>
    <n v="7064"/>
    <n v="6181"/>
    <n v="883"/>
    <n v="0.125"/>
  </r>
  <r>
    <x v="7"/>
    <x v="146"/>
    <s v="KHARTOUM"/>
    <n v="7"/>
    <n v="7"/>
    <n v="3"/>
    <m/>
    <n v="0"/>
    <n v="1679"/>
    <n v="62"/>
    <x v="71"/>
    <n v="0.33870967741935482"/>
    <n v="1501"/>
    <n v="116"/>
    <n v="6.9088743299583089E-2"/>
    <n v="1686"/>
    <n v="1570"/>
    <n v="116"/>
    <n v="6.8801897983392646E-2"/>
  </r>
  <r>
    <x v="7"/>
    <x v="77"/>
    <s v="BERN"/>
    <m/>
    <m/>
    <m/>
    <m/>
    <s v=""/>
    <n v="16"/>
    <n v="16"/>
    <x v="8"/>
    <n v="0.5625"/>
    <m/>
    <m/>
    <n v="0"/>
    <n v="16"/>
    <n v="16"/>
    <s v=""/>
    <s v=""/>
  </r>
  <r>
    <x v="7"/>
    <x v="46"/>
    <s v="TAIPEI"/>
    <m/>
    <m/>
    <m/>
    <m/>
    <s v=""/>
    <n v="231"/>
    <n v="208"/>
    <x v="115"/>
    <n v="0.86057692307692313"/>
    <n v="0"/>
    <n v="23"/>
    <n v="9.9567099567099568E-2"/>
    <n v="231"/>
    <n v="208"/>
    <n v="23"/>
    <n v="9.9567099567099568E-2"/>
  </r>
  <r>
    <x v="7"/>
    <x v="158"/>
    <s v="DUSHANBE"/>
    <m/>
    <m/>
    <m/>
    <m/>
    <s v=""/>
    <n v="3586"/>
    <n v="3364"/>
    <x v="464"/>
    <n v="0.16349583828775269"/>
    <n v="3"/>
    <n v="219"/>
    <n v="6.1070831009481318E-2"/>
    <n v="3586"/>
    <n v="3367"/>
    <n v="219"/>
    <n v="6.1070831009481318E-2"/>
  </r>
  <r>
    <x v="7"/>
    <x v="78"/>
    <s v="DAR ES SALAAM"/>
    <m/>
    <m/>
    <m/>
    <m/>
    <s v=""/>
    <n v="2342"/>
    <n v="2254"/>
    <x v="465"/>
    <n v="0.98269742679680572"/>
    <n v="4"/>
    <n v="84"/>
    <n v="3.5866780529461996E-2"/>
    <n v="2342"/>
    <n v="2258"/>
    <n v="84"/>
    <n v="3.5866780529461996E-2"/>
  </r>
  <r>
    <x v="7"/>
    <x v="47"/>
    <s v="BANGKOK"/>
    <n v="2"/>
    <n v="2"/>
    <n v="2"/>
    <m/>
    <n v="0"/>
    <n v="54847"/>
    <n v="53433"/>
    <x v="466"/>
    <n v="0.9994385492111616"/>
    <n v="0"/>
    <n v="1414"/>
    <n v="2.5780808430725471E-2"/>
    <n v="54849"/>
    <n v="53435"/>
    <n v="1414"/>
    <n v="2.5779868365877225E-2"/>
  </r>
  <r>
    <x v="7"/>
    <x v="148"/>
    <s v="LOME"/>
    <m/>
    <m/>
    <m/>
    <m/>
    <s v=""/>
    <n v="1023"/>
    <n v="794"/>
    <x v="467"/>
    <n v="0.40176322418136018"/>
    <n v="2"/>
    <n v="227"/>
    <n v="0.22189638318670576"/>
    <n v="1023"/>
    <n v="796"/>
    <n v="227"/>
    <n v="0.22189638318670576"/>
  </r>
  <r>
    <x v="7"/>
    <x v="149"/>
    <s v="PORT OF SPAIN"/>
    <n v="100"/>
    <n v="94"/>
    <n v="69"/>
    <n v="6"/>
    <n v="0.06"/>
    <n v="122"/>
    <n v="104"/>
    <x v="468"/>
    <n v="0.94230769230769229"/>
    <n v="0"/>
    <n v="18"/>
    <n v="0.14754098360655737"/>
    <n v="222"/>
    <n v="198"/>
    <n v="24"/>
    <n v="0.10810810810810811"/>
  </r>
  <r>
    <x v="7"/>
    <x v="48"/>
    <s v="TUNIS"/>
    <m/>
    <m/>
    <m/>
    <m/>
    <s v=""/>
    <n v="19679"/>
    <n v="16938"/>
    <x v="469"/>
    <n v="0.76709174636911093"/>
    <n v="55"/>
    <n v="2686"/>
    <n v="0.13649067533919407"/>
    <n v="19679"/>
    <n v="16993"/>
    <n v="2686"/>
    <n v="0.13649067533919407"/>
  </r>
  <r>
    <x v="7"/>
    <x v="49"/>
    <s v="ANKARA"/>
    <n v="47"/>
    <n v="43"/>
    <n v="43"/>
    <n v="4"/>
    <n v="8.5106382978723402E-2"/>
    <n v="68907"/>
    <n v="62751"/>
    <x v="470"/>
    <n v="0.98379308696275758"/>
    <n v="20"/>
    <n v="6136"/>
    <n v="8.904755685198891E-2"/>
    <n v="68954"/>
    <n v="62814"/>
    <n v="6140"/>
    <n v="8.9044870493372397E-2"/>
  </r>
  <r>
    <x v="7"/>
    <x v="49"/>
    <s v="ISTANBUL"/>
    <n v="79"/>
    <n v="48"/>
    <n v="45"/>
    <n v="31"/>
    <n v="0.39240506329113922"/>
    <n v="126074"/>
    <n v="117937"/>
    <x v="471"/>
    <n v="0.99430204261597288"/>
    <n v="40"/>
    <n v="8097"/>
    <n v="6.4224185795643832E-2"/>
    <n v="126153"/>
    <n v="118025"/>
    <n v="8128"/>
    <n v="6.4429700443112733E-2"/>
  </r>
  <r>
    <x v="7"/>
    <x v="49"/>
    <s v="IZMIR"/>
    <n v="20"/>
    <n v="20"/>
    <n v="20"/>
    <m/>
    <n v="0"/>
    <n v="39206"/>
    <n v="37539"/>
    <x v="472"/>
    <n v="0.97823596792668954"/>
    <n v="6"/>
    <n v="1661"/>
    <n v="4.236596439320512E-2"/>
    <n v="39226"/>
    <n v="37565"/>
    <n v="1661"/>
    <n v="4.2344363432417272E-2"/>
  </r>
  <r>
    <x v="7"/>
    <x v="150"/>
    <s v="ASHGABAT"/>
    <m/>
    <m/>
    <m/>
    <m/>
    <s v=""/>
    <n v="3693"/>
    <n v="3571"/>
    <x v="473"/>
    <n v="0.34192103052366285"/>
    <n v="3"/>
    <n v="119"/>
    <n v="3.2223124830760896E-2"/>
    <n v="3693"/>
    <n v="3574"/>
    <n v="119"/>
    <n v="3.2223124830760896E-2"/>
  </r>
  <r>
    <x v="7"/>
    <x v="79"/>
    <s v="KAMPALA"/>
    <m/>
    <m/>
    <m/>
    <m/>
    <s v=""/>
    <n v="2555"/>
    <n v="2270"/>
    <x v="474"/>
    <n v="0.29955947136563876"/>
    <n v="3"/>
    <n v="282"/>
    <n v="0.11037181996086105"/>
    <n v="2555"/>
    <n v="2273"/>
    <n v="282"/>
    <n v="0.11037181996086105"/>
  </r>
  <r>
    <x v="7"/>
    <x v="50"/>
    <s v="KYIV"/>
    <n v="1"/>
    <n v="1"/>
    <n v="1"/>
    <m/>
    <n v="0"/>
    <n v="104257"/>
    <n v="98775"/>
    <x v="475"/>
    <n v="0.53139964565932674"/>
    <n v="58"/>
    <n v="5424"/>
    <n v="5.2025283673997912E-2"/>
    <n v="104258"/>
    <n v="98834"/>
    <n v="5424"/>
    <n v="5.2024784668802393E-2"/>
  </r>
  <r>
    <x v="7"/>
    <x v="51"/>
    <s v="ABU DHABI"/>
    <n v="9"/>
    <n v="9"/>
    <n v="9"/>
    <m/>
    <n v="0"/>
    <n v="6151"/>
    <n v="5548"/>
    <x v="476"/>
    <n v="0.99837779379956737"/>
    <n v="39"/>
    <n v="564"/>
    <n v="9.169240773857909E-2"/>
    <n v="6160"/>
    <n v="5596"/>
    <n v="564"/>
    <n v="9.1558441558441561E-2"/>
  </r>
  <r>
    <x v="7"/>
    <x v="51"/>
    <s v="DUBAI"/>
    <n v="13"/>
    <n v="6"/>
    <n v="6"/>
    <n v="7"/>
    <n v="0.53846153846153844"/>
    <n v="26774"/>
    <n v="22168"/>
    <x v="477"/>
    <n v="0.98218152291591487"/>
    <n v="412"/>
    <n v="4194"/>
    <n v="0.1566445058638978"/>
    <n v="26787"/>
    <n v="22586"/>
    <n v="4201"/>
    <n v="0.1568298055026692"/>
  </r>
  <r>
    <x v="7"/>
    <x v="52"/>
    <s v="EDINBURGH"/>
    <m/>
    <m/>
    <m/>
    <m/>
    <s v=""/>
    <n v="3236"/>
    <n v="3223"/>
    <x v="478"/>
    <n v="0.94880546075085326"/>
    <n v="6"/>
    <n v="7"/>
    <n v="2.1631644004944375E-3"/>
    <n v="3236"/>
    <n v="3229"/>
    <n v="7"/>
    <n v="2.1631644004944375E-3"/>
  </r>
  <r>
    <x v="7"/>
    <x v="52"/>
    <s v="LONDON"/>
    <m/>
    <m/>
    <m/>
    <m/>
    <s v=""/>
    <n v="23593"/>
    <n v="22974"/>
    <x v="479"/>
    <n v="0.94680943675459217"/>
    <n v="337"/>
    <n v="282"/>
    <n v="1.1952697834103335E-2"/>
    <n v="23593"/>
    <n v="23311"/>
    <n v="282"/>
    <n v="1.1952697834103335E-2"/>
  </r>
  <r>
    <x v="7"/>
    <x v="151"/>
    <s v="MONTEVIDEO"/>
    <n v="1"/>
    <n v="1"/>
    <n v="1"/>
    <m/>
    <n v="0"/>
    <n v="12"/>
    <n v="11"/>
    <x v="167"/>
    <n v="1"/>
    <n v="0"/>
    <n v="1"/>
    <n v="8.3333333333333329E-2"/>
    <n v="13"/>
    <n v="12"/>
    <n v="1"/>
    <n v="7.6923076923076927E-2"/>
  </r>
  <r>
    <x v="7"/>
    <x v="53"/>
    <s v="ATLANTA, GA"/>
    <n v="106"/>
    <n v="106"/>
    <n v="78"/>
    <m/>
    <n v="0"/>
    <n v="1224"/>
    <n v="1209"/>
    <x v="480"/>
    <n v="0.64598842018196856"/>
    <n v="2"/>
    <n v="13"/>
    <n v="1.0620915032679739E-2"/>
    <n v="1330"/>
    <n v="1317"/>
    <n v="13"/>
    <n v="9.7744360902255641E-3"/>
  </r>
  <r>
    <x v="7"/>
    <x v="53"/>
    <s v="BOSTON, MA"/>
    <n v="25"/>
    <n v="25"/>
    <n v="5"/>
    <m/>
    <n v="0"/>
    <n v="1578"/>
    <n v="1571"/>
    <x v="481"/>
    <n v="0.64226607256524504"/>
    <n v="3"/>
    <n v="4"/>
    <n v="2.5348542458808617E-3"/>
    <n v="1603"/>
    <n v="1599"/>
    <n v="4"/>
    <n v="2.495321272613849E-3"/>
  </r>
  <r>
    <x v="7"/>
    <x v="53"/>
    <s v="CHICAGO, IL"/>
    <n v="46"/>
    <n v="46"/>
    <n v="17"/>
    <m/>
    <n v="0"/>
    <n v="2768"/>
    <n v="2750"/>
    <x v="482"/>
    <n v="0.77563636363636368"/>
    <n v="9"/>
    <n v="9"/>
    <n v="3.2514450867052024E-3"/>
    <n v="2814"/>
    <n v="2805"/>
    <n v="9"/>
    <n v="3.1982942430703624E-3"/>
  </r>
  <r>
    <x v="7"/>
    <x v="53"/>
    <s v="HOUSTON, TX"/>
    <n v="55"/>
    <n v="55"/>
    <n v="28"/>
    <m/>
    <n v="0"/>
    <n v="1571"/>
    <n v="1509"/>
    <x v="483"/>
    <n v="0.98210735586481113"/>
    <n v="9"/>
    <n v="53"/>
    <n v="3.373647358370465E-2"/>
    <n v="1626"/>
    <n v="1573"/>
    <n v="53"/>
    <n v="3.2595325953259535E-2"/>
  </r>
  <r>
    <x v="7"/>
    <x v="53"/>
    <s v="LOS ANGELES, CA"/>
    <n v="6"/>
    <n v="6"/>
    <n v="4"/>
    <m/>
    <n v="0"/>
    <n v="1727"/>
    <n v="1714"/>
    <x v="484"/>
    <n v="0.99474912485414235"/>
    <n v="3"/>
    <n v="10"/>
    <n v="5.7903879559930514E-3"/>
    <n v="1733"/>
    <n v="1723"/>
    <n v="10"/>
    <n v="5.7703404500865554E-3"/>
  </r>
  <r>
    <x v="7"/>
    <x v="53"/>
    <s v="MIAMI, FL"/>
    <n v="23"/>
    <n v="23"/>
    <n v="4"/>
    <m/>
    <n v="0"/>
    <n v="767"/>
    <n v="761"/>
    <x v="485"/>
    <n v="0.50985545335085414"/>
    <n v="3"/>
    <n v="3"/>
    <n v="3.9113428943937422E-3"/>
    <n v="790"/>
    <n v="787"/>
    <n v="3"/>
    <n v="3.7974683544303796E-3"/>
  </r>
  <r>
    <x v="7"/>
    <x v="53"/>
    <s v="NEW YORK, NY"/>
    <n v="14"/>
    <n v="14"/>
    <n v="4"/>
    <m/>
    <n v="0"/>
    <n v="3229"/>
    <n v="3135"/>
    <x v="486"/>
    <n v="0.96874003189792668"/>
    <n v="15"/>
    <n v="79"/>
    <n v="2.4465778878909879E-2"/>
    <n v="3243"/>
    <n v="3164"/>
    <n v="79"/>
    <n v="2.4360160345359236E-2"/>
  </r>
  <r>
    <x v="7"/>
    <x v="53"/>
    <s v="SAN FRANCISCO, CA"/>
    <n v="17"/>
    <n v="16"/>
    <n v="7"/>
    <n v="1"/>
    <n v="5.8823529411764705E-2"/>
    <n v="2789"/>
    <n v="2762"/>
    <x v="487"/>
    <n v="0.80738595220854459"/>
    <n v="12"/>
    <n v="15"/>
    <n v="5.3782717820007172E-3"/>
    <n v="2806"/>
    <n v="2790"/>
    <n v="16"/>
    <n v="5.7020669992872419E-3"/>
  </r>
  <r>
    <x v="7"/>
    <x v="53"/>
    <s v="WASHINGTON, DC"/>
    <n v="30"/>
    <n v="30"/>
    <n v="18"/>
    <m/>
    <n v="0"/>
    <n v="1242"/>
    <n v="1206"/>
    <x v="488"/>
    <n v="0.74461028192371481"/>
    <n v="4"/>
    <n v="32"/>
    <n v="2.5764895330112721E-2"/>
    <n v="1272"/>
    <n v="1240"/>
    <n v="32"/>
    <n v="2.5157232704402517E-2"/>
  </r>
  <r>
    <x v="7"/>
    <x v="92"/>
    <s v="TASHKENT"/>
    <m/>
    <m/>
    <m/>
    <m/>
    <s v=""/>
    <n v="8758"/>
    <n v="8321"/>
    <x v="489"/>
    <n v="0.2671553899771662"/>
    <n v="34"/>
    <n v="403"/>
    <n v="4.6015071934231558E-2"/>
    <n v="8758"/>
    <n v="8355"/>
    <n v="403"/>
    <n v="4.6015071934231558E-2"/>
  </r>
  <r>
    <x v="7"/>
    <x v="54"/>
    <s v="CARACAS"/>
    <n v="112"/>
    <n v="92"/>
    <n v="53"/>
    <n v="20"/>
    <n v="0.17857142857142858"/>
    <n v="103"/>
    <n v="85"/>
    <x v="409"/>
    <n v="1"/>
    <n v="6"/>
    <n v="12"/>
    <n v="0.11650485436893204"/>
    <n v="215"/>
    <n v="183"/>
    <n v="32"/>
    <n v="0.14883720930232558"/>
  </r>
  <r>
    <x v="7"/>
    <x v="55"/>
    <s v="HANOI"/>
    <m/>
    <m/>
    <m/>
    <m/>
    <s v=""/>
    <n v="9559"/>
    <n v="8140"/>
    <x v="490"/>
    <n v="0.19090909090909092"/>
    <n v="16"/>
    <n v="1403"/>
    <n v="0.14677267496600063"/>
    <n v="9559"/>
    <n v="8156"/>
    <n v="1403"/>
    <n v="0.14677267496600063"/>
  </r>
  <r>
    <x v="7"/>
    <x v="55"/>
    <s v="HO CHI MINH"/>
    <m/>
    <m/>
    <m/>
    <m/>
    <s v=""/>
    <n v="8404"/>
    <n v="7722"/>
    <x v="491"/>
    <n v="0.99974099974099973"/>
    <n v="8"/>
    <n v="674"/>
    <n v="8.0199904807234657E-2"/>
    <n v="8404"/>
    <n v="7730"/>
    <n v="674"/>
    <n v="8.0199904807234657E-2"/>
  </r>
  <r>
    <x v="7"/>
    <x v="105"/>
    <s v="LUSAKA"/>
    <n v="1"/>
    <n v="1"/>
    <n v="1"/>
    <m/>
    <n v="0"/>
    <n v="777"/>
    <n v="745"/>
    <x v="17"/>
    <n v="0.19463087248322147"/>
    <n v="1"/>
    <n v="31"/>
    <n v="3.9897039897039896E-2"/>
    <n v="778"/>
    <n v="747"/>
    <n v="31"/>
    <n v="3.9845758354755782E-2"/>
  </r>
  <r>
    <x v="7"/>
    <x v="153"/>
    <s v="HARARE"/>
    <m/>
    <m/>
    <m/>
    <m/>
    <s v=""/>
    <n v="1224"/>
    <n v="1076"/>
    <x v="492"/>
    <n v="1"/>
    <n v="1"/>
    <n v="147"/>
    <n v="0.12009803921568628"/>
    <n v="1224"/>
    <n v="1077"/>
    <n v="147"/>
    <n v="0.12009803921568628"/>
  </r>
  <r>
    <x v="8"/>
    <x v="0"/>
    <s v="KORCE"/>
    <m/>
    <m/>
    <m/>
    <m/>
    <s v=""/>
    <n v="18"/>
    <n v="14"/>
    <x v="0"/>
    <n v="0.5714285714285714"/>
    <n v="3"/>
    <n v="1"/>
    <n v="5.5555555555555552E-2"/>
    <n v="18"/>
    <n v="17"/>
    <n v="1"/>
    <n v="5.5555555555555552E-2"/>
  </r>
  <r>
    <x v="8"/>
    <x v="0"/>
    <s v="TIRANA"/>
    <m/>
    <m/>
    <m/>
    <m/>
    <s v=""/>
    <n v="370"/>
    <n v="327"/>
    <x v="493"/>
    <n v="0.67889908256880738"/>
    <n v="12"/>
    <n v="31"/>
    <n v="8.3783783783783788E-2"/>
    <n v="370"/>
    <n v="339"/>
    <n v="31"/>
    <n v="8.3783783783783788E-2"/>
  </r>
  <r>
    <x v="8"/>
    <x v="1"/>
    <s v="ALGIERS"/>
    <m/>
    <m/>
    <m/>
    <m/>
    <s v=""/>
    <n v="1692"/>
    <n v="734"/>
    <x v="156"/>
    <n v="0.20572207084468666"/>
    <n v="0"/>
    <n v="958"/>
    <n v="0.56619385342789597"/>
    <n v="1692"/>
    <n v="734"/>
    <n v="958"/>
    <n v="0.56619385342789597"/>
  </r>
  <r>
    <x v="8"/>
    <x v="2"/>
    <s v="BUENOS AIRES"/>
    <m/>
    <m/>
    <m/>
    <m/>
    <s v=""/>
    <n v="17"/>
    <n v="17"/>
    <x v="142"/>
    <n v="1"/>
    <m/>
    <m/>
    <n v="0"/>
    <n v="17"/>
    <n v="17"/>
    <s v=""/>
    <s v=""/>
  </r>
  <r>
    <x v="8"/>
    <x v="81"/>
    <s v="YEREVAN"/>
    <m/>
    <m/>
    <m/>
    <m/>
    <s v=""/>
    <n v="11883"/>
    <n v="10751"/>
    <x v="494"/>
    <n v="0.18528508975909216"/>
    <n v="1"/>
    <n v="1131"/>
    <n v="9.5177985357233028E-2"/>
    <n v="11883"/>
    <n v="10752"/>
    <n v="1131"/>
    <n v="9.5177985357233028E-2"/>
  </r>
  <r>
    <x v="8"/>
    <x v="3"/>
    <s v="ADELAIDE"/>
    <m/>
    <m/>
    <m/>
    <m/>
    <s v=""/>
    <n v="126"/>
    <n v="125"/>
    <x v="182"/>
    <n v="0.33600000000000002"/>
    <n v="1"/>
    <m/>
    <n v="0"/>
    <n v="126"/>
    <n v="126"/>
    <s v=""/>
    <s v=""/>
  </r>
  <r>
    <x v="8"/>
    <x v="3"/>
    <s v="CANBERRA"/>
    <m/>
    <m/>
    <m/>
    <m/>
    <s v=""/>
    <n v="13"/>
    <n v="11"/>
    <x v="79"/>
    <n v="0.18181818181818182"/>
    <n v="0"/>
    <n v="2"/>
    <n v="0.15384615384615385"/>
    <n v="13"/>
    <n v="11"/>
    <n v="2"/>
    <n v="0.15384615384615385"/>
  </r>
  <r>
    <x v="8"/>
    <x v="3"/>
    <s v="MELBOURNE"/>
    <m/>
    <m/>
    <m/>
    <m/>
    <s v=""/>
    <n v="372"/>
    <n v="371"/>
    <x v="197"/>
    <n v="3.7735849056603772E-2"/>
    <n v="0"/>
    <n v="1"/>
    <n v="2.6881720430107529E-3"/>
    <n v="372"/>
    <n v="371"/>
    <n v="1"/>
    <n v="2.6881720430107529E-3"/>
  </r>
  <r>
    <x v="8"/>
    <x v="3"/>
    <s v="PERTH"/>
    <m/>
    <m/>
    <m/>
    <m/>
    <s v=""/>
    <n v="292"/>
    <n v="292"/>
    <x v="91"/>
    <n v="0.10616438356164383"/>
    <m/>
    <m/>
    <n v="0"/>
    <n v="292"/>
    <n v="292"/>
    <s v=""/>
    <s v=""/>
  </r>
  <r>
    <x v="8"/>
    <x v="3"/>
    <s v="SYDNEY"/>
    <m/>
    <m/>
    <m/>
    <m/>
    <s v=""/>
    <n v="193"/>
    <n v="192"/>
    <x v="495"/>
    <n v="0.609375"/>
    <n v="1"/>
    <m/>
    <n v="0"/>
    <n v="193"/>
    <n v="193"/>
    <s v=""/>
    <s v=""/>
  </r>
  <r>
    <x v="8"/>
    <x v="4"/>
    <s v="BAKU"/>
    <m/>
    <m/>
    <m/>
    <m/>
    <s v=""/>
    <n v="1017"/>
    <n v="922"/>
    <x v="120"/>
    <n v="0.27114967462039047"/>
    <n v="3"/>
    <n v="92"/>
    <n v="9.0462143559488686E-2"/>
    <n v="1017"/>
    <n v="925"/>
    <n v="92"/>
    <n v="9.0462143559488686E-2"/>
  </r>
  <r>
    <x v="8"/>
    <x v="83"/>
    <s v="BRUSSELS"/>
    <m/>
    <m/>
    <m/>
    <m/>
    <s v=""/>
    <n v="5"/>
    <n v="4"/>
    <x v="78"/>
    <n v="0.25"/>
    <n v="1"/>
    <m/>
    <n v="0"/>
    <n v="5"/>
    <n v="5"/>
    <s v=""/>
    <s v=""/>
  </r>
  <r>
    <x v="8"/>
    <x v="5"/>
    <s v="SARAJEVO"/>
    <m/>
    <m/>
    <m/>
    <m/>
    <s v=""/>
    <n v="368"/>
    <n v="350"/>
    <x v="61"/>
    <n v="4.2857142857142858E-2"/>
    <n v="16"/>
    <n v="2"/>
    <n v="5.434782608695652E-3"/>
    <n v="368"/>
    <n v="366"/>
    <n v="2"/>
    <n v="5.434782608695652E-3"/>
  </r>
  <r>
    <x v="8"/>
    <x v="6"/>
    <s v="BRASILIA"/>
    <m/>
    <m/>
    <m/>
    <m/>
    <s v=""/>
    <n v="5"/>
    <n v="5"/>
    <x v="168"/>
    <n v="1"/>
    <m/>
    <m/>
    <n v="0"/>
    <n v="5"/>
    <n v="5"/>
    <s v=""/>
    <s v=""/>
  </r>
  <r>
    <x v="8"/>
    <x v="6"/>
    <s v="SAO PAULO"/>
    <m/>
    <m/>
    <m/>
    <m/>
    <s v=""/>
    <n v="12"/>
    <n v="12"/>
    <x v="0"/>
    <n v="0.66666666666666663"/>
    <m/>
    <m/>
    <n v="0"/>
    <n v="12"/>
    <n v="12"/>
    <s v=""/>
    <s v=""/>
  </r>
  <r>
    <x v="8"/>
    <x v="7"/>
    <s v="PLOVDIV"/>
    <m/>
    <m/>
    <m/>
    <m/>
    <s v=""/>
    <n v="36"/>
    <n v="36"/>
    <x v="288"/>
    <n v="0.97222222222222221"/>
    <m/>
    <m/>
    <n v="0"/>
    <n v="36"/>
    <n v="36"/>
    <s v=""/>
    <s v=""/>
  </r>
  <r>
    <x v="8"/>
    <x v="7"/>
    <s v="SOFIA"/>
    <m/>
    <m/>
    <m/>
    <m/>
    <s v=""/>
    <n v="1088"/>
    <n v="1054"/>
    <x v="496"/>
    <n v="0.73529411764705888"/>
    <n v="16"/>
    <n v="18"/>
    <n v="1.6544117647058824E-2"/>
    <n v="1088"/>
    <n v="1070"/>
    <n v="18"/>
    <n v="1.6544117647058824E-2"/>
  </r>
  <r>
    <x v="8"/>
    <x v="8"/>
    <s v="MONTREAL"/>
    <m/>
    <m/>
    <m/>
    <m/>
    <s v=""/>
    <n v="135"/>
    <n v="134"/>
    <x v="176"/>
    <n v="0.36567164179104478"/>
    <n v="0"/>
    <n v="1"/>
    <n v="7.4074074074074077E-3"/>
    <n v="135"/>
    <n v="134"/>
    <n v="1"/>
    <n v="7.4074074074074077E-3"/>
  </r>
  <r>
    <x v="8"/>
    <x v="8"/>
    <s v="OTTAWA"/>
    <m/>
    <m/>
    <m/>
    <m/>
    <s v=""/>
    <n v="23"/>
    <n v="23"/>
    <x v="41"/>
    <n v="0.52173913043478259"/>
    <m/>
    <m/>
    <n v="0"/>
    <n v="23"/>
    <n v="23"/>
    <s v=""/>
    <s v=""/>
  </r>
  <r>
    <x v="8"/>
    <x v="8"/>
    <s v="TORONTO"/>
    <m/>
    <m/>
    <m/>
    <m/>
    <s v=""/>
    <n v="366"/>
    <n v="363"/>
    <x v="497"/>
    <n v="0.37465564738292012"/>
    <n v="0"/>
    <n v="3"/>
    <n v="8.1967213114754103E-3"/>
    <n v="366"/>
    <n v="363"/>
    <n v="3"/>
    <n v="8.1967213114754103E-3"/>
  </r>
  <r>
    <x v="8"/>
    <x v="8"/>
    <s v="VANCOUVER"/>
    <m/>
    <m/>
    <m/>
    <m/>
    <s v=""/>
    <n v="156"/>
    <n v="148"/>
    <x v="62"/>
    <n v="0.12837837837837837"/>
    <n v="0"/>
    <n v="8"/>
    <n v="5.128205128205128E-2"/>
    <n v="156"/>
    <n v="148"/>
    <n v="8"/>
    <n v="5.128205128205128E-2"/>
  </r>
  <r>
    <x v="8"/>
    <x v="9"/>
    <s v="SANTIAGO DE CHILE"/>
    <m/>
    <m/>
    <m/>
    <m/>
    <s v=""/>
    <n v="16"/>
    <n v="15"/>
    <x v="61"/>
    <n v="1"/>
    <n v="0"/>
    <n v="1"/>
    <n v="6.25E-2"/>
    <n v="16"/>
    <n v="15"/>
    <n v="1"/>
    <n v="6.25E-2"/>
  </r>
  <r>
    <x v="8"/>
    <x v="10"/>
    <s v="BEIJING"/>
    <n v="1"/>
    <n v="1"/>
    <m/>
    <m/>
    <n v="0"/>
    <n v="23903"/>
    <n v="23342"/>
    <x v="498"/>
    <n v="8.3283351897866509E-2"/>
    <n v="58"/>
    <n v="503"/>
    <n v="2.1043383675689243E-2"/>
    <n v="23904"/>
    <n v="23401"/>
    <n v="503"/>
    <n v="2.1042503346720216E-2"/>
  </r>
  <r>
    <x v="8"/>
    <x v="10"/>
    <s v="GUANGZHOU (CANTON)"/>
    <m/>
    <m/>
    <m/>
    <m/>
    <s v=""/>
    <n v="9603"/>
    <n v="9336"/>
    <x v="499"/>
    <n v="9.8007712082262208E-2"/>
    <n v="0"/>
    <n v="267"/>
    <n v="2.7803811308965948E-2"/>
    <n v="9603"/>
    <n v="9336"/>
    <n v="267"/>
    <n v="2.7803811308965948E-2"/>
  </r>
  <r>
    <x v="8"/>
    <x v="10"/>
    <s v="SHANGHAI"/>
    <m/>
    <m/>
    <m/>
    <m/>
    <s v=""/>
    <n v="24304"/>
    <n v="23956"/>
    <x v="500"/>
    <n v="6.2573050592753379E-2"/>
    <n v="0"/>
    <n v="348"/>
    <n v="1.4318630678077683E-2"/>
    <n v="24304"/>
    <n v="23956"/>
    <n v="348"/>
    <n v="1.4318630678077683E-2"/>
  </r>
  <r>
    <x v="8"/>
    <x v="62"/>
    <s v="KINSHASA"/>
    <m/>
    <m/>
    <m/>
    <m/>
    <s v=""/>
    <n v="1265"/>
    <n v="574"/>
    <x v="237"/>
    <n v="0.14634146341463414"/>
    <n v="1"/>
    <n v="690"/>
    <n v="0.54545454545454541"/>
    <n v="1265"/>
    <n v="575"/>
    <n v="690"/>
    <n v="0.54545454545454541"/>
  </r>
  <r>
    <x v="8"/>
    <x v="11"/>
    <s v="ZAGREB"/>
    <m/>
    <m/>
    <m/>
    <m/>
    <s v=""/>
    <n v="10"/>
    <n v="10"/>
    <x v="8"/>
    <n v="0.9"/>
    <m/>
    <m/>
    <n v="0"/>
    <n v="10"/>
    <n v="10"/>
    <s v=""/>
    <s v=""/>
  </r>
  <r>
    <x v="8"/>
    <x v="12"/>
    <s v="HAVANA"/>
    <m/>
    <m/>
    <m/>
    <m/>
    <s v=""/>
    <n v="146"/>
    <n v="120"/>
    <x v="501"/>
    <n v="0.25"/>
    <n v="0"/>
    <n v="26"/>
    <n v="0.17808219178082191"/>
    <n v="146"/>
    <n v="120"/>
    <n v="26"/>
    <n v="0.17808219178082191"/>
  </r>
  <r>
    <x v="8"/>
    <x v="13"/>
    <s v="NICOSIA"/>
    <n v="3"/>
    <n v="3"/>
    <m/>
    <m/>
    <n v="0"/>
    <n v="1776"/>
    <n v="1730"/>
    <x v="502"/>
    <n v="0.48323699421965316"/>
    <n v="14"/>
    <n v="32"/>
    <n v="1.8018018018018018E-2"/>
    <n v="1779"/>
    <n v="1747"/>
    <n v="32"/>
    <n v="1.7987633501967398E-2"/>
  </r>
  <r>
    <x v="8"/>
    <x v="14"/>
    <s v="ALEXANDRIA"/>
    <m/>
    <m/>
    <m/>
    <m/>
    <s v=""/>
    <n v="2865"/>
    <n v="2608"/>
    <x v="503"/>
    <n v="0.46740797546012269"/>
    <n v="3"/>
    <n v="254"/>
    <n v="8.8656195462478188E-2"/>
    <n v="2865"/>
    <n v="2611"/>
    <n v="254"/>
    <n v="8.8656195462478188E-2"/>
  </r>
  <r>
    <x v="8"/>
    <x v="14"/>
    <s v="CAIRO"/>
    <m/>
    <m/>
    <m/>
    <m/>
    <s v=""/>
    <n v="5518"/>
    <n v="4751"/>
    <x v="504"/>
    <n v="0.39717954114923176"/>
    <n v="42"/>
    <n v="725"/>
    <n v="0.13138818412468287"/>
    <n v="5518"/>
    <n v="4793"/>
    <n v="725"/>
    <n v="0.13138818412468287"/>
  </r>
  <r>
    <x v="8"/>
    <x v="15"/>
    <s v="ADDIS ABEBA"/>
    <m/>
    <m/>
    <m/>
    <m/>
    <s v=""/>
    <n v="370"/>
    <n v="244"/>
    <x v="347"/>
    <n v="0.36065573770491804"/>
    <n v="4"/>
    <n v="122"/>
    <n v="0.32972972972972975"/>
    <n v="370"/>
    <n v="248"/>
    <n v="122"/>
    <n v="0.32972972972972975"/>
  </r>
  <r>
    <x v="8"/>
    <x v="16"/>
    <s v="BITOLA"/>
    <m/>
    <m/>
    <m/>
    <m/>
    <s v=""/>
    <n v="113"/>
    <n v="98"/>
    <x v="176"/>
    <n v="0.5"/>
    <n v="15"/>
    <m/>
    <n v="0"/>
    <n v="113"/>
    <n v="113"/>
    <s v=""/>
    <s v=""/>
  </r>
  <r>
    <x v="8"/>
    <x v="16"/>
    <s v="SKOPJE"/>
    <m/>
    <m/>
    <m/>
    <m/>
    <s v=""/>
    <n v="1342"/>
    <n v="1038"/>
    <x v="505"/>
    <n v="0.64354527938342965"/>
    <n v="285"/>
    <n v="19"/>
    <n v="1.4157973174366617E-2"/>
    <n v="1342"/>
    <n v="1323"/>
    <n v="19"/>
    <n v="1.4157973174366617E-2"/>
  </r>
  <r>
    <x v="8"/>
    <x v="65"/>
    <s v="PARIS"/>
    <m/>
    <m/>
    <m/>
    <m/>
    <s v=""/>
    <n v="4"/>
    <n v="4"/>
    <x v="78"/>
    <n v="0.25"/>
    <m/>
    <m/>
    <n v="0"/>
    <n v="4"/>
    <n v="4"/>
    <s v=""/>
    <s v=""/>
  </r>
  <r>
    <x v="8"/>
    <x v="84"/>
    <s v="TBILISSI"/>
    <m/>
    <m/>
    <m/>
    <m/>
    <s v=""/>
    <n v="14050"/>
    <n v="11742"/>
    <x v="506"/>
    <n v="5.9189235223982284E-2"/>
    <n v="0"/>
    <n v="2308"/>
    <n v="0.16427046263345196"/>
    <n v="14050"/>
    <n v="11742"/>
    <n v="2308"/>
    <n v="0.16427046263345196"/>
  </r>
  <r>
    <x v="8"/>
    <x v="17"/>
    <s v="STUTTGART"/>
    <m/>
    <m/>
    <m/>
    <m/>
    <s v=""/>
    <n v="5"/>
    <n v="4"/>
    <x v="336"/>
    <n v="0"/>
    <n v="1"/>
    <m/>
    <n v="0"/>
    <n v="5"/>
    <n v="5"/>
    <s v=""/>
    <s v=""/>
  </r>
  <r>
    <x v="8"/>
    <x v="18"/>
    <s v="HONG KONG"/>
    <m/>
    <m/>
    <m/>
    <m/>
    <s v=""/>
    <n v="391"/>
    <n v="378"/>
    <x v="285"/>
    <n v="0.32804232804232802"/>
    <n v="0"/>
    <n v="13"/>
    <n v="3.3248081841432228E-2"/>
    <n v="391"/>
    <n v="378"/>
    <n v="13"/>
    <n v="3.3248081841432228E-2"/>
  </r>
  <r>
    <x v="8"/>
    <x v="19"/>
    <s v="NEW DELHI"/>
    <n v="1"/>
    <n v="1"/>
    <n v="1"/>
    <m/>
    <n v="0"/>
    <n v="26197"/>
    <n v="23946"/>
    <x v="507"/>
    <n v="0.96517163618140822"/>
    <n v="0"/>
    <n v="2251"/>
    <n v="8.592586937435584E-2"/>
    <n v="26198"/>
    <n v="23947"/>
    <n v="2251"/>
    <n v="8.5922589510649669E-2"/>
  </r>
  <r>
    <x v="8"/>
    <x v="20"/>
    <s v="JAKARTA"/>
    <m/>
    <m/>
    <m/>
    <m/>
    <s v=""/>
    <n v="2298"/>
    <n v="2242"/>
    <x v="508"/>
    <n v="0.85191793041926855"/>
    <n v="0"/>
    <n v="56"/>
    <n v="2.4369016536118365E-2"/>
    <n v="2298"/>
    <n v="2242"/>
    <n v="56"/>
    <n v="2.4369016536118365E-2"/>
  </r>
  <r>
    <x v="8"/>
    <x v="21"/>
    <s v="TEHERAN"/>
    <m/>
    <m/>
    <m/>
    <m/>
    <s v=""/>
    <n v="9504"/>
    <n v="6907"/>
    <x v="509"/>
    <n v="0.19067612566961054"/>
    <n v="292"/>
    <n v="2305"/>
    <n v="0.24252946127946129"/>
    <n v="9504"/>
    <n v="7199"/>
    <n v="2305"/>
    <n v="0.24252946127946129"/>
  </r>
  <r>
    <x v="8"/>
    <x v="86"/>
    <s v="BAGHDAD"/>
    <m/>
    <m/>
    <m/>
    <m/>
    <s v=""/>
    <n v="682"/>
    <n v="500"/>
    <x v="510"/>
    <n v="0.37"/>
    <n v="20"/>
    <n v="162"/>
    <n v="0.23753665689149561"/>
    <n v="682"/>
    <n v="520"/>
    <n v="162"/>
    <n v="0.23753665689149561"/>
  </r>
  <r>
    <x v="8"/>
    <x v="22"/>
    <s v="DUBLIN"/>
    <m/>
    <m/>
    <m/>
    <m/>
    <s v=""/>
    <n v="357"/>
    <n v="354"/>
    <x v="154"/>
    <n v="2.8248587570621469E-2"/>
    <n v="0"/>
    <n v="3"/>
    <n v="8.4033613445378148E-3"/>
    <n v="357"/>
    <n v="354"/>
    <n v="3"/>
    <n v="8.4033613445378148E-3"/>
  </r>
  <r>
    <x v="8"/>
    <x v="23"/>
    <s v="JERUSALEM"/>
    <m/>
    <m/>
    <m/>
    <m/>
    <s v=""/>
    <n v="1810"/>
    <n v="1557"/>
    <x v="214"/>
    <n v="0.31021194605009633"/>
    <n v="35"/>
    <n v="218"/>
    <n v="0.12044198895027625"/>
    <n v="1810"/>
    <n v="1592"/>
    <n v="218"/>
    <n v="0.12044198895027625"/>
  </r>
  <r>
    <x v="8"/>
    <x v="23"/>
    <s v="TEL AVIV"/>
    <m/>
    <m/>
    <m/>
    <m/>
    <s v=""/>
    <n v="367"/>
    <n v="348"/>
    <x v="511"/>
    <n v="0.18390804597701149"/>
    <n v="8"/>
    <n v="11"/>
    <n v="2.9972752043596729E-2"/>
    <n v="367"/>
    <n v="356"/>
    <n v="11"/>
    <n v="2.9972752043596729E-2"/>
  </r>
  <r>
    <x v="8"/>
    <x v="67"/>
    <s v="ROME"/>
    <m/>
    <m/>
    <m/>
    <m/>
    <s v=""/>
    <n v="50"/>
    <n v="47"/>
    <x v="42"/>
    <n v="0.38297872340425532"/>
    <n v="2"/>
    <n v="1"/>
    <n v="0.02"/>
    <n v="50"/>
    <n v="49"/>
    <n v="1"/>
    <n v="0.02"/>
  </r>
  <r>
    <x v="8"/>
    <x v="24"/>
    <s v="TOKYO"/>
    <m/>
    <m/>
    <m/>
    <m/>
    <s v=""/>
    <n v="218"/>
    <n v="218"/>
    <x v="62"/>
    <n v="8.7155963302752298E-2"/>
    <m/>
    <m/>
    <n v="0"/>
    <n v="218"/>
    <n v="218"/>
    <s v=""/>
    <s v=""/>
  </r>
  <r>
    <x v="8"/>
    <x v="25"/>
    <s v="AMMAN"/>
    <m/>
    <m/>
    <m/>
    <m/>
    <s v=""/>
    <n v="4489"/>
    <n v="3938"/>
    <x v="512"/>
    <n v="0.31284916201117319"/>
    <n v="22"/>
    <n v="529"/>
    <n v="0.11784361773223435"/>
    <n v="4489"/>
    <n v="3960"/>
    <n v="529"/>
    <n v="0.11784361773223435"/>
  </r>
  <r>
    <x v="8"/>
    <x v="26"/>
    <s v="ASTANA"/>
    <m/>
    <m/>
    <m/>
    <m/>
    <s v=""/>
    <n v="6130"/>
    <n v="6100"/>
    <x v="152"/>
    <n v="0.21262295081967214"/>
    <n v="0"/>
    <n v="30"/>
    <n v="4.8939641109298528E-3"/>
    <n v="6130"/>
    <n v="6100"/>
    <n v="30"/>
    <n v="4.8939641109298528E-3"/>
  </r>
  <r>
    <x v="8"/>
    <x v="27"/>
    <s v="NAIROBI"/>
    <m/>
    <m/>
    <m/>
    <m/>
    <s v=""/>
    <n v="884"/>
    <n v="757"/>
    <x v="513"/>
    <n v="0.22589167767503301"/>
    <n v="7"/>
    <n v="120"/>
    <n v="0.13574660633484162"/>
    <n v="884"/>
    <n v="764"/>
    <n v="120"/>
    <n v="0.13574660633484162"/>
  </r>
  <r>
    <x v="8"/>
    <x v="103"/>
    <s v="PRISTINA"/>
    <m/>
    <m/>
    <m/>
    <m/>
    <s v=""/>
    <n v="6364"/>
    <n v="466"/>
    <x v="514"/>
    <n v="0.57725321888412018"/>
    <n v="5498"/>
    <n v="400"/>
    <n v="6.2853551225644247E-2"/>
    <n v="6364"/>
    <n v="5964"/>
    <n v="400"/>
    <n v="6.2853551225644247E-2"/>
  </r>
  <r>
    <x v="8"/>
    <x v="28"/>
    <s v="KUWAIT"/>
    <m/>
    <m/>
    <m/>
    <m/>
    <s v=""/>
    <n v="3729"/>
    <n v="2859"/>
    <x v="515"/>
    <n v="0.74081846799580275"/>
    <n v="16"/>
    <n v="854"/>
    <n v="0.22901582193617592"/>
    <n v="3729"/>
    <n v="2875"/>
    <n v="854"/>
    <n v="0.22901582193617592"/>
  </r>
  <r>
    <x v="8"/>
    <x v="29"/>
    <s v="BEIRUT"/>
    <m/>
    <m/>
    <m/>
    <m/>
    <s v=""/>
    <n v="18310"/>
    <n v="17117"/>
    <x v="516"/>
    <n v="0.94222118361862472"/>
    <n v="208"/>
    <n v="985"/>
    <n v="5.3795740032768977E-2"/>
    <n v="18310"/>
    <n v="17325"/>
    <n v="985"/>
    <n v="5.3795740032768977E-2"/>
  </r>
  <r>
    <x v="8"/>
    <x v="31"/>
    <s v="MEXICO CITY"/>
    <m/>
    <m/>
    <m/>
    <m/>
    <s v=""/>
    <n v="26"/>
    <n v="26"/>
    <x v="92"/>
    <n v="0.96153846153846156"/>
    <n v="0"/>
    <m/>
    <n v="0"/>
    <n v="26"/>
    <n v="26"/>
    <s v=""/>
    <s v=""/>
  </r>
  <r>
    <x v="8"/>
    <x v="156"/>
    <s v="PODGORICA"/>
    <m/>
    <m/>
    <m/>
    <m/>
    <s v=""/>
    <n v="71"/>
    <n v="70"/>
    <x v="399"/>
    <n v="0.94285714285714284"/>
    <n v="1"/>
    <n v="0"/>
    <n v="0"/>
    <n v="71"/>
    <n v="71"/>
    <s v=""/>
    <s v=""/>
  </r>
  <r>
    <x v="8"/>
    <x v="32"/>
    <s v="CASABLANCA"/>
    <m/>
    <m/>
    <m/>
    <m/>
    <s v=""/>
    <n v="375"/>
    <n v="314"/>
    <x v="149"/>
    <n v="0.16878980891719744"/>
    <n v="0"/>
    <n v="61"/>
    <n v="0.16266666666666665"/>
    <n v="375"/>
    <n v="314"/>
    <n v="61"/>
    <n v="0.16266666666666665"/>
  </r>
  <r>
    <x v="8"/>
    <x v="33"/>
    <s v="ABUJA"/>
    <m/>
    <m/>
    <m/>
    <m/>
    <s v=""/>
    <n v="3449"/>
    <n v="2084"/>
    <x v="517"/>
    <n v="0.29702495201535506"/>
    <n v="2"/>
    <n v="1363"/>
    <n v="0.39518701072774715"/>
    <n v="3449"/>
    <n v="2086"/>
    <n v="1363"/>
    <n v="0.39518701072774715"/>
  </r>
  <r>
    <x v="8"/>
    <x v="34"/>
    <s v="ISLAMABAD"/>
    <m/>
    <m/>
    <m/>
    <m/>
    <s v=""/>
    <n v="1004"/>
    <n v="509"/>
    <x v="4"/>
    <n v="0.15127701375245581"/>
    <n v="1"/>
    <n v="494"/>
    <n v="0.49203187250996017"/>
    <n v="1004"/>
    <n v="510"/>
    <n v="494"/>
    <n v="0.49203187250996017"/>
  </r>
  <r>
    <x v="8"/>
    <x v="35"/>
    <s v="LIMA"/>
    <m/>
    <m/>
    <m/>
    <m/>
    <s v=""/>
    <n v="80"/>
    <n v="80"/>
    <x v="518"/>
    <n v="0.65"/>
    <m/>
    <m/>
    <n v="0"/>
    <n v="80"/>
    <n v="80"/>
    <s v=""/>
    <s v=""/>
  </r>
  <r>
    <x v="8"/>
    <x v="36"/>
    <s v="MANILA"/>
    <m/>
    <m/>
    <m/>
    <m/>
    <s v=""/>
    <n v="5819"/>
    <n v="5544"/>
    <x v="519"/>
    <n v="0.52976190476190477"/>
    <n v="0"/>
    <n v="275"/>
    <n v="4.725897920604915E-2"/>
    <n v="5819"/>
    <n v="5544"/>
    <n v="275"/>
    <n v="4.725897920604915E-2"/>
  </r>
  <r>
    <x v="8"/>
    <x v="71"/>
    <s v="WARSAW"/>
    <m/>
    <m/>
    <m/>
    <m/>
    <s v=""/>
    <n v="2"/>
    <n v="2"/>
    <x v="78"/>
    <n v="0.5"/>
    <m/>
    <m/>
    <n v="0"/>
    <n v="2"/>
    <n v="2"/>
    <s v=""/>
    <s v=""/>
  </r>
  <r>
    <x v="8"/>
    <x v="73"/>
    <s v="DOHA"/>
    <n v="1"/>
    <n v="1"/>
    <m/>
    <m/>
    <n v="0"/>
    <n v="1696"/>
    <n v="1672"/>
    <x v="520"/>
    <n v="0.55502392344497609"/>
    <n v="13"/>
    <n v="11"/>
    <n v="6.4858490566037739E-3"/>
    <n v="1697"/>
    <n v="1686"/>
    <n v="11"/>
    <n v="6.4820271066588098E-3"/>
  </r>
  <r>
    <x v="8"/>
    <x v="37"/>
    <s v="BUCHAREST"/>
    <m/>
    <m/>
    <m/>
    <m/>
    <s v=""/>
    <n v="532"/>
    <n v="499"/>
    <x v="521"/>
    <n v="0.48096192384769537"/>
    <n v="15"/>
    <n v="18"/>
    <n v="3.3834586466165412E-2"/>
    <n v="532"/>
    <n v="514"/>
    <n v="18"/>
    <n v="3.3834586466165412E-2"/>
  </r>
  <r>
    <x v="8"/>
    <x v="38"/>
    <s v="MOSCOW"/>
    <n v="1"/>
    <n v="1"/>
    <n v="1"/>
    <m/>
    <n v="0"/>
    <n v="465933"/>
    <n v="463409"/>
    <x v="522"/>
    <n v="0.87537790591032971"/>
    <n v="66"/>
    <n v="2458"/>
    <n v="5.2754365971073094E-3"/>
    <n v="465934"/>
    <n v="463476"/>
    <n v="2458"/>
    <n v="5.2754252748243311E-3"/>
  </r>
  <r>
    <x v="8"/>
    <x v="38"/>
    <s v="NOVOROSSIISK"/>
    <m/>
    <m/>
    <m/>
    <m/>
    <s v=""/>
    <n v="28706"/>
    <n v="28507"/>
    <x v="523"/>
    <n v="0.69828463184481004"/>
    <n v="13"/>
    <n v="186"/>
    <n v="6.4794816414686825E-3"/>
    <n v="28706"/>
    <n v="28520"/>
    <n v="186"/>
    <n v="6.4794816414686825E-3"/>
  </r>
  <r>
    <x v="8"/>
    <x v="38"/>
    <s v="ST. PETERSBURG"/>
    <n v="1"/>
    <n v="1"/>
    <m/>
    <m/>
    <n v="0"/>
    <n v="33872"/>
    <n v="33479"/>
    <x v="524"/>
    <n v="0.89608411242868669"/>
    <n v="0"/>
    <n v="393"/>
    <n v="1.1602503542749174E-2"/>
    <n v="33873"/>
    <n v="33480"/>
    <n v="393"/>
    <n v="1.1602161013196352E-2"/>
  </r>
  <r>
    <x v="8"/>
    <x v="39"/>
    <s v="JEDDAH"/>
    <m/>
    <m/>
    <m/>
    <m/>
    <s v=""/>
    <n v="4641"/>
    <n v="4405"/>
    <x v="525"/>
    <n v="0.6708286038592508"/>
    <n v="30"/>
    <n v="206"/>
    <n v="4.4386985563456154E-2"/>
    <n v="4641"/>
    <n v="4435"/>
    <n v="206"/>
    <n v="4.4386985563456154E-2"/>
  </r>
  <r>
    <x v="8"/>
    <x v="39"/>
    <s v="RIYADH"/>
    <m/>
    <m/>
    <m/>
    <m/>
    <s v=""/>
    <n v="3522"/>
    <n v="3347"/>
    <x v="526"/>
    <n v="0.73707798028084848"/>
    <n v="10"/>
    <n v="165"/>
    <n v="4.6848381601362864E-2"/>
    <n v="3522"/>
    <n v="3357"/>
    <n v="165"/>
    <n v="4.6848381601362864E-2"/>
  </r>
  <r>
    <x v="8"/>
    <x v="41"/>
    <s v="BELGRADE"/>
    <m/>
    <m/>
    <m/>
    <m/>
    <s v=""/>
    <n v="226"/>
    <n v="223"/>
    <x v="527"/>
    <n v="1"/>
    <n v="3"/>
    <m/>
    <n v="0"/>
    <n v="226"/>
    <n v="226"/>
    <s v=""/>
    <s v=""/>
  </r>
  <r>
    <x v="8"/>
    <x v="44"/>
    <s v="CAPE TOWN"/>
    <m/>
    <m/>
    <m/>
    <m/>
    <s v=""/>
    <n v="3041"/>
    <n v="2997"/>
    <x v="528"/>
    <n v="0.97931264597931267"/>
    <n v="0"/>
    <n v="44"/>
    <n v="1.4468924695823742E-2"/>
    <n v="3041"/>
    <n v="2997"/>
    <n v="44"/>
    <n v="1.4468924695823742E-2"/>
  </r>
  <r>
    <x v="8"/>
    <x v="44"/>
    <s v="JOHANNESBURG"/>
    <m/>
    <m/>
    <m/>
    <m/>
    <s v=""/>
    <n v="5817"/>
    <n v="5723"/>
    <x v="529"/>
    <n v="0.99615586230997732"/>
    <n v="2"/>
    <n v="92"/>
    <n v="1.5815712566615094E-2"/>
    <n v="5817"/>
    <n v="5725"/>
    <n v="92"/>
    <n v="1.5815712566615094E-2"/>
  </r>
  <r>
    <x v="8"/>
    <x v="45"/>
    <s v="SEOUL"/>
    <m/>
    <m/>
    <m/>
    <m/>
    <s v=""/>
    <n v="63"/>
    <n v="60"/>
    <x v="180"/>
    <n v="0.21666666666666667"/>
    <n v="0"/>
    <n v="3"/>
    <n v="4.7619047619047616E-2"/>
    <n v="63"/>
    <n v="60"/>
    <n v="3"/>
    <n v="4.7619047619047616E-2"/>
  </r>
  <r>
    <x v="8"/>
    <x v="76"/>
    <s v="MADRID"/>
    <m/>
    <m/>
    <m/>
    <m/>
    <s v=""/>
    <n v="6"/>
    <n v="6"/>
    <x v="95"/>
    <n v="0.66666666666666663"/>
    <m/>
    <m/>
    <n v="0"/>
    <n v="6"/>
    <n v="6"/>
    <s v=""/>
    <s v=""/>
  </r>
  <r>
    <x v="8"/>
    <x v="47"/>
    <s v="BANGKOK"/>
    <m/>
    <m/>
    <m/>
    <m/>
    <s v=""/>
    <n v="2370"/>
    <n v="2292"/>
    <x v="530"/>
    <n v="0.21160558464223386"/>
    <n v="1"/>
    <n v="77"/>
    <n v="3.2489451476793246E-2"/>
    <n v="2370"/>
    <n v="2293"/>
    <n v="77"/>
    <n v="3.2489451476793246E-2"/>
  </r>
  <r>
    <x v="8"/>
    <x v="48"/>
    <s v="TUNIS"/>
    <m/>
    <m/>
    <m/>
    <m/>
    <s v=""/>
    <n v="1134"/>
    <n v="817"/>
    <x v="386"/>
    <n v="0.39779681762545899"/>
    <n v="1"/>
    <n v="316"/>
    <n v="0.27865961199294531"/>
    <n v="1134"/>
    <n v="818"/>
    <n v="316"/>
    <n v="0.27865961199294531"/>
  </r>
  <r>
    <x v="8"/>
    <x v="49"/>
    <s v="ANKARA"/>
    <m/>
    <m/>
    <m/>
    <m/>
    <s v=""/>
    <n v="7649"/>
    <n v="7333"/>
    <x v="531"/>
    <n v="0.97040774580662759"/>
    <n v="58"/>
    <n v="258"/>
    <n v="3.3729899333246174E-2"/>
    <n v="7649"/>
    <n v="7391"/>
    <n v="258"/>
    <n v="3.3729899333246174E-2"/>
  </r>
  <r>
    <x v="8"/>
    <x v="49"/>
    <s v="EDIRNE"/>
    <m/>
    <m/>
    <m/>
    <m/>
    <s v=""/>
    <n v="23720"/>
    <n v="23606"/>
    <x v="532"/>
    <n v="0.99694992798441073"/>
    <n v="60"/>
    <n v="54"/>
    <n v="2.2765598650927488E-3"/>
    <n v="23720"/>
    <n v="23666"/>
    <n v="54"/>
    <n v="2.2765598650927488E-3"/>
  </r>
  <r>
    <x v="8"/>
    <x v="49"/>
    <s v="ISTANBUL"/>
    <m/>
    <m/>
    <m/>
    <m/>
    <s v=""/>
    <n v="82852"/>
    <n v="80322"/>
    <x v="533"/>
    <n v="0.85785961504942609"/>
    <n v="466"/>
    <n v="2064"/>
    <n v="2.4911891082894801E-2"/>
    <n v="82852"/>
    <n v="80788"/>
    <n v="2064"/>
    <n v="2.4911891082894801E-2"/>
  </r>
  <r>
    <x v="8"/>
    <x v="49"/>
    <s v="IZMIR"/>
    <m/>
    <m/>
    <m/>
    <m/>
    <s v=""/>
    <n v="50156"/>
    <n v="49584"/>
    <x v="534"/>
    <n v="0.95018554372378183"/>
    <n v="108"/>
    <n v="464"/>
    <n v="9.2511364542627005E-3"/>
    <n v="50156"/>
    <n v="49692"/>
    <n v="464"/>
    <n v="9.2511364542627005E-3"/>
  </r>
  <r>
    <x v="8"/>
    <x v="50"/>
    <s v="KYIV"/>
    <n v="1"/>
    <n v="1"/>
    <m/>
    <m/>
    <n v="0"/>
    <n v="38522"/>
    <n v="37376"/>
    <x v="535"/>
    <n v="0.4297410102739726"/>
    <n v="6"/>
    <n v="1140"/>
    <n v="2.9593479050931935E-2"/>
    <n v="38523"/>
    <n v="37383"/>
    <n v="1140"/>
    <n v="2.9592710848064793E-2"/>
  </r>
  <r>
    <x v="8"/>
    <x v="50"/>
    <s v="MARIUPOL"/>
    <m/>
    <m/>
    <m/>
    <m/>
    <s v=""/>
    <n v="134"/>
    <n v="129"/>
    <x v="536"/>
    <n v="0.44961240310077522"/>
    <n v="0"/>
    <n v="5"/>
    <n v="3.7313432835820892E-2"/>
    <n v="134"/>
    <n v="129"/>
    <n v="5"/>
    <n v="3.7313432835820892E-2"/>
  </r>
  <r>
    <x v="8"/>
    <x v="50"/>
    <s v="ODESA"/>
    <m/>
    <m/>
    <m/>
    <m/>
    <s v=""/>
    <n v="13816"/>
    <n v="13590"/>
    <x v="537"/>
    <n v="0.43281824871228847"/>
    <n v="0"/>
    <n v="226"/>
    <n v="1.6357845975680369E-2"/>
    <n v="13816"/>
    <n v="13590"/>
    <n v="226"/>
    <n v="1.6357845975680369E-2"/>
  </r>
  <r>
    <x v="8"/>
    <x v="51"/>
    <s v="ABU DHABI"/>
    <m/>
    <m/>
    <m/>
    <m/>
    <s v=""/>
    <n v="7260"/>
    <n v="5860"/>
    <x v="538"/>
    <n v="0.37662116040955629"/>
    <n v="154"/>
    <n v="1246"/>
    <n v="0.17162534435261709"/>
    <n v="7260"/>
    <n v="6014"/>
    <n v="1246"/>
    <n v="0.17162534435261709"/>
  </r>
  <r>
    <x v="8"/>
    <x v="52"/>
    <s v="LONDON"/>
    <m/>
    <m/>
    <m/>
    <m/>
    <s v=""/>
    <n v="7288"/>
    <n v="7246"/>
    <x v="539"/>
    <n v="0.77546232404085014"/>
    <n v="20"/>
    <n v="22"/>
    <n v="3.0186608122941823E-3"/>
    <n v="7288"/>
    <n v="7266"/>
    <n v="22"/>
    <n v="3.0186608122941823E-3"/>
  </r>
  <r>
    <x v="8"/>
    <x v="151"/>
    <s v="MONTEVIDEO"/>
    <m/>
    <m/>
    <m/>
    <m/>
    <s v=""/>
    <n v="1"/>
    <n v="1"/>
    <x v="16"/>
    <n v="0"/>
    <m/>
    <m/>
    <n v="0"/>
    <n v="1"/>
    <n v="1"/>
    <s v=""/>
    <s v=""/>
  </r>
  <r>
    <x v="8"/>
    <x v="53"/>
    <s v="ATLANTA, GA"/>
    <m/>
    <m/>
    <m/>
    <m/>
    <s v=""/>
    <n v="194"/>
    <n v="178"/>
    <x v="32"/>
    <n v="0.39325842696629215"/>
    <n v="13"/>
    <n v="3"/>
    <n v="1.5463917525773196E-2"/>
    <n v="194"/>
    <n v="191"/>
    <n v="3"/>
    <n v="1.5463917525773196E-2"/>
  </r>
  <r>
    <x v="8"/>
    <x v="53"/>
    <s v="BOSTON, MA"/>
    <m/>
    <m/>
    <m/>
    <m/>
    <s v=""/>
    <n v="329"/>
    <n v="323"/>
    <x v="495"/>
    <n v="0.36222910216718268"/>
    <n v="3"/>
    <n v="3"/>
    <n v="9.11854103343465E-3"/>
    <n v="329"/>
    <n v="326"/>
    <n v="3"/>
    <n v="9.11854103343465E-3"/>
  </r>
  <r>
    <x v="8"/>
    <x v="53"/>
    <s v="CHICAGO, IL"/>
    <m/>
    <m/>
    <m/>
    <m/>
    <s v=""/>
    <n v="448"/>
    <n v="440"/>
    <x v="77"/>
    <n v="0.91590909090909089"/>
    <n v="8"/>
    <m/>
    <n v="0"/>
    <n v="448"/>
    <n v="448"/>
    <s v=""/>
    <s v=""/>
  </r>
  <r>
    <x v="8"/>
    <x v="53"/>
    <s v="HOUSTON, TX"/>
    <m/>
    <m/>
    <m/>
    <m/>
    <s v=""/>
    <n v="311"/>
    <n v="304"/>
    <x v="234"/>
    <n v="0.81578947368421051"/>
    <n v="5"/>
    <n v="2"/>
    <n v="6.4308681672025723E-3"/>
    <n v="311"/>
    <n v="309"/>
    <n v="2"/>
    <n v="6.4308681672025723E-3"/>
  </r>
  <r>
    <x v="8"/>
    <x v="53"/>
    <s v="LOS ANGELES, CA"/>
    <m/>
    <m/>
    <m/>
    <m/>
    <s v=""/>
    <n v="515"/>
    <n v="507"/>
    <x v="164"/>
    <n v="0.4516765285996055"/>
    <n v="7"/>
    <n v="1"/>
    <n v="1.9417475728155339E-3"/>
    <n v="515"/>
    <n v="514"/>
    <n v="1"/>
    <n v="1.9417475728155339E-3"/>
  </r>
  <r>
    <x v="8"/>
    <x v="53"/>
    <s v="NEW YORK, NY"/>
    <m/>
    <m/>
    <m/>
    <m/>
    <s v=""/>
    <n v="1330"/>
    <n v="1289"/>
    <x v="540"/>
    <n v="0.96276183087664857"/>
    <n v="31"/>
    <n v="10"/>
    <n v="7.5187969924812026E-3"/>
    <n v="1330"/>
    <n v="1320"/>
    <n v="10"/>
    <n v="7.5187969924812026E-3"/>
  </r>
  <r>
    <x v="8"/>
    <x v="53"/>
    <s v="SAN FRANCISCO, CA"/>
    <m/>
    <m/>
    <m/>
    <m/>
    <s v=""/>
    <n v="436"/>
    <n v="423"/>
    <x v="181"/>
    <n v="0.45626477541371158"/>
    <n v="12"/>
    <n v="1"/>
    <n v="2.2935779816513763E-3"/>
    <n v="436"/>
    <n v="435"/>
    <n v="1"/>
    <n v="2.2935779816513763E-3"/>
  </r>
  <r>
    <x v="8"/>
    <x v="53"/>
    <s v="TAMPA, FL"/>
    <m/>
    <m/>
    <m/>
    <m/>
    <s v=""/>
    <n v="187"/>
    <n v="179"/>
    <x v="541"/>
    <n v="0.1787709497206704"/>
    <n v="8"/>
    <m/>
    <n v="0"/>
    <n v="187"/>
    <n v="187"/>
    <s v=""/>
    <s v=""/>
  </r>
  <r>
    <x v="8"/>
    <x v="53"/>
    <s v="WASHINGTON, DC"/>
    <m/>
    <m/>
    <m/>
    <m/>
    <s v=""/>
    <n v="2037"/>
    <n v="471"/>
    <x v="542"/>
    <n v="0.60084925690021229"/>
    <n v="1562"/>
    <n v="4"/>
    <n v="1.9636720667648502E-3"/>
    <n v="2037"/>
    <n v="2033"/>
    <n v="4"/>
    <n v="1.9636720667648502E-3"/>
  </r>
  <r>
    <x v="8"/>
    <x v="54"/>
    <s v="CARACAS"/>
    <m/>
    <m/>
    <m/>
    <m/>
    <s v=""/>
    <n v="6"/>
    <n v="6"/>
    <x v="109"/>
    <n v="0.5"/>
    <m/>
    <m/>
    <n v="0"/>
    <n v="6"/>
    <n v="6"/>
    <s v=""/>
    <s v=""/>
  </r>
  <r>
    <x v="8"/>
    <x v="55"/>
    <s v="HANOI"/>
    <m/>
    <m/>
    <m/>
    <m/>
    <s v=""/>
    <n v="907"/>
    <n v="725"/>
    <x v="543"/>
    <n v="0.2413793103448276"/>
    <n v="9"/>
    <n v="173"/>
    <n v="0.19073869900771775"/>
    <n v="907"/>
    <n v="734"/>
    <n v="173"/>
    <n v="0.19073869900771775"/>
  </r>
  <r>
    <x v="8"/>
    <x v="153"/>
    <s v="HARARE"/>
    <m/>
    <m/>
    <m/>
    <m/>
    <s v=""/>
    <n v="292"/>
    <n v="251"/>
    <x v="15"/>
    <n v="0.38645418326693226"/>
    <n v="1"/>
    <n v="40"/>
    <n v="0.13698630136986301"/>
    <n v="292"/>
    <n v="252"/>
    <n v="40"/>
    <n v="0.13698630136986301"/>
  </r>
  <r>
    <x v="9"/>
    <x v="0"/>
    <s v="TIRANA"/>
    <m/>
    <m/>
    <m/>
    <m/>
    <s v=""/>
    <n v="50"/>
    <n v="49"/>
    <x v="544"/>
    <n v="0.83673469387755106"/>
    <n v="1"/>
    <m/>
    <n v="0"/>
    <n v="50"/>
    <n v="50"/>
    <s v=""/>
    <s v=""/>
  </r>
  <r>
    <x v="9"/>
    <x v="1"/>
    <s v="ALGIERS"/>
    <m/>
    <m/>
    <m/>
    <m/>
    <s v=""/>
    <n v="930"/>
    <n v="489"/>
    <x v="545"/>
    <n v="0.30061349693251532"/>
    <n v="4"/>
    <n v="437"/>
    <n v="0.46989247311827959"/>
    <n v="930"/>
    <n v="493"/>
    <n v="437"/>
    <n v="0.46989247311827959"/>
  </r>
  <r>
    <x v="9"/>
    <x v="2"/>
    <s v="BUENOS AIRES"/>
    <m/>
    <m/>
    <m/>
    <m/>
    <s v=""/>
    <n v="2"/>
    <n v="2"/>
    <x v="79"/>
    <n v="1"/>
    <m/>
    <m/>
    <n v="0"/>
    <n v="2"/>
    <n v="2"/>
    <s v=""/>
    <s v=""/>
  </r>
  <r>
    <x v="9"/>
    <x v="57"/>
    <s v="VIENNA"/>
    <m/>
    <m/>
    <m/>
    <m/>
    <s v=""/>
    <n v="6"/>
    <n v="3"/>
    <x v="78"/>
    <n v="0.33333333333333331"/>
    <n v="3"/>
    <m/>
    <n v="0"/>
    <n v="6"/>
    <n v="6"/>
    <s v=""/>
    <s v=""/>
  </r>
  <r>
    <x v="9"/>
    <x v="4"/>
    <s v="BAKU"/>
    <m/>
    <m/>
    <m/>
    <m/>
    <s v=""/>
    <n v="4675"/>
    <n v="4019"/>
    <x v="546"/>
    <n v="3.9064443891515303E-2"/>
    <n v="1"/>
    <n v="655"/>
    <n v="0.14010695187165775"/>
    <n v="4675"/>
    <n v="4020"/>
    <n v="655"/>
    <n v="0.14010695187165775"/>
  </r>
  <r>
    <x v="9"/>
    <x v="82"/>
    <s v="MINSK"/>
    <m/>
    <m/>
    <m/>
    <m/>
    <s v=""/>
    <n v="9744"/>
    <n v="9725"/>
    <x v="547"/>
    <n v="0.49110539845758355"/>
    <n v="1"/>
    <n v="18"/>
    <n v="1.8472906403940886E-3"/>
    <n v="9744"/>
    <n v="9726"/>
    <n v="18"/>
    <n v="1.8472906403940886E-3"/>
  </r>
  <r>
    <x v="9"/>
    <x v="5"/>
    <s v="SARAJEVO"/>
    <m/>
    <m/>
    <m/>
    <m/>
    <s v=""/>
    <n v="85"/>
    <n v="85"/>
    <x v="193"/>
    <n v="0.6588235294117647"/>
    <m/>
    <m/>
    <n v="0"/>
    <n v="85"/>
    <n v="85"/>
    <s v=""/>
    <s v=""/>
  </r>
  <r>
    <x v="9"/>
    <x v="7"/>
    <s v="SOFIA"/>
    <m/>
    <m/>
    <m/>
    <m/>
    <s v=""/>
    <n v="592"/>
    <n v="583"/>
    <x v="548"/>
    <n v="0.38936535162950259"/>
    <n v="1"/>
    <n v="8"/>
    <n v="1.3513513513513514E-2"/>
    <n v="592"/>
    <n v="584"/>
    <n v="8"/>
    <n v="1.3513513513513514E-2"/>
  </r>
  <r>
    <x v="9"/>
    <x v="8"/>
    <s v="OTTAWA"/>
    <m/>
    <m/>
    <m/>
    <m/>
    <s v=""/>
    <n v="109"/>
    <n v="105"/>
    <x v="549"/>
    <n v="0.42857142857142855"/>
    <n v="3"/>
    <n v="1"/>
    <n v="9.1743119266055051E-3"/>
    <n v="109"/>
    <n v="108"/>
    <n v="1"/>
    <n v="9.1743119266055051E-3"/>
  </r>
  <r>
    <x v="9"/>
    <x v="10"/>
    <s v="BEIJING"/>
    <m/>
    <m/>
    <m/>
    <m/>
    <s v=""/>
    <n v="10541"/>
    <n v="10313"/>
    <x v="550"/>
    <n v="7.7765926500533308E-2"/>
    <n v="1"/>
    <n v="227"/>
    <n v="2.1534958732568069E-2"/>
    <n v="10541"/>
    <n v="10314"/>
    <n v="227"/>
    <n v="2.1534958732568069E-2"/>
  </r>
  <r>
    <x v="9"/>
    <x v="10"/>
    <s v="CHONGQING"/>
    <m/>
    <m/>
    <m/>
    <m/>
    <s v=""/>
    <n v="5583"/>
    <n v="5514"/>
    <x v="551"/>
    <n v="0.10953935437069279"/>
    <n v="0"/>
    <n v="69"/>
    <n v="1.2358946802794197E-2"/>
    <n v="5583"/>
    <n v="5514"/>
    <n v="69"/>
    <n v="1.2358946802794197E-2"/>
  </r>
  <r>
    <x v="9"/>
    <x v="10"/>
    <s v="SHANGHAI"/>
    <m/>
    <m/>
    <m/>
    <m/>
    <s v=""/>
    <n v="6049"/>
    <n v="5657"/>
    <x v="552"/>
    <n v="0.20205055683224324"/>
    <n v="8"/>
    <n v="384"/>
    <n v="6.3481567201190275E-2"/>
    <n v="6049"/>
    <n v="5665"/>
    <n v="384"/>
    <n v="6.3481567201190275E-2"/>
  </r>
  <r>
    <x v="9"/>
    <x v="11"/>
    <s v="ZAGREB"/>
    <m/>
    <m/>
    <m/>
    <m/>
    <s v=""/>
    <n v="112"/>
    <n v="112"/>
    <x v="143"/>
    <n v="0.8035714285714286"/>
    <m/>
    <m/>
    <n v="0"/>
    <n v="112"/>
    <n v="112"/>
    <s v=""/>
    <s v=""/>
  </r>
  <r>
    <x v="9"/>
    <x v="12"/>
    <s v="HAVANA"/>
    <m/>
    <m/>
    <m/>
    <m/>
    <s v=""/>
    <n v="169"/>
    <n v="154"/>
    <x v="0"/>
    <n v="5.1948051948051951E-2"/>
    <n v="0"/>
    <n v="15"/>
    <n v="8.8757396449704137E-2"/>
    <n v="169"/>
    <n v="154"/>
    <n v="15"/>
    <n v="8.8757396449704137E-2"/>
  </r>
  <r>
    <x v="9"/>
    <x v="117"/>
    <s v="COPENHAGEN"/>
    <m/>
    <m/>
    <m/>
    <m/>
    <s v=""/>
    <n v="3"/>
    <n v="2"/>
    <x v="78"/>
    <n v="0.5"/>
    <n v="1"/>
    <m/>
    <n v="0"/>
    <n v="3"/>
    <n v="3"/>
    <s v=""/>
    <s v=""/>
  </r>
  <r>
    <x v="9"/>
    <x v="120"/>
    <s v="QUITO"/>
    <m/>
    <m/>
    <m/>
    <m/>
    <s v=""/>
    <n v="16"/>
    <n v="14"/>
    <x v="168"/>
    <n v="0.35714285714285715"/>
    <n v="0"/>
    <n v="2"/>
    <n v="0.125"/>
    <n v="16"/>
    <n v="14"/>
    <n v="2"/>
    <n v="0.125"/>
  </r>
  <r>
    <x v="9"/>
    <x v="14"/>
    <s v="CAIRO"/>
    <m/>
    <m/>
    <m/>
    <m/>
    <s v=""/>
    <n v="3491"/>
    <n v="3124"/>
    <x v="553"/>
    <n v="0.1386043533930858"/>
    <n v="15"/>
    <n v="352"/>
    <n v="0.10083070753365798"/>
    <n v="3491"/>
    <n v="3139"/>
    <n v="352"/>
    <n v="0.10083070753365798"/>
  </r>
  <r>
    <x v="9"/>
    <x v="16"/>
    <s v="SKOPJE"/>
    <m/>
    <m/>
    <m/>
    <m/>
    <s v=""/>
    <n v="12"/>
    <n v="12"/>
    <x v="56"/>
    <n v="0.58333333333333337"/>
    <m/>
    <m/>
    <n v="0"/>
    <n v="12"/>
    <n v="12"/>
    <s v=""/>
    <s v=""/>
  </r>
  <r>
    <x v="9"/>
    <x v="65"/>
    <s v="PARIS"/>
    <m/>
    <m/>
    <m/>
    <m/>
    <s v=""/>
    <n v="1"/>
    <n v="1"/>
    <x v="16"/>
    <n v="0"/>
    <m/>
    <m/>
    <n v="0"/>
    <n v="1"/>
    <n v="1"/>
    <s v=""/>
    <s v=""/>
  </r>
  <r>
    <x v="9"/>
    <x v="17"/>
    <s v="BERLIN"/>
    <m/>
    <m/>
    <m/>
    <m/>
    <s v=""/>
    <n v="1"/>
    <n v="1"/>
    <x v="78"/>
    <n v="1"/>
    <m/>
    <m/>
    <n v="0"/>
    <n v="1"/>
    <n v="1"/>
    <s v=""/>
    <s v=""/>
  </r>
  <r>
    <x v="9"/>
    <x v="19"/>
    <s v="MUMBAI"/>
    <m/>
    <m/>
    <m/>
    <m/>
    <s v=""/>
    <n v="6154"/>
    <n v="5927"/>
    <x v="554"/>
    <n v="0.82908722793993583"/>
    <n v="2"/>
    <n v="225"/>
    <n v="3.6561585960350994E-2"/>
    <n v="6154"/>
    <n v="5929"/>
    <n v="225"/>
    <n v="3.6561585960350994E-2"/>
  </r>
  <r>
    <x v="9"/>
    <x v="19"/>
    <s v="NEW DELHI"/>
    <m/>
    <m/>
    <m/>
    <m/>
    <s v=""/>
    <n v="5101"/>
    <n v="4335"/>
    <x v="555"/>
    <n v="0.14901960784313725"/>
    <n v="2"/>
    <n v="764"/>
    <n v="0.14977455400901785"/>
    <n v="5101"/>
    <n v="4337"/>
    <n v="764"/>
    <n v="0.14977455400901785"/>
  </r>
  <r>
    <x v="9"/>
    <x v="20"/>
    <s v="JAKARTA"/>
    <m/>
    <m/>
    <m/>
    <m/>
    <s v=""/>
    <n v="3433"/>
    <n v="3430"/>
    <x v="556"/>
    <n v="0.27900874635568512"/>
    <n v="1"/>
    <n v="2"/>
    <n v="5.8258083309059127E-4"/>
    <n v="3433"/>
    <n v="3431"/>
    <n v="2"/>
    <n v="5.8258083309059127E-4"/>
  </r>
  <r>
    <x v="9"/>
    <x v="21"/>
    <s v="TEHERAN"/>
    <m/>
    <m/>
    <m/>
    <m/>
    <s v=""/>
    <n v="2932"/>
    <n v="2511"/>
    <x v="557"/>
    <n v="0.16885702907208283"/>
    <n v="27"/>
    <n v="394"/>
    <n v="0.13437926330150068"/>
    <n v="2932"/>
    <n v="2538"/>
    <n v="394"/>
    <n v="0.13437926330150068"/>
  </r>
  <r>
    <x v="9"/>
    <x v="86"/>
    <s v="ERBIL"/>
    <m/>
    <m/>
    <m/>
    <m/>
    <s v=""/>
    <n v="538"/>
    <n v="330"/>
    <x v="558"/>
    <n v="0.37272727272727274"/>
    <n v="14"/>
    <n v="194"/>
    <n v="0.36059479553903345"/>
    <n v="538"/>
    <n v="344"/>
    <n v="194"/>
    <n v="0.36059479553903345"/>
  </r>
  <r>
    <x v="9"/>
    <x v="22"/>
    <s v="DUBLIN"/>
    <m/>
    <m/>
    <m/>
    <m/>
    <s v=""/>
    <n v="246"/>
    <n v="237"/>
    <x v="321"/>
    <n v="0.43881856540084391"/>
    <n v="2"/>
    <n v="7"/>
    <n v="2.8455284552845527E-2"/>
    <n v="246"/>
    <n v="239"/>
    <n v="7"/>
    <n v="2.8455284552845527E-2"/>
  </r>
  <r>
    <x v="9"/>
    <x v="23"/>
    <s v="TEL AVIV"/>
    <m/>
    <m/>
    <m/>
    <m/>
    <s v=""/>
    <n v="411"/>
    <n v="374"/>
    <x v="176"/>
    <n v="0.13101604278074866"/>
    <n v="3"/>
    <n v="34"/>
    <n v="8.2725060827250604E-2"/>
    <n v="411"/>
    <n v="377"/>
    <n v="34"/>
    <n v="8.2725060827250604E-2"/>
  </r>
  <r>
    <x v="9"/>
    <x v="67"/>
    <s v="MILAN"/>
    <m/>
    <m/>
    <m/>
    <m/>
    <s v=""/>
    <n v="1"/>
    <n v="1"/>
    <x v="16"/>
    <n v="0"/>
    <m/>
    <m/>
    <n v="0"/>
    <n v="1"/>
    <n v="1"/>
    <s v=""/>
    <s v=""/>
  </r>
  <r>
    <x v="9"/>
    <x v="24"/>
    <s v="TOKYO"/>
    <m/>
    <m/>
    <m/>
    <m/>
    <s v=""/>
    <n v="119"/>
    <n v="119"/>
    <x v="501"/>
    <n v="0.25210084033613445"/>
    <m/>
    <m/>
    <n v="0"/>
    <n v="119"/>
    <n v="119"/>
    <s v=""/>
    <s v=""/>
  </r>
  <r>
    <x v="9"/>
    <x v="25"/>
    <s v="AMMAN"/>
    <m/>
    <m/>
    <m/>
    <m/>
    <s v=""/>
    <n v="1051"/>
    <n v="988"/>
    <x v="559"/>
    <n v="0.5253036437246964"/>
    <n v="6"/>
    <n v="57"/>
    <n v="5.423406279733587E-2"/>
    <n v="1051"/>
    <n v="994"/>
    <n v="57"/>
    <n v="5.423406279733587E-2"/>
  </r>
  <r>
    <x v="9"/>
    <x v="26"/>
    <s v="ALMATY"/>
    <m/>
    <m/>
    <m/>
    <m/>
    <s v=""/>
    <n v="8203"/>
    <n v="8003"/>
    <x v="560"/>
    <n v="0.28439335249281522"/>
    <n v="1"/>
    <n v="199"/>
    <n v="2.425941728635865E-2"/>
    <n v="8203"/>
    <n v="8004"/>
    <n v="199"/>
    <n v="2.425941728635865E-2"/>
  </r>
  <r>
    <x v="9"/>
    <x v="27"/>
    <s v="NAIROBI"/>
    <m/>
    <m/>
    <m/>
    <m/>
    <s v=""/>
    <n v="305"/>
    <n v="248"/>
    <x v="182"/>
    <n v="0.16935483870967741"/>
    <n v="1"/>
    <n v="56"/>
    <n v="0.18360655737704917"/>
    <n v="305"/>
    <n v="249"/>
    <n v="56"/>
    <n v="0.18360655737704917"/>
  </r>
  <r>
    <x v="9"/>
    <x v="103"/>
    <s v="PRISTINA"/>
    <m/>
    <m/>
    <m/>
    <m/>
    <s v=""/>
    <n v="5278"/>
    <n v="4310"/>
    <x v="561"/>
    <n v="0.72459396751740135"/>
    <n v="3"/>
    <n v="965"/>
    <n v="0.18283440697233802"/>
    <n v="5278"/>
    <n v="4313"/>
    <n v="965"/>
    <n v="0.18283440697233802"/>
  </r>
  <r>
    <x v="9"/>
    <x v="28"/>
    <s v="KUWAIT"/>
    <m/>
    <m/>
    <m/>
    <m/>
    <s v=""/>
    <n v="779"/>
    <n v="683"/>
    <x v="141"/>
    <n v="0.73060029282576866"/>
    <n v="6"/>
    <n v="90"/>
    <n v="0.11553273427471117"/>
    <n v="779"/>
    <n v="689"/>
    <n v="90"/>
    <n v="0.11553273427471117"/>
  </r>
  <r>
    <x v="9"/>
    <x v="29"/>
    <s v="BEIRUT"/>
    <m/>
    <m/>
    <m/>
    <m/>
    <s v=""/>
    <n v="810"/>
    <n v="703"/>
    <x v="562"/>
    <n v="0.15931721194879089"/>
    <n v="8"/>
    <n v="99"/>
    <n v="0.12222222222222222"/>
    <n v="810"/>
    <n v="711"/>
    <n v="99"/>
    <n v="0.12222222222222222"/>
  </r>
  <r>
    <x v="9"/>
    <x v="30"/>
    <s v="KUALA LUMPUR"/>
    <m/>
    <m/>
    <m/>
    <m/>
    <s v=""/>
    <n v="3"/>
    <n v="2"/>
    <x v="78"/>
    <n v="0.5"/>
    <n v="0"/>
    <n v="1"/>
    <n v="0.33333333333333331"/>
    <n v="3"/>
    <n v="2"/>
    <n v="1"/>
    <n v="0.33333333333333331"/>
  </r>
  <r>
    <x v="9"/>
    <x v="31"/>
    <s v="MEXICO CITY"/>
    <m/>
    <m/>
    <m/>
    <m/>
    <s v=""/>
    <n v="7"/>
    <n v="7"/>
    <x v="95"/>
    <n v="0.5714285714285714"/>
    <m/>
    <m/>
    <n v="0"/>
    <n v="7"/>
    <n v="7"/>
    <s v=""/>
    <s v=""/>
  </r>
  <r>
    <x v="9"/>
    <x v="87"/>
    <s v="CHISINAU"/>
    <m/>
    <m/>
    <m/>
    <m/>
    <s v=""/>
    <n v="624"/>
    <n v="604"/>
    <x v="563"/>
    <n v="0.40397350993377484"/>
    <n v="0"/>
    <n v="20"/>
    <n v="3.2051282051282048E-2"/>
    <n v="624"/>
    <n v="604"/>
    <n v="20"/>
    <n v="3.2051282051282048E-2"/>
  </r>
  <r>
    <x v="9"/>
    <x v="88"/>
    <s v="ULAN BATOR"/>
    <m/>
    <m/>
    <m/>
    <m/>
    <s v=""/>
    <n v="515"/>
    <n v="348"/>
    <x v="60"/>
    <n v="0.23850574712643677"/>
    <n v="0"/>
    <n v="167"/>
    <n v="0.32427184466019415"/>
    <n v="515"/>
    <n v="348"/>
    <n v="167"/>
    <n v="0.32427184466019415"/>
  </r>
  <r>
    <x v="9"/>
    <x v="32"/>
    <s v="RABAT"/>
    <m/>
    <m/>
    <m/>
    <m/>
    <s v=""/>
    <n v="297"/>
    <n v="222"/>
    <x v="32"/>
    <n v="0.31531531531531531"/>
    <n v="1"/>
    <n v="74"/>
    <n v="0.24915824915824916"/>
    <n v="297"/>
    <n v="223"/>
    <n v="74"/>
    <n v="0.24915824915824916"/>
  </r>
  <r>
    <x v="9"/>
    <x v="33"/>
    <s v="ABUJA"/>
    <m/>
    <m/>
    <m/>
    <m/>
    <s v=""/>
    <n v="762"/>
    <n v="453"/>
    <x v="29"/>
    <n v="0.31346578366445915"/>
    <n v="39"/>
    <n v="270"/>
    <n v="0.3543307086614173"/>
    <n v="762"/>
    <n v="492"/>
    <n v="270"/>
    <n v="0.3543307086614173"/>
  </r>
  <r>
    <x v="9"/>
    <x v="34"/>
    <s v="ISLAMABAD"/>
    <m/>
    <m/>
    <m/>
    <m/>
    <s v=""/>
    <n v="1597"/>
    <n v="921"/>
    <x v="564"/>
    <n v="0.22366992399565688"/>
    <n v="33"/>
    <n v="643"/>
    <n v="0.4026299311208516"/>
    <n v="1597"/>
    <n v="954"/>
    <n v="643"/>
    <n v="0.4026299311208516"/>
  </r>
  <r>
    <x v="9"/>
    <x v="72"/>
    <s v="LISBON"/>
    <m/>
    <m/>
    <m/>
    <m/>
    <s v=""/>
    <n v="2"/>
    <n v="2"/>
    <x v="16"/>
    <n v="0"/>
    <m/>
    <m/>
    <n v="0"/>
    <n v="2"/>
    <n v="2"/>
    <s v=""/>
    <s v=""/>
  </r>
  <r>
    <x v="9"/>
    <x v="73"/>
    <s v="DOHA"/>
    <m/>
    <m/>
    <m/>
    <m/>
    <s v=""/>
    <n v="1205"/>
    <n v="1098"/>
    <x v="400"/>
    <n v="0.57103825136612019"/>
    <n v="1"/>
    <n v="106"/>
    <n v="8.7966804979253119E-2"/>
    <n v="1205"/>
    <n v="1099"/>
    <n v="106"/>
    <n v="8.7966804979253119E-2"/>
  </r>
  <r>
    <x v="9"/>
    <x v="37"/>
    <s v="BUCHAREST"/>
    <m/>
    <m/>
    <m/>
    <m/>
    <s v=""/>
    <n v="316"/>
    <n v="289"/>
    <x v="254"/>
    <n v="0.30103806228373703"/>
    <n v="0"/>
    <n v="27"/>
    <n v="8.5443037974683542E-2"/>
    <n v="316"/>
    <n v="289"/>
    <n v="27"/>
    <n v="8.5443037974683542E-2"/>
  </r>
  <r>
    <x v="9"/>
    <x v="38"/>
    <s v="MOSCOW"/>
    <m/>
    <m/>
    <m/>
    <m/>
    <s v=""/>
    <n v="40469"/>
    <n v="40281"/>
    <x v="565"/>
    <n v="0.5423152354708175"/>
    <n v="4"/>
    <n v="184"/>
    <n v="4.5466900590575504E-3"/>
    <n v="40469"/>
    <n v="40285"/>
    <n v="184"/>
    <n v="4.5466900590575504E-3"/>
  </r>
  <r>
    <x v="9"/>
    <x v="38"/>
    <s v="ST. PETERSBURG"/>
    <m/>
    <m/>
    <m/>
    <m/>
    <s v=""/>
    <n v="1906"/>
    <n v="1894"/>
    <x v="566"/>
    <n v="0.62196409714889123"/>
    <n v="0"/>
    <n v="12"/>
    <n v="6.2959076600209865E-3"/>
    <n v="1906"/>
    <n v="1894"/>
    <n v="12"/>
    <n v="6.2959076600209865E-3"/>
  </r>
  <r>
    <x v="9"/>
    <x v="38"/>
    <s v="YEKATERINBURG"/>
    <m/>
    <m/>
    <m/>
    <m/>
    <s v=""/>
    <n v="10104"/>
    <n v="9995"/>
    <x v="567"/>
    <n v="0.47143571785892946"/>
    <n v="8"/>
    <n v="101"/>
    <n v="9.9960411718131425E-3"/>
    <n v="10104"/>
    <n v="10003"/>
    <n v="101"/>
    <n v="9.9960411718131425E-3"/>
  </r>
  <r>
    <x v="9"/>
    <x v="39"/>
    <s v="RIYADH"/>
    <m/>
    <m/>
    <m/>
    <m/>
    <s v=""/>
    <n v="1501"/>
    <n v="1404"/>
    <x v="566"/>
    <n v="0.83903133903133909"/>
    <n v="7"/>
    <n v="90"/>
    <n v="5.9960026648900731E-2"/>
    <n v="1501"/>
    <n v="1411"/>
    <n v="90"/>
    <n v="5.9960026648900731E-2"/>
  </r>
  <r>
    <x v="9"/>
    <x v="41"/>
    <s v="BELGRADE"/>
    <m/>
    <m/>
    <m/>
    <m/>
    <s v=""/>
    <n v="1634"/>
    <n v="1616"/>
    <x v="568"/>
    <n v="0.7902227722772277"/>
    <n v="5"/>
    <n v="13"/>
    <n v="7.9559363525091801E-3"/>
    <n v="1634"/>
    <n v="1621"/>
    <n v="13"/>
    <n v="7.9559363525091801E-3"/>
  </r>
  <r>
    <x v="9"/>
    <x v="41"/>
    <s v="SUBOTICA"/>
    <m/>
    <m/>
    <m/>
    <m/>
    <s v=""/>
    <n v="42"/>
    <n v="42"/>
    <x v="62"/>
    <n v="0.45238095238095238"/>
    <m/>
    <m/>
    <n v="0"/>
    <n v="42"/>
    <n v="42"/>
    <s v=""/>
    <s v=""/>
  </r>
  <r>
    <x v="9"/>
    <x v="75"/>
    <s v="SINGAPORE"/>
    <m/>
    <m/>
    <m/>
    <m/>
    <s v=""/>
    <n v="476"/>
    <n v="474"/>
    <x v="569"/>
    <n v="0.4219409282700422"/>
    <n v="0"/>
    <n v="2"/>
    <n v="4.2016806722689074E-3"/>
    <n v="476"/>
    <n v="474"/>
    <n v="2"/>
    <n v="4.2016806722689074E-3"/>
  </r>
  <r>
    <x v="9"/>
    <x v="44"/>
    <s v="PRETORIA"/>
    <m/>
    <m/>
    <m/>
    <m/>
    <s v=""/>
    <n v="1765"/>
    <n v="1666"/>
    <x v="570"/>
    <n v="0.75210084033613445"/>
    <n v="1"/>
    <n v="98"/>
    <n v="5.5524079320113315E-2"/>
    <n v="1765"/>
    <n v="1667"/>
    <n v="98"/>
    <n v="5.5524079320113315E-2"/>
  </r>
  <r>
    <x v="9"/>
    <x v="45"/>
    <s v="SEOUL"/>
    <m/>
    <m/>
    <m/>
    <m/>
    <s v=""/>
    <n v="49"/>
    <n v="45"/>
    <x v="132"/>
    <n v="0.13333333333333333"/>
    <n v="0"/>
    <n v="4"/>
    <n v="8.1632653061224483E-2"/>
    <n v="49"/>
    <n v="45"/>
    <n v="4"/>
    <n v="8.1632653061224483E-2"/>
  </r>
  <r>
    <x v="9"/>
    <x v="76"/>
    <s v="MADRID"/>
    <m/>
    <m/>
    <m/>
    <m/>
    <s v=""/>
    <n v="1"/>
    <n v="1"/>
    <x v="16"/>
    <n v="0"/>
    <m/>
    <m/>
    <n v="0"/>
    <n v="1"/>
    <n v="1"/>
    <s v=""/>
    <s v=""/>
  </r>
  <r>
    <x v="9"/>
    <x v="90"/>
    <s v="STOCKHOLM"/>
    <m/>
    <m/>
    <m/>
    <m/>
    <s v=""/>
    <n v="9"/>
    <n v="9"/>
    <x v="8"/>
    <n v="1"/>
    <m/>
    <m/>
    <n v="0"/>
    <n v="9"/>
    <n v="9"/>
    <s v=""/>
    <s v=""/>
  </r>
  <r>
    <x v="9"/>
    <x v="46"/>
    <s v="TAIPEI"/>
    <m/>
    <m/>
    <m/>
    <m/>
    <s v=""/>
    <n v="17"/>
    <n v="17"/>
    <x v="8"/>
    <n v="0.52941176470588236"/>
    <m/>
    <m/>
    <n v="0"/>
    <n v="17"/>
    <n v="17"/>
    <s v=""/>
    <s v=""/>
  </r>
  <r>
    <x v="9"/>
    <x v="47"/>
    <s v="BANGKOK"/>
    <m/>
    <m/>
    <m/>
    <m/>
    <s v=""/>
    <n v="2556"/>
    <n v="2548"/>
    <x v="551"/>
    <n v="0.23704866562009419"/>
    <n v="1"/>
    <n v="7"/>
    <n v="2.7386541471048514E-3"/>
    <n v="2556"/>
    <n v="2549"/>
    <n v="7"/>
    <n v="2.7386541471048514E-3"/>
  </r>
  <r>
    <x v="9"/>
    <x v="48"/>
    <s v="TUNIS"/>
    <m/>
    <m/>
    <m/>
    <m/>
    <s v=""/>
    <n v="208"/>
    <n v="158"/>
    <x v="176"/>
    <n v="0.310126582278481"/>
    <n v="4"/>
    <n v="46"/>
    <n v="0.22115384615384615"/>
    <n v="208"/>
    <n v="162"/>
    <n v="46"/>
    <n v="0.22115384615384615"/>
  </r>
  <r>
    <x v="9"/>
    <x v="49"/>
    <s v="ANKARA"/>
    <m/>
    <m/>
    <m/>
    <m/>
    <s v=""/>
    <n v="5011"/>
    <n v="4850"/>
    <x v="571"/>
    <n v="0.55463917525773199"/>
    <n v="11"/>
    <n v="150"/>
    <n v="2.9934144881261227E-2"/>
    <n v="5011"/>
    <n v="4861"/>
    <n v="150"/>
    <n v="2.9934144881261227E-2"/>
  </r>
  <r>
    <x v="9"/>
    <x v="49"/>
    <s v="ISTANBUL"/>
    <m/>
    <m/>
    <m/>
    <m/>
    <s v=""/>
    <n v="23073"/>
    <n v="22617"/>
    <x v="572"/>
    <n v="0.73413803775920772"/>
    <n v="10"/>
    <n v="446"/>
    <n v="1.9329952758635634E-2"/>
    <n v="23073"/>
    <n v="22627"/>
    <n v="446"/>
    <n v="1.9329952758635634E-2"/>
  </r>
  <r>
    <x v="9"/>
    <x v="50"/>
    <s v="BEREHOVE"/>
    <m/>
    <m/>
    <m/>
    <m/>
    <s v=""/>
    <n v="29584"/>
    <n v="28965"/>
    <x v="573"/>
    <n v="0.70961505264974967"/>
    <n v="17"/>
    <n v="602"/>
    <n v="2.0348837209302327E-2"/>
    <n v="29584"/>
    <n v="28982"/>
    <n v="602"/>
    <n v="2.0348837209302327E-2"/>
  </r>
  <r>
    <x v="9"/>
    <x v="50"/>
    <s v="KYIV"/>
    <m/>
    <m/>
    <m/>
    <m/>
    <s v=""/>
    <n v="40715"/>
    <n v="39533"/>
    <x v="574"/>
    <n v="0.44967495510080185"/>
    <n v="34"/>
    <n v="1148"/>
    <n v="2.8195996561463835E-2"/>
    <n v="40715"/>
    <n v="39567"/>
    <n v="1148"/>
    <n v="2.8195996561463835E-2"/>
  </r>
  <r>
    <x v="9"/>
    <x v="50"/>
    <s v="UZHHOROD"/>
    <m/>
    <m/>
    <m/>
    <m/>
    <s v=""/>
    <n v="47785"/>
    <n v="47345"/>
    <x v="575"/>
    <n v="0.6960185869680009"/>
    <n v="10"/>
    <n v="430"/>
    <n v="8.9986397405043429E-3"/>
    <n v="47785"/>
    <n v="47355"/>
    <n v="430"/>
    <n v="8.9986397405043429E-3"/>
  </r>
  <r>
    <x v="9"/>
    <x v="51"/>
    <s v="ABU DHABI"/>
    <m/>
    <m/>
    <m/>
    <m/>
    <s v=""/>
    <n v="2637"/>
    <n v="2289"/>
    <x v="576"/>
    <n v="0.20401922236784623"/>
    <n v="7"/>
    <n v="341"/>
    <n v="0.12931361395525218"/>
    <n v="2637"/>
    <n v="2296"/>
    <n v="341"/>
    <n v="0.12931361395525218"/>
  </r>
  <r>
    <x v="9"/>
    <x v="52"/>
    <s v="LONDON"/>
    <m/>
    <m/>
    <m/>
    <m/>
    <s v=""/>
    <n v="1221"/>
    <n v="1195"/>
    <x v="577"/>
    <n v="0.27949790794979079"/>
    <n v="4"/>
    <n v="22"/>
    <n v="1.8018018018018018E-2"/>
    <n v="1221"/>
    <n v="1199"/>
    <n v="22"/>
    <n v="1.8018018018018018E-2"/>
  </r>
  <r>
    <x v="9"/>
    <x v="53"/>
    <s v="LOS ANGELES, CA"/>
    <m/>
    <m/>
    <m/>
    <m/>
    <s v=""/>
    <n v="238"/>
    <n v="232"/>
    <x v="236"/>
    <n v="0.11637931034482758"/>
    <n v="1"/>
    <n v="5"/>
    <n v="2.100840336134454E-2"/>
    <n v="238"/>
    <n v="233"/>
    <n v="5"/>
    <n v="2.100840336134454E-2"/>
  </r>
  <r>
    <x v="9"/>
    <x v="53"/>
    <s v="NEW YORK, NY"/>
    <m/>
    <m/>
    <m/>
    <m/>
    <s v=""/>
    <n v="343"/>
    <n v="340"/>
    <x v="578"/>
    <n v="0.19705882352941176"/>
    <n v="1"/>
    <n v="2"/>
    <n v="5.8309037900874635E-3"/>
    <n v="343"/>
    <n v="341"/>
    <n v="2"/>
    <n v="5.8309037900874635E-3"/>
  </r>
  <r>
    <x v="9"/>
    <x v="53"/>
    <s v="WASHINGTON, DC"/>
    <m/>
    <m/>
    <m/>
    <m/>
    <s v=""/>
    <n v="237"/>
    <n v="234"/>
    <x v="562"/>
    <n v="0.47863247863247865"/>
    <n v="0"/>
    <n v="3"/>
    <n v="1.2658227848101266E-2"/>
    <n v="237"/>
    <n v="234"/>
    <n v="3"/>
    <n v="1.2658227848101266E-2"/>
  </r>
  <r>
    <x v="9"/>
    <x v="55"/>
    <s v="HANOI"/>
    <m/>
    <m/>
    <m/>
    <m/>
    <s v=""/>
    <n v="752"/>
    <n v="697"/>
    <x v="131"/>
    <n v="0.1133428981348637"/>
    <n v="1"/>
    <n v="54"/>
    <n v="7.1808510638297879E-2"/>
    <n v="752"/>
    <n v="698"/>
    <n v="54"/>
    <n v="7.1808510638297879E-2"/>
  </r>
  <r>
    <x v="9"/>
    <x v="55"/>
    <s v="HO CHI MINH"/>
    <m/>
    <m/>
    <m/>
    <m/>
    <s v=""/>
    <n v="33"/>
    <n v="30"/>
    <x v="168"/>
    <n v="0.16666666666666666"/>
    <n v="0"/>
    <n v="3"/>
    <n v="9.0909090909090912E-2"/>
    <n v="33"/>
    <n v="30"/>
    <n v="3"/>
    <n v="9.0909090909090912E-2"/>
  </r>
  <r>
    <x v="10"/>
    <x v="10"/>
    <s v="BEIJING"/>
    <m/>
    <m/>
    <m/>
    <m/>
    <s v=""/>
    <n v="4486"/>
    <n v="4469"/>
    <x v="579"/>
    <n v="8.0778697695233839E-2"/>
    <m/>
    <n v="5"/>
    <n v="1.1145786892554615E-3"/>
    <n v="4486"/>
    <n v="4469"/>
    <n v="5"/>
    <n v="1.1145786892554615E-3"/>
  </r>
  <r>
    <x v="10"/>
    <x v="38"/>
    <s v="MOSCOW"/>
    <m/>
    <m/>
    <m/>
    <m/>
    <s v=""/>
    <n v="1285"/>
    <n v="1266"/>
    <x v="386"/>
    <n v="0.25671406003159558"/>
    <m/>
    <n v="7"/>
    <n v="5.4474708171206223E-3"/>
    <n v="1285"/>
    <n v="1266"/>
    <n v="7"/>
    <n v="5.4474708171206223E-3"/>
  </r>
  <r>
    <x v="11"/>
    <x v="80"/>
    <s v="KABUL"/>
    <m/>
    <m/>
    <m/>
    <m/>
    <s v=""/>
    <n v="569"/>
    <n v="227"/>
    <x v="153"/>
    <n v="0.22026431718061673"/>
    <n v="83"/>
    <n v="259"/>
    <n v="0.45518453427065025"/>
    <n v="569"/>
    <n v="310"/>
    <n v="259"/>
    <n v="0.45518453427065025"/>
  </r>
  <r>
    <x v="11"/>
    <x v="0"/>
    <s v="TIRANA"/>
    <m/>
    <m/>
    <m/>
    <m/>
    <s v=""/>
    <n v="415"/>
    <n v="407"/>
    <x v="158"/>
    <n v="0.94103194103194099"/>
    <m/>
    <n v="8"/>
    <n v="1.9277108433734941E-2"/>
    <n v="415"/>
    <n v="407"/>
    <n v="8"/>
    <n v="1.9277108433734941E-2"/>
  </r>
  <r>
    <x v="11"/>
    <x v="0"/>
    <s v="VLORE"/>
    <n v="1"/>
    <n v="1"/>
    <m/>
    <m/>
    <n v="0"/>
    <n v="83"/>
    <n v="81"/>
    <x v="147"/>
    <n v="0.98765432098765427"/>
    <m/>
    <n v="2"/>
    <n v="2.4096385542168676E-2"/>
    <n v="84"/>
    <n v="82"/>
    <n v="2"/>
    <n v="2.3809523809523808E-2"/>
  </r>
  <r>
    <x v="11"/>
    <x v="1"/>
    <s v="ALGIERS"/>
    <m/>
    <m/>
    <m/>
    <m/>
    <s v=""/>
    <n v="28376"/>
    <n v="16378"/>
    <x v="580"/>
    <n v="0.67523507143729389"/>
    <n v="384"/>
    <n v="11614"/>
    <n v="0.409289540456724"/>
    <n v="28376"/>
    <n v="16762"/>
    <n v="11614"/>
    <n v="0.409289540456724"/>
  </r>
  <r>
    <x v="11"/>
    <x v="56"/>
    <s v="LUANDA"/>
    <m/>
    <m/>
    <m/>
    <m/>
    <s v=""/>
    <n v="1393"/>
    <n v="1305"/>
    <x v="581"/>
    <n v="0.27509578544061303"/>
    <m/>
    <n v="88"/>
    <n v="6.3173007896625985E-2"/>
    <n v="1393"/>
    <n v="1305"/>
    <n v="88"/>
    <n v="6.3173007896625985E-2"/>
  </r>
  <r>
    <x v="11"/>
    <x v="2"/>
    <s v="BUENOS AIRES"/>
    <m/>
    <m/>
    <m/>
    <m/>
    <s v=""/>
    <n v="123"/>
    <n v="121"/>
    <x v="288"/>
    <n v="0.28925619834710742"/>
    <m/>
    <n v="2"/>
    <n v="1.6260162601626018E-2"/>
    <n v="123"/>
    <n v="121"/>
    <n v="2"/>
    <n v="1.6260162601626018E-2"/>
  </r>
  <r>
    <x v="11"/>
    <x v="81"/>
    <s v="YEREVAN"/>
    <n v="1"/>
    <m/>
    <m/>
    <n v="1"/>
    <n v="1"/>
    <n v="11391"/>
    <n v="10094"/>
    <x v="582"/>
    <n v="0.23746780265504261"/>
    <n v="2"/>
    <n v="1295"/>
    <n v="0.11368624352559038"/>
    <n v="11392"/>
    <n v="10096"/>
    <n v="1296"/>
    <n v="0.11376404494382023"/>
  </r>
  <r>
    <x v="11"/>
    <x v="3"/>
    <s v="ADELAIDE"/>
    <n v="1"/>
    <n v="1"/>
    <m/>
    <m/>
    <n v="0"/>
    <n v="136"/>
    <n v="131"/>
    <x v="56"/>
    <n v="5.3435114503816793E-2"/>
    <m/>
    <n v="5"/>
    <n v="3.6764705882352942E-2"/>
    <n v="137"/>
    <n v="132"/>
    <n v="5"/>
    <n v="3.6496350364963501E-2"/>
  </r>
  <r>
    <x v="11"/>
    <x v="3"/>
    <s v="BRISBANE"/>
    <m/>
    <m/>
    <m/>
    <m/>
    <s v=""/>
    <n v="341"/>
    <n v="339"/>
    <x v="87"/>
    <n v="8.5545722713864306E-2"/>
    <m/>
    <n v="2"/>
    <n v="5.8651026392961877E-3"/>
    <n v="341"/>
    <n v="339"/>
    <n v="2"/>
    <n v="5.8651026392961877E-3"/>
  </r>
  <r>
    <x v="11"/>
    <x v="3"/>
    <s v="CANBERRA"/>
    <m/>
    <m/>
    <m/>
    <m/>
    <s v=""/>
    <n v="118"/>
    <n v="118"/>
    <x v="290"/>
    <n v="0.36440677966101692"/>
    <m/>
    <m/>
    <n v="0"/>
    <n v="118"/>
    <n v="118"/>
    <s v=""/>
    <s v=""/>
  </r>
  <r>
    <x v="11"/>
    <x v="3"/>
    <s v="MELBOURNE"/>
    <m/>
    <m/>
    <m/>
    <m/>
    <s v=""/>
    <n v="1148"/>
    <n v="1138"/>
    <x v="33"/>
    <n v="3.3391915641476276E-2"/>
    <m/>
    <n v="10"/>
    <n v="8.7108013937282226E-3"/>
    <n v="1148"/>
    <n v="1138"/>
    <n v="10"/>
    <n v="8.7108013937282226E-3"/>
  </r>
  <r>
    <x v="11"/>
    <x v="3"/>
    <s v="PERTH"/>
    <m/>
    <m/>
    <m/>
    <m/>
    <s v=""/>
    <n v="367"/>
    <n v="364"/>
    <x v="583"/>
    <n v="0.29120879120879123"/>
    <m/>
    <n v="3"/>
    <n v="8.1743869209809257E-3"/>
    <n v="367"/>
    <n v="364"/>
    <n v="3"/>
    <n v="8.1743869209809257E-3"/>
  </r>
  <r>
    <x v="11"/>
    <x v="3"/>
    <s v="SYDNEY"/>
    <m/>
    <m/>
    <m/>
    <m/>
    <s v=""/>
    <n v="1130"/>
    <n v="1126"/>
    <x v="584"/>
    <n v="0.38188277087033745"/>
    <n v="1"/>
    <n v="3"/>
    <n v="2.6548672566371681E-3"/>
    <n v="1130"/>
    <n v="1127"/>
    <n v="3"/>
    <n v="2.6548672566371681E-3"/>
  </r>
  <r>
    <x v="11"/>
    <x v="57"/>
    <s v="VIENNA"/>
    <m/>
    <m/>
    <m/>
    <m/>
    <s v=""/>
    <n v="47"/>
    <n v="44"/>
    <x v="544"/>
    <n v="0.93181818181818177"/>
    <n v="2"/>
    <n v="1"/>
    <n v="2.1276595744680851E-2"/>
    <n v="47"/>
    <n v="46"/>
    <n v="1"/>
    <n v="2.1276595744680851E-2"/>
  </r>
  <r>
    <x v="11"/>
    <x v="4"/>
    <s v="BAKU"/>
    <m/>
    <m/>
    <m/>
    <m/>
    <s v=""/>
    <n v="8640"/>
    <n v="7792"/>
    <x v="585"/>
    <n v="0.47253593429158108"/>
    <m/>
    <n v="848"/>
    <n v="9.8148148148148151E-2"/>
    <n v="8640"/>
    <n v="7792"/>
    <n v="848"/>
    <n v="9.8148148148148151E-2"/>
  </r>
  <r>
    <x v="11"/>
    <x v="106"/>
    <s v="MANAMA"/>
    <m/>
    <m/>
    <m/>
    <m/>
    <s v=""/>
    <n v="6205"/>
    <n v="6073"/>
    <x v="586"/>
    <n v="0.99012020418244695"/>
    <m/>
    <n v="132"/>
    <n v="2.1273166800966962E-2"/>
    <n v="6205"/>
    <n v="6073"/>
    <n v="132"/>
    <n v="2.1273166800966962E-2"/>
  </r>
  <r>
    <x v="11"/>
    <x v="93"/>
    <s v="DHAKA"/>
    <m/>
    <m/>
    <m/>
    <m/>
    <s v=""/>
    <n v="3922"/>
    <n v="3119"/>
    <x v="587"/>
    <n v="0.20038473869830073"/>
    <n v="12"/>
    <n v="791"/>
    <n v="0.20168281489036205"/>
    <n v="3922"/>
    <n v="3131"/>
    <n v="791"/>
    <n v="0.20168281489036205"/>
  </r>
  <r>
    <x v="11"/>
    <x v="82"/>
    <s v="MINSK"/>
    <m/>
    <m/>
    <m/>
    <m/>
    <s v=""/>
    <n v="26708"/>
    <n v="26479"/>
    <x v="588"/>
    <n v="0.62222893613807173"/>
    <n v="91"/>
    <n v="138"/>
    <n v="5.1669911636962711E-3"/>
    <n v="26708"/>
    <n v="26570"/>
    <n v="138"/>
    <n v="5.1669911636962711E-3"/>
  </r>
  <r>
    <x v="11"/>
    <x v="83"/>
    <s v="BRUSSELS"/>
    <m/>
    <m/>
    <m/>
    <m/>
    <s v=""/>
    <n v="3"/>
    <n v="3"/>
    <x v="109"/>
    <n v="1"/>
    <m/>
    <m/>
    <n v="0"/>
    <n v="3"/>
    <n v="3"/>
    <s v=""/>
    <s v=""/>
  </r>
  <r>
    <x v="11"/>
    <x v="94"/>
    <s v="LA PAZ"/>
    <m/>
    <m/>
    <m/>
    <m/>
    <s v=""/>
    <n v="1702"/>
    <n v="1493"/>
    <x v="297"/>
    <n v="0.12993971868720697"/>
    <m/>
    <n v="209"/>
    <n v="0.12279670975323149"/>
    <n v="1702"/>
    <n v="1493"/>
    <n v="209"/>
    <n v="0.12279670975323149"/>
  </r>
  <r>
    <x v="11"/>
    <x v="5"/>
    <s v="SARAJEVO"/>
    <m/>
    <m/>
    <m/>
    <m/>
    <s v=""/>
    <n v="218"/>
    <n v="216"/>
    <x v="589"/>
    <n v="1"/>
    <m/>
    <n v="2"/>
    <n v="9.1743119266055051E-3"/>
    <n v="218"/>
    <n v="216"/>
    <n v="2"/>
    <n v="9.1743119266055051E-3"/>
  </r>
  <r>
    <x v="11"/>
    <x v="6"/>
    <s v="BELO HORIZONTE"/>
    <n v="1"/>
    <n v="1"/>
    <m/>
    <m/>
    <n v="0"/>
    <n v="11"/>
    <n v="11"/>
    <x v="0"/>
    <n v="0.72727272727272729"/>
    <m/>
    <m/>
    <n v="0"/>
    <n v="12"/>
    <n v="12"/>
    <s v=""/>
    <s v=""/>
  </r>
  <r>
    <x v="11"/>
    <x v="6"/>
    <s v="BRASILIA"/>
    <n v="2"/>
    <n v="2"/>
    <n v="2"/>
    <m/>
    <n v="0"/>
    <n v="67"/>
    <n v="48"/>
    <x v="290"/>
    <n v="0.89583333333333337"/>
    <n v="1"/>
    <n v="18"/>
    <n v="0.26865671641791045"/>
    <n v="69"/>
    <n v="51"/>
    <n v="18"/>
    <n v="0.2608695652173913"/>
  </r>
  <r>
    <x v="11"/>
    <x v="6"/>
    <s v="CURITIBA"/>
    <n v="1"/>
    <n v="1"/>
    <m/>
    <m/>
    <n v="0"/>
    <n v="36"/>
    <n v="33"/>
    <x v="541"/>
    <n v="0.96969696969696972"/>
    <m/>
    <n v="3"/>
    <n v="8.3333333333333329E-2"/>
    <n v="37"/>
    <n v="34"/>
    <n v="3"/>
    <n v="8.1081081081081086E-2"/>
  </r>
  <r>
    <x v="11"/>
    <x v="6"/>
    <s v="PORTO ALEGRE"/>
    <m/>
    <m/>
    <m/>
    <m/>
    <s v=""/>
    <n v="7"/>
    <n v="7"/>
    <x v="168"/>
    <n v="0.7142857142857143"/>
    <m/>
    <m/>
    <n v="0"/>
    <n v="7"/>
    <n v="7"/>
    <s v=""/>
    <s v=""/>
  </r>
  <r>
    <x v="11"/>
    <x v="6"/>
    <s v="RECIFE"/>
    <m/>
    <m/>
    <m/>
    <m/>
    <s v=""/>
    <n v="19"/>
    <n v="19"/>
    <x v="5"/>
    <n v="0.84210526315789469"/>
    <m/>
    <m/>
    <n v="0"/>
    <n v="19"/>
    <n v="19"/>
    <s v=""/>
    <s v=""/>
  </r>
  <r>
    <x v="11"/>
    <x v="6"/>
    <s v="RIO DE JANEIRO"/>
    <n v="1"/>
    <n v="1"/>
    <m/>
    <m/>
    <n v="0"/>
    <n v="49"/>
    <n v="38"/>
    <x v="5"/>
    <n v="0.42105263157894735"/>
    <m/>
    <n v="11"/>
    <n v="0.22448979591836735"/>
    <n v="50"/>
    <n v="39"/>
    <n v="11"/>
    <n v="0.22"/>
  </r>
  <r>
    <x v="11"/>
    <x v="6"/>
    <s v="SAO PAULO"/>
    <n v="3"/>
    <n v="2"/>
    <m/>
    <n v="1"/>
    <n v="0.33333333333333331"/>
    <n v="204"/>
    <n v="149"/>
    <x v="363"/>
    <n v="1"/>
    <n v="4"/>
    <n v="51"/>
    <n v="0.25"/>
    <n v="207"/>
    <n v="155"/>
    <n v="52"/>
    <n v="0.25120772946859904"/>
  </r>
  <r>
    <x v="11"/>
    <x v="7"/>
    <s v="SOFIA"/>
    <n v="2"/>
    <n v="2"/>
    <m/>
    <m/>
    <n v="0"/>
    <n v="465"/>
    <n v="456"/>
    <x v="267"/>
    <n v="0.17982456140350878"/>
    <m/>
    <n v="9"/>
    <n v="1.935483870967742E-2"/>
    <n v="467"/>
    <n v="458"/>
    <n v="9"/>
    <n v="1.9271948608137045E-2"/>
  </r>
  <r>
    <x v="11"/>
    <x v="60"/>
    <s v="YAONDE"/>
    <m/>
    <m/>
    <m/>
    <m/>
    <s v=""/>
    <n v="3250"/>
    <n v="1938"/>
    <x v="590"/>
    <n v="0.36738906088751289"/>
    <n v="18"/>
    <n v="1294"/>
    <n v="0.39815384615384614"/>
    <n v="3250"/>
    <n v="1956"/>
    <n v="1294"/>
    <n v="0.39815384615384614"/>
  </r>
  <r>
    <x v="11"/>
    <x v="8"/>
    <s v="MONTREAL"/>
    <m/>
    <m/>
    <m/>
    <m/>
    <s v=""/>
    <n v="619"/>
    <n v="598"/>
    <x v="591"/>
    <n v="1"/>
    <m/>
    <n v="21"/>
    <n v="3.3925686591276254E-2"/>
    <n v="619"/>
    <n v="598"/>
    <n v="21"/>
    <n v="3.3925686591276254E-2"/>
  </r>
  <r>
    <x v="11"/>
    <x v="8"/>
    <s v="OTTAWA"/>
    <m/>
    <m/>
    <m/>
    <m/>
    <s v=""/>
    <n v="177"/>
    <n v="173"/>
    <x v="124"/>
    <n v="1"/>
    <m/>
    <n v="4"/>
    <n v="2.2598870056497175E-2"/>
    <n v="177"/>
    <n v="173"/>
    <n v="4"/>
    <n v="2.2598870056497175E-2"/>
  </r>
  <r>
    <x v="11"/>
    <x v="8"/>
    <s v="TORONTO"/>
    <n v="3"/>
    <n v="3"/>
    <m/>
    <m/>
    <n v="0"/>
    <n v="1600"/>
    <n v="1583"/>
    <x v="592"/>
    <n v="0.77700568540745418"/>
    <m/>
    <n v="17"/>
    <n v="1.0625000000000001E-2"/>
    <n v="1603"/>
    <n v="1586"/>
    <n v="17"/>
    <n v="1.0605115408608859E-2"/>
  </r>
  <r>
    <x v="11"/>
    <x v="8"/>
    <s v="VANCOUVER"/>
    <m/>
    <m/>
    <m/>
    <m/>
    <s v=""/>
    <n v="971"/>
    <n v="951"/>
    <x v="34"/>
    <n v="0.14721345951629863"/>
    <m/>
    <n v="20"/>
    <n v="2.0597322348094749E-2"/>
    <n v="971"/>
    <n v="951"/>
    <n v="20"/>
    <n v="2.0597322348094749E-2"/>
  </r>
  <r>
    <x v="11"/>
    <x v="9"/>
    <s v="SANTIAGO DE CHILE"/>
    <m/>
    <m/>
    <m/>
    <m/>
    <s v=""/>
    <n v="173"/>
    <n v="168"/>
    <x v="593"/>
    <n v="0.95833333333333337"/>
    <m/>
    <n v="5"/>
    <n v="2.8901734104046242E-2"/>
    <n v="173"/>
    <n v="168"/>
    <n v="5"/>
    <n v="2.8901734104046242E-2"/>
  </r>
  <r>
    <x v="11"/>
    <x v="10"/>
    <s v="BEIJING"/>
    <m/>
    <m/>
    <m/>
    <m/>
    <s v=""/>
    <n v="135042"/>
    <n v="131468"/>
    <x v="594"/>
    <n v="0.44368971917120514"/>
    <n v="3"/>
    <n v="3571"/>
    <n v="2.6443624946312999E-2"/>
    <n v="135042"/>
    <n v="131471"/>
    <n v="3571"/>
    <n v="2.6443624946312999E-2"/>
  </r>
  <r>
    <x v="11"/>
    <x v="10"/>
    <s v="CHONGQING"/>
    <m/>
    <m/>
    <m/>
    <m/>
    <s v=""/>
    <n v="40938"/>
    <n v="39124"/>
    <x v="595"/>
    <m/>
    <m/>
    <n v="1814"/>
    <n v="4.4310909179735208E-2"/>
    <n v="40938"/>
    <n v="39124"/>
    <n v="1814"/>
    <n v="4.4310909179735208E-2"/>
  </r>
  <r>
    <x v="11"/>
    <x v="10"/>
    <s v="GUANGZHOU (CANTON)"/>
    <m/>
    <m/>
    <m/>
    <m/>
    <s v=""/>
    <n v="73722"/>
    <n v="70647"/>
    <x v="596"/>
    <n v="0.99304995258114281"/>
    <n v="1"/>
    <n v="3074"/>
    <n v="4.1697186728520658E-2"/>
    <n v="73722"/>
    <n v="70648"/>
    <n v="3074"/>
    <n v="4.1697186728520658E-2"/>
  </r>
  <r>
    <x v="11"/>
    <x v="10"/>
    <s v="SHANGHAI"/>
    <m/>
    <m/>
    <m/>
    <m/>
    <s v=""/>
    <n v="112802"/>
    <n v="107585"/>
    <x v="597"/>
    <n v="0.32416229028210253"/>
    <n v="2"/>
    <n v="5215"/>
    <n v="4.6231449796989413E-2"/>
    <n v="112802"/>
    <n v="107587"/>
    <n v="5215"/>
    <n v="4.6231449796989413E-2"/>
  </r>
  <r>
    <x v="11"/>
    <x v="61"/>
    <s v="BOGOTA"/>
    <m/>
    <m/>
    <m/>
    <m/>
    <s v=""/>
    <n v="56"/>
    <n v="55"/>
    <x v="91"/>
    <n v="0.5636363636363636"/>
    <m/>
    <n v="1"/>
    <n v="1.7857142857142856E-2"/>
    <n v="56"/>
    <n v="55"/>
    <n v="1"/>
    <n v="1.7857142857142856E-2"/>
  </r>
  <r>
    <x v="11"/>
    <x v="114"/>
    <s v="BRAZZAVILLE"/>
    <m/>
    <m/>
    <m/>
    <m/>
    <s v=""/>
    <n v="1342"/>
    <n v="970"/>
    <x v="510"/>
    <n v="0.19072164948453607"/>
    <n v="1"/>
    <n v="371"/>
    <n v="0.27645305514157975"/>
    <n v="1342"/>
    <n v="971"/>
    <n v="371"/>
    <n v="0.27645305514157975"/>
  </r>
  <r>
    <x v="11"/>
    <x v="62"/>
    <s v="KINSHASA"/>
    <m/>
    <m/>
    <m/>
    <m/>
    <s v=""/>
    <n v="2209"/>
    <n v="1384"/>
    <x v="598"/>
    <n v="0.29190751445086704"/>
    <n v="220"/>
    <n v="605"/>
    <n v="0.27387958352195563"/>
    <n v="2209"/>
    <n v="1604"/>
    <n v="605"/>
    <n v="0.27387958352195563"/>
  </r>
  <r>
    <x v="11"/>
    <x v="115"/>
    <s v="SAN JOSE"/>
    <m/>
    <m/>
    <m/>
    <m/>
    <s v=""/>
    <n v="13"/>
    <n v="13"/>
    <x v="132"/>
    <n v="0.46153846153846156"/>
    <m/>
    <m/>
    <n v="0"/>
    <n v="13"/>
    <n v="13"/>
    <s v=""/>
    <s v=""/>
  </r>
  <r>
    <x v="11"/>
    <x v="63"/>
    <s v="ABIDJAN "/>
    <n v="20"/>
    <m/>
    <m/>
    <n v="20"/>
    <n v="1"/>
    <n v="3416"/>
    <n v="1479"/>
    <x v="2"/>
    <n v="0.46653144016227183"/>
    <m/>
    <n v="1937"/>
    <n v="0.56703747072599531"/>
    <n v="3436"/>
    <n v="1479"/>
    <n v="1957"/>
    <n v="0.569557625145518"/>
  </r>
  <r>
    <x v="11"/>
    <x v="11"/>
    <s v="ZAGREB"/>
    <m/>
    <m/>
    <m/>
    <m/>
    <s v=""/>
    <n v="380"/>
    <n v="369"/>
    <x v="599"/>
    <n v="0.81300813008130079"/>
    <n v="2"/>
    <n v="9"/>
    <n v="2.368421052631579E-2"/>
    <n v="380"/>
    <n v="371"/>
    <n v="9"/>
    <n v="2.368421052631579E-2"/>
  </r>
  <r>
    <x v="11"/>
    <x v="12"/>
    <s v="HAVANA"/>
    <m/>
    <m/>
    <m/>
    <m/>
    <s v=""/>
    <n v="9600"/>
    <n v="8761"/>
    <x v="600"/>
    <n v="0.64593082981394823"/>
    <n v="1"/>
    <n v="838"/>
    <n v="8.729166666666667E-2"/>
    <n v="9600"/>
    <n v="8762"/>
    <n v="838"/>
    <n v="8.729166666666667E-2"/>
  </r>
  <r>
    <x v="11"/>
    <x v="13"/>
    <s v="NICOSIA"/>
    <m/>
    <m/>
    <m/>
    <m/>
    <s v=""/>
    <n v="949"/>
    <n v="912"/>
    <x v="601"/>
    <n v="0.29714912280701755"/>
    <m/>
    <n v="37"/>
    <n v="3.8988408851422553E-2"/>
    <n v="949"/>
    <n v="912"/>
    <n v="37"/>
    <n v="3.8988408851422553E-2"/>
  </r>
  <r>
    <x v="11"/>
    <x v="116"/>
    <s v="PRAGUE"/>
    <m/>
    <m/>
    <m/>
    <m/>
    <s v=""/>
    <n v="2"/>
    <n v="2"/>
    <x v="16"/>
    <m/>
    <m/>
    <m/>
    <n v="0"/>
    <n v="2"/>
    <n v="2"/>
    <s v=""/>
    <s v=""/>
  </r>
  <r>
    <x v="11"/>
    <x v="117"/>
    <s v="COPENHAGEN"/>
    <m/>
    <m/>
    <m/>
    <m/>
    <s v=""/>
    <n v="2"/>
    <n v="1"/>
    <x v="78"/>
    <n v="1"/>
    <n v="1"/>
    <m/>
    <n v="0"/>
    <n v="2"/>
    <n v="2"/>
    <s v=""/>
    <s v=""/>
  </r>
  <r>
    <x v="11"/>
    <x v="120"/>
    <s v="QUITO"/>
    <m/>
    <m/>
    <m/>
    <m/>
    <s v=""/>
    <n v="4628"/>
    <n v="3604"/>
    <x v="602"/>
    <n v="1"/>
    <n v="1"/>
    <n v="1023"/>
    <n v="0.22104580812445981"/>
    <n v="4628"/>
    <n v="3605"/>
    <n v="1023"/>
    <n v="0.22104580812445981"/>
  </r>
  <r>
    <x v="11"/>
    <x v="14"/>
    <s v="CAIRO"/>
    <n v="2"/>
    <n v="2"/>
    <m/>
    <m/>
    <n v="0"/>
    <n v="19236"/>
    <n v="16113"/>
    <x v="603"/>
    <n v="0.8329919940420778"/>
    <n v="367"/>
    <n v="2756"/>
    <n v="0.14327302973591183"/>
    <n v="19238"/>
    <n v="16482"/>
    <n v="2756"/>
    <n v="0.14325813494126208"/>
  </r>
  <r>
    <x v="11"/>
    <x v="121"/>
    <s v="SAN SALVADOR"/>
    <m/>
    <m/>
    <m/>
    <m/>
    <s v=""/>
    <n v="4"/>
    <n v="4"/>
    <x v="78"/>
    <n v="0.25"/>
    <m/>
    <m/>
    <n v="0"/>
    <n v="4"/>
    <n v="4"/>
    <s v=""/>
    <s v=""/>
  </r>
  <r>
    <x v="11"/>
    <x v="159"/>
    <s v="ASMARA"/>
    <m/>
    <m/>
    <m/>
    <m/>
    <s v=""/>
    <n v="2047"/>
    <n v="1096"/>
    <x v="604"/>
    <n v="0.5492700729927007"/>
    <m/>
    <n v="951"/>
    <n v="0.46458231558378116"/>
    <n v="2047"/>
    <n v="1096"/>
    <n v="951"/>
    <n v="0.46458231558378116"/>
  </r>
  <r>
    <x v="11"/>
    <x v="15"/>
    <s v="ADDIS ABEBA"/>
    <n v="9"/>
    <n v="9"/>
    <m/>
    <m/>
    <n v="0"/>
    <n v="2862"/>
    <n v="2297"/>
    <x v="556"/>
    <n v="0.41663038746190684"/>
    <n v="17"/>
    <n v="548"/>
    <n v="0.1914744933612858"/>
    <n v="2871"/>
    <n v="2323"/>
    <n v="548"/>
    <n v="0.19087425983977707"/>
  </r>
  <r>
    <x v="11"/>
    <x v="64"/>
    <s v="HELSINKI"/>
    <m/>
    <m/>
    <m/>
    <m/>
    <s v=""/>
    <n v="4"/>
    <n v="4"/>
    <x v="16"/>
    <n v="0"/>
    <m/>
    <m/>
    <n v="0"/>
    <n v="4"/>
    <n v="4"/>
    <s v=""/>
    <s v=""/>
  </r>
  <r>
    <x v="11"/>
    <x v="16"/>
    <s v="SKOPJE"/>
    <m/>
    <m/>
    <m/>
    <m/>
    <s v=""/>
    <n v="204"/>
    <n v="202"/>
    <x v="247"/>
    <n v="0.9356435643564357"/>
    <m/>
    <n v="2"/>
    <n v="9.8039215686274508E-3"/>
    <n v="204"/>
    <n v="202"/>
    <n v="2"/>
    <n v="9.8039215686274508E-3"/>
  </r>
  <r>
    <x v="11"/>
    <x v="65"/>
    <s v="PARIS"/>
    <m/>
    <m/>
    <m/>
    <m/>
    <s v=""/>
    <n v="29"/>
    <n v="25"/>
    <x v="61"/>
    <n v="0.6"/>
    <n v="3"/>
    <n v="1"/>
    <n v="3.4482758620689655E-2"/>
    <n v="29"/>
    <n v="28"/>
    <n v="1"/>
    <n v="3.4482758620689655E-2"/>
  </r>
  <r>
    <x v="11"/>
    <x v="124"/>
    <s v="LIBREVILLE"/>
    <m/>
    <m/>
    <m/>
    <m/>
    <s v=""/>
    <n v="1745"/>
    <n v="1572"/>
    <x v="283"/>
    <n v="0.22010178117048346"/>
    <m/>
    <n v="173"/>
    <n v="9.9140401146131804E-2"/>
    <n v="1745"/>
    <n v="1572"/>
    <n v="173"/>
    <n v="9.9140401146131804E-2"/>
  </r>
  <r>
    <x v="11"/>
    <x v="84"/>
    <s v="TBILISSI"/>
    <m/>
    <m/>
    <m/>
    <m/>
    <s v=""/>
    <n v="13683"/>
    <n v="12222"/>
    <x v="605"/>
    <n v="0.25495009000163638"/>
    <n v="1"/>
    <n v="1460"/>
    <n v="0.10670174669297669"/>
    <n v="13683"/>
    <n v="12223"/>
    <n v="1460"/>
    <n v="0.10670174669297669"/>
  </r>
  <r>
    <x v="11"/>
    <x v="17"/>
    <s v="FRANKFURT/MAIN"/>
    <m/>
    <m/>
    <m/>
    <m/>
    <s v=""/>
    <n v="35"/>
    <n v="35"/>
    <x v="71"/>
    <n v="0.6"/>
    <m/>
    <m/>
    <n v="0"/>
    <n v="35"/>
    <n v="35"/>
    <s v=""/>
    <s v=""/>
  </r>
  <r>
    <x v="11"/>
    <x v="85"/>
    <s v="ACCRA"/>
    <m/>
    <m/>
    <m/>
    <m/>
    <s v=""/>
    <n v="4501"/>
    <n v="2589"/>
    <x v="606"/>
    <n v="0.42410196987253768"/>
    <m/>
    <n v="1912"/>
    <n v="0.42479449011330817"/>
    <n v="4501"/>
    <n v="2589"/>
    <n v="1912"/>
    <n v="0.42479449011330817"/>
  </r>
  <r>
    <x v="11"/>
    <x v="66"/>
    <s v="ATHENS"/>
    <m/>
    <m/>
    <m/>
    <m/>
    <s v=""/>
    <n v="13"/>
    <n v="3"/>
    <x v="16"/>
    <n v="0"/>
    <n v="9"/>
    <n v="1"/>
    <n v="7.6923076923076927E-2"/>
    <n v="13"/>
    <n v="12"/>
    <n v="1"/>
    <n v="7.6923076923076927E-2"/>
  </r>
  <r>
    <x v="11"/>
    <x v="125"/>
    <s v="GUATEMALA CITY"/>
    <m/>
    <m/>
    <m/>
    <m/>
    <s v=""/>
    <n v="9"/>
    <n v="9"/>
    <x v="56"/>
    <n v="0.77777777777777779"/>
    <m/>
    <m/>
    <n v="0"/>
    <n v="9"/>
    <n v="9"/>
    <s v=""/>
    <s v=""/>
  </r>
  <r>
    <x v="11"/>
    <x v="18"/>
    <s v="HONG KONG"/>
    <m/>
    <m/>
    <m/>
    <m/>
    <s v=""/>
    <n v="1411"/>
    <n v="1409"/>
    <x v="607"/>
    <n v="0.18310858765081617"/>
    <m/>
    <n v="2"/>
    <n v="1.4174344436569809E-3"/>
    <n v="1411"/>
    <n v="1409"/>
    <n v="2"/>
    <n v="1.4174344436569809E-3"/>
  </r>
  <r>
    <x v="11"/>
    <x v="95"/>
    <s v="BUDAPEST"/>
    <m/>
    <m/>
    <m/>
    <m/>
    <s v=""/>
    <n v="3"/>
    <m/>
    <x v="16"/>
    <s v=""/>
    <n v="2"/>
    <n v="1"/>
    <n v="0.33333333333333331"/>
    <n v="3"/>
    <n v="2"/>
    <n v="1"/>
    <n v="0.33333333333333331"/>
  </r>
  <r>
    <x v="11"/>
    <x v="19"/>
    <s v="KOLKATA"/>
    <m/>
    <m/>
    <m/>
    <m/>
    <s v=""/>
    <n v="8536"/>
    <n v="7779"/>
    <x v="608"/>
    <n v="0.89111711016840212"/>
    <m/>
    <n v="757"/>
    <n v="8.868322399250235E-2"/>
    <n v="8536"/>
    <n v="7779"/>
    <n v="757"/>
    <n v="8.868322399250235E-2"/>
  </r>
  <r>
    <x v="11"/>
    <x v="19"/>
    <s v="MUMBAI"/>
    <m/>
    <m/>
    <m/>
    <m/>
    <s v=""/>
    <n v="56741"/>
    <n v="54226"/>
    <x v="609"/>
    <n v="0.96158669273042452"/>
    <m/>
    <n v="2515"/>
    <n v="4.4324210006873338E-2"/>
    <n v="56741"/>
    <n v="54226"/>
    <n v="2515"/>
    <n v="4.4324210006873338E-2"/>
  </r>
  <r>
    <x v="11"/>
    <x v="19"/>
    <s v="NEW DELHI"/>
    <m/>
    <m/>
    <m/>
    <m/>
    <s v=""/>
    <n v="38085"/>
    <n v="28055"/>
    <x v="610"/>
    <n v="0.75059704152557472"/>
    <n v="11"/>
    <n v="10019"/>
    <n v="0.26306944991466458"/>
    <n v="38085"/>
    <n v="28066"/>
    <n v="10019"/>
    <n v="0.26306944991466458"/>
  </r>
  <r>
    <x v="11"/>
    <x v="20"/>
    <s v="JAKARTA"/>
    <m/>
    <m/>
    <m/>
    <m/>
    <s v=""/>
    <n v="23126"/>
    <n v="22727"/>
    <x v="611"/>
    <n v="0.94895938751265019"/>
    <m/>
    <n v="399"/>
    <n v="1.7253307965060971E-2"/>
    <n v="23126"/>
    <n v="22727"/>
    <n v="399"/>
    <n v="1.7253307965060971E-2"/>
  </r>
  <r>
    <x v="11"/>
    <x v="21"/>
    <s v="TEHERAN"/>
    <n v="13"/>
    <n v="11"/>
    <m/>
    <n v="2"/>
    <n v="0.15384615384615385"/>
    <n v="36259"/>
    <n v="32032"/>
    <x v="612"/>
    <n v="0.33610139860139859"/>
    <n v="273"/>
    <n v="3954"/>
    <n v="0.10904878788714525"/>
    <n v="36272"/>
    <n v="32316"/>
    <n v="3956"/>
    <n v="0.10906484340538156"/>
  </r>
  <r>
    <x v="11"/>
    <x v="86"/>
    <s v="BAGHDAD"/>
    <m/>
    <m/>
    <m/>
    <m/>
    <s v=""/>
    <n v="5770"/>
    <n v="4395"/>
    <x v="613"/>
    <n v="0.47417519908987488"/>
    <n v="187"/>
    <n v="1188"/>
    <n v="0.20589254766031195"/>
    <n v="5770"/>
    <n v="4582"/>
    <n v="1188"/>
    <n v="0.20589254766031195"/>
  </r>
  <r>
    <x v="11"/>
    <x v="86"/>
    <s v="ERBIL"/>
    <m/>
    <m/>
    <m/>
    <m/>
    <s v=""/>
    <n v="2357"/>
    <n v="1504"/>
    <x v="614"/>
    <n v="0.43151595744680848"/>
    <n v="25"/>
    <n v="828"/>
    <n v="0.35129401781926178"/>
    <n v="2357"/>
    <n v="1529"/>
    <n v="828"/>
    <n v="0.35129401781926178"/>
  </r>
  <r>
    <x v="11"/>
    <x v="22"/>
    <s v="DUBLIN"/>
    <m/>
    <m/>
    <m/>
    <m/>
    <s v=""/>
    <n v="1277"/>
    <n v="1248"/>
    <x v="615"/>
    <n v="0.37740384615384615"/>
    <n v="10"/>
    <n v="19"/>
    <n v="1.4878621769772905E-2"/>
    <n v="1277"/>
    <n v="1258"/>
    <n v="19"/>
    <n v="1.4878621769772905E-2"/>
  </r>
  <r>
    <x v="11"/>
    <x v="23"/>
    <s v="JERUSALEM"/>
    <m/>
    <m/>
    <m/>
    <m/>
    <s v=""/>
    <n v="2567"/>
    <n v="2462"/>
    <x v="616"/>
    <n v="0.1669374492282697"/>
    <n v="36"/>
    <n v="69"/>
    <n v="2.6879626022594468E-2"/>
    <n v="2567"/>
    <n v="2498"/>
    <n v="69"/>
    <n v="2.6879626022594468E-2"/>
  </r>
  <r>
    <x v="11"/>
    <x v="23"/>
    <s v="TEL AVIV"/>
    <n v="5"/>
    <n v="3"/>
    <m/>
    <n v="2"/>
    <n v="0.4"/>
    <n v="630"/>
    <n v="606"/>
    <x v="296"/>
    <n v="0.54125412541254125"/>
    <n v="4"/>
    <n v="20"/>
    <n v="3.1746031746031744E-2"/>
    <n v="635"/>
    <n v="613"/>
    <n v="22"/>
    <n v="3.4645669291338582E-2"/>
  </r>
  <r>
    <x v="11"/>
    <x v="24"/>
    <s v="OSAKA"/>
    <m/>
    <m/>
    <m/>
    <m/>
    <s v=""/>
    <n v="554"/>
    <n v="547"/>
    <x v="617"/>
    <n v="1"/>
    <m/>
    <n v="7"/>
    <n v="1.263537906137184E-2"/>
    <n v="554"/>
    <n v="547"/>
    <n v="7"/>
    <n v="1.263537906137184E-2"/>
  </r>
  <r>
    <x v="11"/>
    <x v="24"/>
    <s v="TOKYO"/>
    <m/>
    <m/>
    <m/>
    <m/>
    <s v=""/>
    <n v="1955"/>
    <n v="1954"/>
    <x v="618"/>
    <n v="0.99795291709314227"/>
    <m/>
    <n v="1"/>
    <n v="5.1150895140664957E-4"/>
    <n v="1955"/>
    <n v="1954"/>
    <n v="1"/>
    <n v="5.1150895140664957E-4"/>
  </r>
  <r>
    <x v="11"/>
    <x v="25"/>
    <s v="AMMAN"/>
    <m/>
    <m/>
    <m/>
    <m/>
    <s v=""/>
    <n v="6478"/>
    <n v="5857"/>
    <x v="619"/>
    <n v="0.28700700017073588"/>
    <n v="68"/>
    <n v="553"/>
    <n v="8.5365853658536592E-2"/>
    <n v="6478"/>
    <n v="5925"/>
    <n v="553"/>
    <n v="8.5365853658536592E-2"/>
  </r>
  <r>
    <x v="11"/>
    <x v="26"/>
    <s v="ASTANA"/>
    <m/>
    <m/>
    <m/>
    <m/>
    <s v=""/>
    <n v="12644"/>
    <n v="11885"/>
    <x v="620"/>
    <n v="0.17467395877156078"/>
    <m/>
    <n v="759"/>
    <n v="6.0028472002530843E-2"/>
    <n v="12644"/>
    <n v="11885"/>
    <n v="759"/>
    <n v="6.0028472002530843E-2"/>
  </r>
  <r>
    <x v="11"/>
    <x v="27"/>
    <s v="NAIROBI"/>
    <m/>
    <m/>
    <m/>
    <m/>
    <s v=""/>
    <n v="3970"/>
    <n v="3601"/>
    <x v="621"/>
    <n v="0.32213274090530408"/>
    <n v="157"/>
    <n v="212"/>
    <n v="5.3400503778337528E-2"/>
    <n v="3970"/>
    <n v="3758"/>
    <n v="212"/>
    <n v="5.3400503778337528E-2"/>
  </r>
  <r>
    <x v="11"/>
    <x v="103"/>
    <s v="PRISTINA"/>
    <n v="4"/>
    <n v="4"/>
    <n v="4"/>
    <m/>
    <n v="0"/>
    <n v="5960"/>
    <n v="5372"/>
    <x v="622"/>
    <n v="0.65376023827252416"/>
    <n v="2"/>
    <n v="586"/>
    <n v="9.8322147651006706E-2"/>
    <n v="5964"/>
    <n v="5378"/>
    <n v="586"/>
    <n v="9.8256203890006708E-2"/>
  </r>
  <r>
    <x v="11"/>
    <x v="28"/>
    <s v="KUWAIT"/>
    <m/>
    <m/>
    <m/>
    <m/>
    <s v=""/>
    <n v="9137"/>
    <n v="8781"/>
    <x v="623"/>
    <n v="0.84284250085411683"/>
    <m/>
    <n v="356"/>
    <n v="3.8962460326146441E-2"/>
    <n v="9137"/>
    <n v="8781"/>
    <n v="356"/>
    <n v="3.8962460326146441E-2"/>
  </r>
  <r>
    <x v="11"/>
    <x v="97"/>
    <s v="RIGA"/>
    <m/>
    <m/>
    <m/>
    <m/>
    <s v=""/>
    <n v="1"/>
    <n v="1"/>
    <x v="78"/>
    <n v="1"/>
    <m/>
    <m/>
    <n v="0"/>
    <n v="1"/>
    <n v="1"/>
    <s v=""/>
    <s v=""/>
  </r>
  <r>
    <x v="11"/>
    <x v="29"/>
    <s v="BEIRUT"/>
    <n v="3"/>
    <n v="2"/>
    <m/>
    <n v="1"/>
    <n v="0.33333333333333331"/>
    <n v="25847"/>
    <n v="23201"/>
    <x v="624"/>
    <n v="0.84543769665100643"/>
    <n v="1280"/>
    <n v="1366"/>
    <n v="5.2849460285526367E-2"/>
    <n v="25850"/>
    <n v="24483"/>
    <n v="1367"/>
    <n v="5.2882011605415863E-2"/>
  </r>
  <r>
    <x v="11"/>
    <x v="30"/>
    <s v="KUALA LUMPUR"/>
    <m/>
    <m/>
    <m/>
    <m/>
    <s v=""/>
    <n v="456"/>
    <n v="423"/>
    <x v="115"/>
    <n v="0.42316784869976359"/>
    <m/>
    <n v="33"/>
    <n v="7.2368421052631582E-2"/>
    <n v="456"/>
    <n v="423"/>
    <n v="33"/>
    <n v="7.2368421052631582E-2"/>
  </r>
  <r>
    <x v="11"/>
    <x v="132"/>
    <s v="VALETTA"/>
    <m/>
    <m/>
    <m/>
    <m/>
    <s v=""/>
    <n v="189"/>
    <n v="185"/>
    <x v="328"/>
    <n v="0.96216216216216222"/>
    <n v="1"/>
    <n v="3"/>
    <n v="1.5873015873015872E-2"/>
    <n v="189"/>
    <n v="186"/>
    <n v="3"/>
    <n v="1.5873015873015872E-2"/>
  </r>
  <r>
    <x v="11"/>
    <x v="31"/>
    <s v="MEXICO CITY"/>
    <m/>
    <m/>
    <m/>
    <m/>
    <s v=""/>
    <n v="106"/>
    <n v="104"/>
    <x v="18"/>
    <n v="0.90384615384615385"/>
    <m/>
    <n v="2"/>
    <n v="1.8867924528301886E-2"/>
    <n v="106"/>
    <n v="104"/>
    <n v="2"/>
    <n v="1.8867924528301886E-2"/>
  </r>
  <r>
    <x v="11"/>
    <x v="87"/>
    <s v="CHISINAU"/>
    <m/>
    <m/>
    <m/>
    <m/>
    <s v=""/>
    <n v="333"/>
    <n v="310"/>
    <x v="625"/>
    <n v="0.76451612903225807"/>
    <n v="1"/>
    <n v="22"/>
    <n v="6.6066066066066062E-2"/>
    <n v="333"/>
    <n v="311"/>
    <n v="22"/>
    <n v="6.6066066066066062E-2"/>
  </r>
  <r>
    <x v="11"/>
    <x v="156"/>
    <s v="PODGORICA"/>
    <m/>
    <m/>
    <m/>
    <m/>
    <s v=""/>
    <n v="215"/>
    <n v="209"/>
    <x v="626"/>
    <n v="0.93301435406698563"/>
    <m/>
    <n v="6"/>
    <n v="2.7906976744186046E-2"/>
    <n v="215"/>
    <n v="209"/>
    <n v="6"/>
    <n v="2.7906976744186046E-2"/>
  </r>
  <r>
    <x v="11"/>
    <x v="32"/>
    <s v="CASABLANCA"/>
    <m/>
    <m/>
    <m/>
    <m/>
    <s v=""/>
    <n v="16872"/>
    <n v="13618"/>
    <x v="627"/>
    <n v="0.83698046702893225"/>
    <n v="26"/>
    <n v="3228"/>
    <n v="0.19132290184921763"/>
    <n v="16872"/>
    <n v="13644"/>
    <n v="3228"/>
    <n v="0.19132290184921763"/>
  </r>
  <r>
    <x v="11"/>
    <x v="32"/>
    <s v="RABAT"/>
    <m/>
    <m/>
    <m/>
    <m/>
    <s v=""/>
    <n v="3063"/>
    <n v="2777"/>
    <x v="83"/>
    <n v="0.23082463089665106"/>
    <n v="4"/>
    <n v="282"/>
    <n v="9.2066601371204704E-2"/>
    <n v="3063"/>
    <n v="2781"/>
    <n v="282"/>
    <n v="9.2066601371204704E-2"/>
  </r>
  <r>
    <x v="11"/>
    <x v="99"/>
    <s v="MAPUTO"/>
    <m/>
    <m/>
    <m/>
    <m/>
    <s v=""/>
    <n v="969"/>
    <n v="889"/>
    <x v="628"/>
    <n v="0.23284589426321708"/>
    <m/>
    <n v="80"/>
    <n v="8.2559339525283798E-2"/>
    <n v="969"/>
    <n v="889"/>
    <n v="80"/>
    <n v="8.2559339525283798E-2"/>
  </r>
  <r>
    <x v="11"/>
    <x v="136"/>
    <s v="YANGON"/>
    <m/>
    <m/>
    <m/>
    <m/>
    <s v=""/>
    <n v="2494"/>
    <n v="2466"/>
    <x v="629"/>
    <n v="0.170316301703163"/>
    <m/>
    <n v="28"/>
    <n v="1.1226944667201283E-2"/>
    <n v="2494"/>
    <n v="2466"/>
    <n v="28"/>
    <n v="1.1226944667201283E-2"/>
  </r>
  <r>
    <x v="11"/>
    <x v="69"/>
    <s v="THE HAGUE"/>
    <m/>
    <m/>
    <m/>
    <m/>
    <s v=""/>
    <n v="4"/>
    <n v="4"/>
    <x v="109"/>
    <m/>
    <m/>
    <m/>
    <n v="0"/>
    <n v="4"/>
    <n v="4"/>
    <s v=""/>
    <s v=""/>
  </r>
  <r>
    <x v="11"/>
    <x v="137"/>
    <s v="WELLINGTON"/>
    <m/>
    <m/>
    <m/>
    <m/>
    <s v=""/>
    <n v="352"/>
    <n v="347"/>
    <x v="147"/>
    <n v="0.23054755043227665"/>
    <n v="4"/>
    <n v="1"/>
    <n v="2.840909090909091E-3"/>
    <n v="352"/>
    <n v="351"/>
    <n v="1"/>
    <n v="2.840909090909091E-3"/>
  </r>
  <r>
    <x v="11"/>
    <x v="138"/>
    <s v="MANAGUA"/>
    <m/>
    <m/>
    <m/>
    <m/>
    <s v=""/>
    <n v="4"/>
    <n v="4"/>
    <x v="79"/>
    <n v="0.5"/>
    <m/>
    <m/>
    <n v="0"/>
    <n v="4"/>
    <n v="4"/>
    <s v=""/>
    <s v=""/>
  </r>
  <r>
    <x v="11"/>
    <x v="33"/>
    <s v="ABUJA"/>
    <m/>
    <m/>
    <m/>
    <m/>
    <s v=""/>
    <n v="5"/>
    <n v="5"/>
    <x v="168"/>
    <n v="1"/>
    <m/>
    <m/>
    <n v="0"/>
    <n v="5"/>
    <n v="5"/>
    <s v=""/>
    <s v=""/>
  </r>
  <r>
    <x v="11"/>
    <x v="33"/>
    <s v="LAGOS"/>
    <m/>
    <m/>
    <m/>
    <m/>
    <s v=""/>
    <n v="26958"/>
    <n v="12281"/>
    <x v="630"/>
    <n v="0.57096327660613955"/>
    <n v="111"/>
    <n v="14566"/>
    <n v="0.54032198234290374"/>
    <n v="26958"/>
    <n v="12392"/>
    <n v="14566"/>
    <n v="0.54032198234290374"/>
  </r>
  <r>
    <x v="11"/>
    <x v="101"/>
    <s v="OSLO"/>
    <m/>
    <m/>
    <m/>
    <m/>
    <s v=""/>
    <n v="1"/>
    <n v="1"/>
    <x v="16"/>
    <n v="0"/>
    <m/>
    <m/>
    <n v="0"/>
    <n v="1"/>
    <n v="1"/>
    <s v=""/>
    <s v=""/>
  </r>
  <r>
    <x v="11"/>
    <x v="140"/>
    <s v="MUSCAT"/>
    <m/>
    <m/>
    <m/>
    <m/>
    <s v=""/>
    <n v="3003"/>
    <n v="2991"/>
    <x v="631"/>
    <n v="0.99899699097291872"/>
    <m/>
    <n v="12"/>
    <n v="3.996003996003996E-3"/>
    <n v="3003"/>
    <n v="2991"/>
    <n v="12"/>
    <n v="3.996003996003996E-3"/>
  </r>
  <r>
    <x v="11"/>
    <x v="34"/>
    <s v="ISLAMABAD"/>
    <m/>
    <m/>
    <m/>
    <m/>
    <s v=""/>
    <n v="6144"/>
    <n v="3629"/>
    <x v="113"/>
    <n v="0.21493524386883439"/>
    <n v="124"/>
    <n v="2391"/>
    <n v="0.38916015625"/>
    <n v="6144"/>
    <n v="3753"/>
    <n v="2391"/>
    <n v="0.38916015625"/>
  </r>
  <r>
    <x v="11"/>
    <x v="34"/>
    <s v="KARACHI"/>
    <m/>
    <m/>
    <m/>
    <m/>
    <s v=""/>
    <n v="4864"/>
    <n v="3530"/>
    <x v="632"/>
    <n v="0.25212464589235128"/>
    <n v="9"/>
    <n v="1325"/>
    <n v="0.27240953947368424"/>
    <n v="4864"/>
    <n v="3539"/>
    <n v="1325"/>
    <n v="0.27240953947368424"/>
  </r>
  <r>
    <x v="11"/>
    <x v="70"/>
    <s v="PANAMA CITY"/>
    <n v="1"/>
    <n v="1"/>
    <m/>
    <m/>
    <n v="0"/>
    <n v="3261"/>
    <n v="2948"/>
    <x v="633"/>
    <n v="0.62822252374491183"/>
    <n v="2"/>
    <n v="311"/>
    <n v="9.5369518552591223E-2"/>
    <n v="3262"/>
    <n v="2951"/>
    <n v="311"/>
    <n v="9.5340282035561011E-2"/>
  </r>
  <r>
    <x v="11"/>
    <x v="141"/>
    <s v="ASUNCION"/>
    <m/>
    <m/>
    <m/>
    <m/>
    <s v=""/>
    <n v="13"/>
    <n v="13"/>
    <x v="132"/>
    <n v="0.46153846153846156"/>
    <m/>
    <m/>
    <n v="0"/>
    <n v="13"/>
    <n v="13"/>
    <s v=""/>
    <s v=""/>
  </r>
  <r>
    <x v="11"/>
    <x v="35"/>
    <s v="LIMA"/>
    <m/>
    <m/>
    <m/>
    <m/>
    <s v=""/>
    <n v="954"/>
    <n v="844"/>
    <x v="634"/>
    <n v="0.99881516587677721"/>
    <m/>
    <n v="110"/>
    <n v="0.11530398322851153"/>
    <n v="954"/>
    <n v="844"/>
    <n v="110"/>
    <n v="0.11530398322851153"/>
  </r>
  <r>
    <x v="11"/>
    <x v="36"/>
    <s v="MANILA"/>
    <m/>
    <m/>
    <m/>
    <m/>
    <s v=""/>
    <n v="19972"/>
    <n v="18126"/>
    <x v="635"/>
    <n v="0.58358159549817945"/>
    <n v="2"/>
    <n v="1844"/>
    <n v="9.232926096535149E-2"/>
    <n v="19972"/>
    <n v="18128"/>
    <n v="1844"/>
    <n v="9.232926096535149E-2"/>
  </r>
  <r>
    <x v="11"/>
    <x v="71"/>
    <s v="WARSAW"/>
    <n v="1"/>
    <n v="1"/>
    <m/>
    <m/>
    <n v="0"/>
    <n v="10"/>
    <n v="1"/>
    <x v="16"/>
    <n v="0"/>
    <n v="8"/>
    <n v="1"/>
    <n v="0.1"/>
    <n v="11"/>
    <n v="10"/>
    <n v="1"/>
    <n v="9.0909090909090912E-2"/>
  </r>
  <r>
    <x v="11"/>
    <x v="72"/>
    <s v="LISBON"/>
    <m/>
    <m/>
    <m/>
    <m/>
    <s v=""/>
    <n v="5"/>
    <n v="5"/>
    <x v="16"/>
    <n v="0"/>
    <m/>
    <m/>
    <n v="0"/>
    <n v="5"/>
    <n v="5"/>
    <s v=""/>
    <s v=""/>
  </r>
  <r>
    <x v="11"/>
    <x v="73"/>
    <s v="DOHA"/>
    <m/>
    <m/>
    <m/>
    <m/>
    <s v=""/>
    <n v="7474"/>
    <n v="7071"/>
    <x v="636"/>
    <n v="0.85928440107481263"/>
    <n v="8"/>
    <n v="395"/>
    <n v="5.2849879582552849E-2"/>
    <n v="7474"/>
    <n v="7079"/>
    <n v="395"/>
    <n v="5.2849879582552849E-2"/>
  </r>
  <r>
    <x v="11"/>
    <x v="37"/>
    <s v="BUCHAREST"/>
    <m/>
    <m/>
    <m/>
    <m/>
    <s v=""/>
    <n v="555"/>
    <n v="439"/>
    <x v="637"/>
    <n v="0.36446469248291574"/>
    <m/>
    <n v="116"/>
    <n v="0.20900900900900901"/>
    <n v="555"/>
    <n v="439"/>
    <n v="116"/>
    <n v="0.20900900900900901"/>
  </r>
  <r>
    <x v="11"/>
    <x v="38"/>
    <s v="MOSCOW"/>
    <m/>
    <m/>
    <m/>
    <m/>
    <s v=""/>
    <n v="427279"/>
    <n v="417577"/>
    <x v="638"/>
    <n v="0.99548107295181487"/>
    <n v="58"/>
    <n v="9644"/>
    <n v="2.2570732472225408E-2"/>
    <n v="427279"/>
    <n v="417635"/>
    <n v="9644"/>
    <n v="2.2570732472225408E-2"/>
  </r>
  <r>
    <x v="11"/>
    <x v="38"/>
    <s v="ST. PETERSBURG"/>
    <m/>
    <m/>
    <m/>
    <m/>
    <s v=""/>
    <n v="53695"/>
    <n v="52841"/>
    <x v="639"/>
    <n v="0.989042599496603"/>
    <n v="9"/>
    <n v="845"/>
    <n v="1.5737033243318745E-2"/>
    <n v="53695"/>
    <n v="52850"/>
    <n v="845"/>
    <n v="1.5737033243318745E-2"/>
  </r>
  <r>
    <x v="11"/>
    <x v="160"/>
    <s v="SAN MARINO"/>
    <m/>
    <m/>
    <m/>
    <m/>
    <s v=""/>
    <n v="602"/>
    <n v="588"/>
    <x v="640"/>
    <n v="0.90476190476190477"/>
    <n v="5"/>
    <n v="9"/>
    <n v="1.4950166112956811E-2"/>
    <n v="602"/>
    <n v="593"/>
    <n v="9"/>
    <n v="1.4950166112956811E-2"/>
  </r>
  <r>
    <x v="11"/>
    <x v="39"/>
    <s v="JEDDAH"/>
    <m/>
    <m/>
    <m/>
    <m/>
    <s v=""/>
    <n v="14312"/>
    <n v="13607"/>
    <x v="641"/>
    <n v="0.93518042184169914"/>
    <n v="8"/>
    <n v="697"/>
    <n v="4.8700391280044719E-2"/>
    <n v="14312"/>
    <n v="13615"/>
    <n v="697"/>
    <n v="4.8700391280044719E-2"/>
  </r>
  <r>
    <x v="11"/>
    <x v="39"/>
    <s v="RIYADH"/>
    <m/>
    <m/>
    <m/>
    <m/>
    <s v=""/>
    <n v="26741"/>
    <n v="24736"/>
    <x v="642"/>
    <n v="0.90726067270375166"/>
    <n v="49"/>
    <n v="1956"/>
    <n v="7.314610523166673E-2"/>
    <n v="26741"/>
    <n v="24785"/>
    <n v="1956"/>
    <n v="7.314610523166673E-2"/>
  </r>
  <r>
    <x v="11"/>
    <x v="40"/>
    <s v="DAKAR"/>
    <m/>
    <m/>
    <m/>
    <m/>
    <s v=""/>
    <n v="6384"/>
    <n v="3397"/>
    <x v="643"/>
    <n v="0.55578451574919041"/>
    <m/>
    <n v="2987"/>
    <n v="0.46788847117794485"/>
    <n v="6384"/>
    <n v="3397"/>
    <n v="2987"/>
    <n v="0.46788847117794485"/>
  </r>
  <r>
    <x v="11"/>
    <x v="41"/>
    <s v="BELGRADE"/>
    <m/>
    <m/>
    <m/>
    <m/>
    <s v=""/>
    <n v="480"/>
    <n v="476"/>
    <x v="644"/>
    <n v="0.94747899159663862"/>
    <m/>
    <n v="4"/>
    <n v="8.3333333333333332E-3"/>
    <n v="480"/>
    <n v="476"/>
    <n v="4"/>
    <n v="8.3333333333333332E-3"/>
  </r>
  <r>
    <x v="11"/>
    <x v="75"/>
    <s v="SINGAPORE"/>
    <m/>
    <m/>
    <m/>
    <m/>
    <s v=""/>
    <n v="3632"/>
    <n v="3504"/>
    <x v="645"/>
    <n v="0.56763698630136983"/>
    <m/>
    <n v="128"/>
    <n v="3.5242290748898682E-2"/>
    <n v="3632"/>
    <n v="3504"/>
    <n v="128"/>
    <n v="3.5242290748898682E-2"/>
  </r>
  <r>
    <x v="11"/>
    <x v="43"/>
    <s v="LJUBLJANA"/>
    <m/>
    <m/>
    <m/>
    <m/>
    <s v=""/>
    <n v="1"/>
    <n v="1"/>
    <x v="78"/>
    <n v="1"/>
    <m/>
    <m/>
    <n v="0"/>
    <n v="1"/>
    <n v="1"/>
    <s v=""/>
    <s v=""/>
  </r>
  <r>
    <x v="11"/>
    <x v="44"/>
    <s v="CAPE TOWN"/>
    <m/>
    <m/>
    <m/>
    <m/>
    <s v=""/>
    <n v="10130"/>
    <n v="10010"/>
    <x v="646"/>
    <n v="0.98281718281718278"/>
    <m/>
    <n v="120"/>
    <n v="1.1846001974333662E-2"/>
    <n v="10130"/>
    <n v="10010"/>
    <n v="120"/>
    <n v="1.1846001974333662E-2"/>
  </r>
  <r>
    <x v="11"/>
    <x v="44"/>
    <s v="JOHANNESBURG"/>
    <m/>
    <m/>
    <m/>
    <m/>
    <s v=""/>
    <n v="22334"/>
    <n v="21876"/>
    <x v="647"/>
    <n v="0.9999542878039861"/>
    <m/>
    <n v="458"/>
    <n v="2.0506850541774872E-2"/>
    <n v="22334"/>
    <n v="21876"/>
    <n v="458"/>
    <n v="2.0506850541774872E-2"/>
  </r>
  <r>
    <x v="11"/>
    <x v="44"/>
    <s v="PRETORIA"/>
    <m/>
    <m/>
    <m/>
    <m/>
    <s v=""/>
    <n v="1290"/>
    <n v="1272"/>
    <x v="648"/>
    <n v="0.99449685534591192"/>
    <m/>
    <n v="18"/>
    <n v="1.3953488372093023E-2"/>
    <n v="1290"/>
    <n v="1272"/>
    <n v="18"/>
    <n v="1.3953488372093023E-2"/>
  </r>
  <r>
    <x v="11"/>
    <x v="45"/>
    <s v="SEOUL"/>
    <m/>
    <m/>
    <m/>
    <m/>
    <s v=""/>
    <n v="459"/>
    <n v="454"/>
    <x v="649"/>
    <n v="0.12555066079295155"/>
    <m/>
    <n v="5"/>
    <n v="1.0893246187363835E-2"/>
    <n v="459"/>
    <n v="454"/>
    <n v="5"/>
    <n v="1.0893246187363835E-2"/>
  </r>
  <r>
    <x v="11"/>
    <x v="76"/>
    <s v="MADRID"/>
    <m/>
    <m/>
    <m/>
    <m/>
    <s v=""/>
    <n v="27"/>
    <n v="27"/>
    <x v="92"/>
    <n v="0.92592592592592593"/>
    <m/>
    <m/>
    <n v="0"/>
    <n v="27"/>
    <n v="27"/>
    <s v=""/>
    <s v=""/>
  </r>
  <r>
    <x v="11"/>
    <x v="145"/>
    <s v="COLOMBO"/>
    <n v="1"/>
    <n v="1"/>
    <n v="1"/>
    <m/>
    <n v="0"/>
    <n v="6279"/>
    <n v="5574"/>
    <x v="650"/>
    <m/>
    <n v="1"/>
    <n v="704"/>
    <n v="0.11211976429367734"/>
    <n v="6280"/>
    <n v="5576"/>
    <n v="704"/>
    <n v="0.11210191082802548"/>
  </r>
  <r>
    <x v="11"/>
    <x v="146"/>
    <s v="KHARTOUM"/>
    <m/>
    <m/>
    <m/>
    <m/>
    <s v=""/>
    <n v="1145"/>
    <n v="962"/>
    <x v="558"/>
    <n v="0.12785862785862787"/>
    <n v="94"/>
    <n v="89"/>
    <n v="7.7729257641921401E-2"/>
    <n v="1145"/>
    <n v="1056"/>
    <n v="89"/>
    <n v="7.7729257641921401E-2"/>
  </r>
  <r>
    <x v="11"/>
    <x v="90"/>
    <s v="STOCKHOLM"/>
    <m/>
    <m/>
    <m/>
    <m/>
    <s v=""/>
    <n v="15"/>
    <n v="14"/>
    <x v="180"/>
    <n v="0.9285714285714286"/>
    <n v="1"/>
    <m/>
    <n v="0"/>
    <n v="15"/>
    <n v="15"/>
    <s v=""/>
    <s v=""/>
  </r>
  <r>
    <x v="11"/>
    <x v="77"/>
    <s v="GENEVA"/>
    <m/>
    <m/>
    <m/>
    <m/>
    <s v=""/>
    <n v="10"/>
    <n v="10"/>
    <x v="132"/>
    <n v="0.6"/>
    <m/>
    <m/>
    <n v="0"/>
    <n v="10"/>
    <n v="10"/>
    <s v=""/>
    <s v=""/>
  </r>
  <r>
    <x v="11"/>
    <x v="77"/>
    <s v="LUGANO"/>
    <m/>
    <m/>
    <m/>
    <m/>
    <s v=""/>
    <n v="2"/>
    <n v="2"/>
    <x v="79"/>
    <n v="1"/>
    <m/>
    <m/>
    <n v="0"/>
    <n v="2"/>
    <n v="2"/>
    <s v=""/>
    <s v=""/>
  </r>
  <r>
    <x v="11"/>
    <x v="46"/>
    <s v="TAIPEI"/>
    <m/>
    <m/>
    <m/>
    <m/>
    <s v=""/>
    <n v="137"/>
    <n v="135"/>
    <x v="651"/>
    <n v="0.45925925925925926"/>
    <m/>
    <n v="2"/>
    <n v="1.4598540145985401E-2"/>
    <n v="137"/>
    <n v="135"/>
    <n v="2"/>
    <n v="1.4598540145985401E-2"/>
  </r>
  <r>
    <x v="11"/>
    <x v="78"/>
    <s v="DAR ES SALAAM"/>
    <m/>
    <m/>
    <m/>
    <m/>
    <s v=""/>
    <n v="1636"/>
    <n v="1303"/>
    <x v="652"/>
    <n v="0.1427475057559478"/>
    <n v="3"/>
    <n v="330"/>
    <n v="0.2017114914425428"/>
    <n v="1636"/>
    <n v="1306"/>
    <n v="330"/>
    <n v="0.2017114914425428"/>
  </r>
  <r>
    <x v="11"/>
    <x v="47"/>
    <s v="BANGKOK"/>
    <m/>
    <m/>
    <m/>
    <m/>
    <s v=""/>
    <n v="33820"/>
    <n v="33068"/>
    <x v="653"/>
    <n v="0.25290310874561511"/>
    <n v="1"/>
    <n v="751"/>
    <n v="2.2205795387344768E-2"/>
    <n v="33820"/>
    <n v="33069"/>
    <n v="751"/>
    <n v="2.2205795387344768E-2"/>
  </r>
  <r>
    <x v="11"/>
    <x v="48"/>
    <s v="TUNIS"/>
    <m/>
    <m/>
    <m/>
    <m/>
    <s v=""/>
    <n v="18228"/>
    <n v="15972"/>
    <x v="654"/>
    <n v="0.72476834460305539"/>
    <n v="215"/>
    <n v="2041"/>
    <n v="0.11197059468948869"/>
    <n v="18228"/>
    <n v="16187"/>
    <n v="2041"/>
    <n v="0.11197059468948869"/>
  </r>
  <r>
    <x v="11"/>
    <x v="49"/>
    <s v="ANKARA"/>
    <m/>
    <m/>
    <m/>
    <m/>
    <s v=""/>
    <n v="12302"/>
    <n v="11932"/>
    <x v="655"/>
    <n v="0.99212202480724099"/>
    <n v="2"/>
    <n v="368"/>
    <n v="2.9913835148756299E-2"/>
    <n v="12302"/>
    <n v="11934"/>
    <n v="368"/>
    <n v="2.9913835148756299E-2"/>
  </r>
  <r>
    <x v="11"/>
    <x v="49"/>
    <s v="ISTANBUL"/>
    <m/>
    <m/>
    <m/>
    <m/>
    <s v=""/>
    <n v="105306"/>
    <n v="102377"/>
    <x v="656"/>
    <n v="0.84335348759975381"/>
    <n v="224"/>
    <n v="2705"/>
    <n v="2.5687045372533378E-2"/>
    <n v="105306"/>
    <n v="102601"/>
    <n v="2705"/>
    <n v="2.5687045372533378E-2"/>
  </r>
  <r>
    <x v="11"/>
    <x v="49"/>
    <s v="IZMIR"/>
    <m/>
    <m/>
    <m/>
    <m/>
    <s v=""/>
    <n v="22897"/>
    <n v="22150"/>
    <x v="657"/>
    <n v="0.7194582392776524"/>
    <n v="1"/>
    <n v="746"/>
    <n v="3.2580687426300388E-2"/>
    <n v="22897"/>
    <n v="22151"/>
    <n v="746"/>
    <n v="3.2580687426300388E-2"/>
  </r>
  <r>
    <x v="11"/>
    <x v="150"/>
    <s v="ASHGABAT"/>
    <m/>
    <m/>
    <m/>
    <m/>
    <s v=""/>
    <n v="214"/>
    <n v="213"/>
    <x v="269"/>
    <n v="0.18779342723004694"/>
    <m/>
    <n v="1"/>
    <n v="4.6728971962616819E-3"/>
    <n v="214"/>
    <n v="213"/>
    <n v="1"/>
    <n v="4.6728971962616819E-3"/>
  </r>
  <r>
    <x v="11"/>
    <x v="79"/>
    <s v="KAMPALA"/>
    <m/>
    <m/>
    <m/>
    <m/>
    <s v=""/>
    <n v="2216"/>
    <n v="1898"/>
    <x v="658"/>
    <n v="0.87987355110642784"/>
    <n v="1"/>
    <n v="317"/>
    <n v="0.14305054151624549"/>
    <n v="2216"/>
    <n v="1899"/>
    <n v="317"/>
    <n v="0.14305054151624549"/>
  </r>
  <r>
    <x v="11"/>
    <x v="50"/>
    <s v="KYIV"/>
    <m/>
    <m/>
    <m/>
    <m/>
    <s v=""/>
    <n v="63824"/>
    <n v="62522"/>
    <x v="659"/>
    <n v="0.31219410767409872"/>
    <n v="8"/>
    <n v="1294"/>
    <n v="2.0274504888443221E-2"/>
    <n v="63824"/>
    <n v="62530"/>
    <n v="1294"/>
    <n v="2.0274504888443221E-2"/>
  </r>
  <r>
    <x v="11"/>
    <x v="51"/>
    <s v="ABU DHABI"/>
    <m/>
    <m/>
    <m/>
    <m/>
    <s v=""/>
    <n v="6734"/>
    <n v="5491"/>
    <x v="660"/>
    <n v="0.37497723547623385"/>
    <n v="8"/>
    <n v="1235"/>
    <n v="0.18339768339768339"/>
    <n v="6734"/>
    <n v="5499"/>
    <n v="1235"/>
    <n v="0.18339768339768339"/>
  </r>
  <r>
    <x v="11"/>
    <x v="51"/>
    <s v="DUBAI"/>
    <n v="1"/>
    <n v="1"/>
    <m/>
    <m/>
    <n v="0"/>
    <n v="38646"/>
    <n v="32501"/>
    <x v="661"/>
    <n v="0.60244300175379217"/>
    <n v="3"/>
    <n v="6142"/>
    <n v="0.15892977280960513"/>
    <n v="38647"/>
    <n v="32505"/>
    <n v="6142"/>
    <n v="0.15892566046523662"/>
  </r>
  <r>
    <x v="11"/>
    <x v="52"/>
    <s v="EDINBURGH"/>
    <m/>
    <m/>
    <m/>
    <m/>
    <s v=""/>
    <n v="1192"/>
    <n v="1182"/>
    <x v="662"/>
    <n v="0.47715736040609136"/>
    <n v="1"/>
    <n v="9"/>
    <n v="7.550335570469799E-3"/>
    <n v="1192"/>
    <n v="1183"/>
    <n v="9"/>
    <n v="7.550335570469799E-3"/>
  </r>
  <r>
    <x v="11"/>
    <x v="52"/>
    <s v="LONDON"/>
    <n v="1"/>
    <n v="1"/>
    <m/>
    <m/>
    <n v="0"/>
    <n v="25545"/>
    <n v="25120"/>
    <x v="663"/>
    <n v="0.95987261146496816"/>
    <n v="8"/>
    <n v="417"/>
    <n v="1.6324133881385788E-2"/>
    <n v="25546"/>
    <n v="25129"/>
    <n v="417"/>
    <n v="1.6323494871995615E-2"/>
  </r>
  <r>
    <x v="11"/>
    <x v="151"/>
    <s v="MONTEVIDEO"/>
    <m/>
    <m/>
    <m/>
    <m/>
    <s v=""/>
    <n v="8"/>
    <n v="7"/>
    <x v="168"/>
    <n v="0.7142857142857143"/>
    <m/>
    <n v="1"/>
    <n v="0.125"/>
    <n v="8"/>
    <n v="7"/>
    <n v="1"/>
    <n v="0.125"/>
  </r>
  <r>
    <x v="11"/>
    <x v="53"/>
    <s v="BOSTON, MA"/>
    <m/>
    <m/>
    <m/>
    <m/>
    <s v=""/>
    <n v="911"/>
    <n v="907"/>
    <x v="664"/>
    <n v="0.38699007717750827"/>
    <n v="1"/>
    <n v="3"/>
    <n v="3.2930845225027441E-3"/>
    <n v="911"/>
    <n v="908"/>
    <n v="3"/>
    <n v="3.2930845225027441E-3"/>
  </r>
  <r>
    <x v="11"/>
    <x v="53"/>
    <s v="CHICAGO, IL"/>
    <m/>
    <m/>
    <m/>
    <m/>
    <s v=""/>
    <n v="1156"/>
    <n v="1149"/>
    <x v="96"/>
    <n v="0.33420365535248042"/>
    <m/>
    <n v="7"/>
    <n v="6.0553633217993079E-3"/>
    <n v="1156"/>
    <n v="1149"/>
    <n v="7"/>
    <n v="6.0553633217993079E-3"/>
  </r>
  <r>
    <x v="11"/>
    <x v="53"/>
    <s v="DETROIT, MI"/>
    <m/>
    <m/>
    <m/>
    <m/>
    <s v=""/>
    <n v="922"/>
    <n v="921"/>
    <x v="665"/>
    <n v="0.98914223669923995"/>
    <m/>
    <n v="1"/>
    <n v="1.0845986984815619E-3"/>
    <n v="922"/>
    <n v="921"/>
    <n v="1"/>
    <n v="1.0845986984815619E-3"/>
  </r>
  <r>
    <x v="11"/>
    <x v="53"/>
    <s v="HOUSTON, TX"/>
    <n v="2"/>
    <n v="2"/>
    <m/>
    <m/>
    <n v="0"/>
    <n v="1219"/>
    <n v="1214"/>
    <x v="86"/>
    <n v="0.36738056013179571"/>
    <m/>
    <n v="5"/>
    <n v="4.1017227235438884E-3"/>
    <n v="1221"/>
    <n v="1216"/>
    <n v="5"/>
    <n v="4.095004095004095E-3"/>
  </r>
  <r>
    <x v="11"/>
    <x v="53"/>
    <s v="LOS ANGELES, CA"/>
    <m/>
    <m/>
    <m/>
    <m/>
    <s v=""/>
    <n v="1193"/>
    <n v="1184"/>
    <x v="666"/>
    <n v="0.40371621621621623"/>
    <m/>
    <n v="9"/>
    <n v="7.5440067057837385E-3"/>
    <n v="1193"/>
    <n v="1184"/>
    <n v="9"/>
    <n v="7.5440067057837385E-3"/>
  </r>
  <r>
    <x v="11"/>
    <x v="53"/>
    <s v="MIAMI, FL"/>
    <m/>
    <m/>
    <m/>
    <m/>
    <s v=""/>
    <n v="1458"/>
    <n v="1433"/>
    <x v="667"/>
    <n v="0.65457083042568043"/>
    <n v="1"/>
    <n v="24"/>
    <n v="1.646090534979424E-2"/>
    <n v="1458"/>
    <n v="1434"/>
    <n v="24"/>
    <n v="1.646090534979424E-2"/>
  </r>
  <r>
    <x v="11"/>
    <x v="53"/>
    <s v="NEW YORK, NY"/>
    <m/>
    <m/>
    <m/>
    <m/>
    <s v=""/>
    <n v="3429"/>
    <n v="3365"/>
    <x v="668"/>
    <n v="0.575631500742942"/>
    <n v="5"/>
    <n v="59"/>
    <n v="1.7206182560513268E-2"/>
    <n v="3429"/>
    <n v="3370"/>
    <n v="59"/>
    <n v="1.7206182560513268E-2"/>
  </r>
  <r>
    <x v="11"/>
    <x v="53"/>
    <s v="PHILADELPHIA, PA"/>
    <m/>
    <m/>
    <m/>
    <m/>
    <s v=""/>
    <n v="1242"/>
    <n v="1239"/>
    <x v="669"/>
    <n v="0.96529459241323645"/>
    <m/>
    <n v="3"/>
    <n v="2.4154589371980675E-3"/>
    <n v="1242"/>
    <n v="1239"/>
    <n v="3"/>
    <n v="2.4154589371980675E-3"/>
  </r>
  <r>
    <x v="11"/>
    <x v="53"/>
    <s v="SAN FRANCISCO, CA"/>
    <m/>
    <m/>
    <m/>
    <m/>
    <s v=""/>
    <n v="2369"/>
    <n v="2363"/>
    <x v="670"/>
    <n v="0.99957680914092251"/>
    <m/>
    <n v="6"/>
    <n v="2.5327142254115659E-3"/>
    <n v="2369"/>
    <n v="2363"/>
    <n v="6"/>
    <n v="2.5327142254115659E-3"/>
  </r>
  <r>
    <x v="11"/>
    <x v="53"/>
    <s v="WASHINGTON, DC"/>
    <n v="1"/>
    <n v="1"/>
    <m/>
    <m/>
    <n v="0"/>
    <n v="827"/>
    <n v="820"/>
    <x v="671"/>
    <n v="0.92804878048780493"/>
    <n v="1"/>
    <n v="6"/>
    <n v="7.2551390568319227E-3"/>
    <n v="828"/>
    <n v="822"/>
    <n v="6"/>
    <n v="7.246376811594203E-3"/>
  </r>
  <r>
    <x v="11"/>
    <x v="92"/>
    <s v="TASHKENT"/>
    <m/>
    <m/>
    <m/>
    <m/>
    <s v=""/>
    <n v="3454"/>
    <n v="3271"/>
    <x v="672"/>
    <n v="0.20819321308468358"/>
    <n v="2"/>
    <n v="181"/>
    <n v="5.2403011001737117E-2"/>
    <n v="3454"/>
    <n v="3273"/>
    <n v="181"/>
    <n v="5.2403011001737117E-2"/>
  </r>
  <r>
    <x v="11"/>
    <x v="54"/>
    <s v="CARACAS"/>
    <m/>
    <m/>
    <m/>
    <m/>
    <s v=""/>
    <n v="37"/>
    <n v="35"/>
    <x v="541"/>
    <n v="0.91428571428571426"/>
    <m/>
    <n v="2"/>
    <n v="5.4054054054054057E-2"/>
    <n v="37"/>
    <n v="35"/>
    <n v="2"/>
    <n v="5.4054054054054057E-2"/>
  </r>
  <r>
    <x v="11"/>
    <x v="54"/>
    <s v="MARACAIBO"/>
    <m/>
    <m/>
    <m/>
    <m/>
    <s v=""/>
    <n v="4"/>
    <n v="4"/>
    <x v="16"/>
    <n v="0"/>
    <m/>
    <m/>
    <n v="0"/>
    <n v="4"/>
    <n v="4"/>
    <s v=""/>
    <s v=""/>
  </r>
  <r>
    <x v="11"/>
    <x v="55"/>
    <s v="HANOI"/>
    <m/>
    <m/>
    <m/>
    <m/>
    <s v=""/>
    <n v="3717"/>
    <n v="3423"/>
    <x v="673"/>
    <n v="9.0271691498685358E-2"/>
    <n v="134"/>
    <n v="160"/>
    <n v="4.3045466774280332E-2"/>
    <n v="3717"/>
    <n v="3557"/>
    <n v="160"/>
    <n v="4.3045466774280332E-2"/>
  </r>
  <r>
    <x v="11"/>
    <x v="55"/>
    <s v="HO CHI MINH"/>
    <m/>
    <m/>
    <m/>
    <m/>
    <s v=""/>
    <n v="4154"/>
    <n v="3934"/>
    <x v="674"/>
    <n v="8.7697000508388412E-2"/>
    <n v="1"/>
    <n v="219"/>
    <n v="5.2720269619643718E-2"/>
    <n v="4154"/>
    <n v="3935"/>
    <n v="219"/>
    <n v="5.2720269619643718E-2"/>
  </r>
  <r>
    <x v="11"/>
    <x v="105"/>
    <s v="LUSAKA"/>
    <m/>
    <m/>
    <m/>
    <m/>
    <s v=""/>
    <n v="748"/>
    <n v="729"/>
    <x v="546"/>
    <n v="0.21536351165980797"/>
    <n v="4"/>
    <n v="15"/>
    <n v="2.0053475935828877E-2"/>
    <n v="748"/>
    <n v="733"/>
    <n v="15"/>
    <n v="2.0053475935828877E-2"/>
  </r>
  <r>
    <x v="11"/>
    <x v="153"/>
    <s v="HARARE"/>
    <m/>
    <m/>
    <m/>
    <m/>
    <s v=""/>
    <n v="836"/>
    <n v="790"/>
    <x v="113"/>
    <n v="0.98734177215189878"/>
    <m/>
    <n v="46"/>
    <n v="5.5023923444976079E-2"/>
    <n v="836"/>
    <n v="790"/>
    <n v="46"/>
    <n v="5.5023923444976079E-2"/>
  </r>
  <r>
    <x v="12"/>
    <x v="4"/>
    <s v="BAKU"/>
    <m/>
    <m/>
    <m/>
    <m/>
    <s v=""/>
    <n v="2643"/>
    <n v="2460"/>
    <x v="675"/>
    <n v="0.45162601626016258"/>
    <n v="1"/>
    <n v="176"/>
    <n v="6.6590995081346957E-2"/>
    <n v="2643"/>
    <n v="2461"/>
    <n v="176"/>
    <n v="6.6590995081346957E-2"/>
  </r>
  <r>
    <x v="12"/>
    <x v="82"/>
    <s v="MINSK"/>
    <m/>
    <m/>
    <m/>
    <m/>
    <s v=""/>
    <n v="27957"/>
    <n v="27889"/>
    <x v="676"/>
    <n v="0.70339560400157763"/>
    <n v="50"/>
    <n v="104"/>
    <n v="3.7199985692313196E-3"/>
    <n v="27957"/>
    <n v="27939"/>
    <n v="104"/>
    <n v="3.7199985692313196E-3"/>
  </r>
  <r>
    <x v="12"/>
    <x v="82"/>
    <s v="VITSYEBSK"/>
    <m/>
    <m/>
    <m/>
    <m/>
    <s v=""/>
    <n v="21698"/>
    <n v="21575"/>
    <x v="677"/>
    <n v="0.80217844727694088"/>
    <n v="14"/>
    <n v="101"/>
    <n v="4.6548068946446674E-3"/>
    <n v="21698"/>
    <n v="21589"/>
    <n v="101"/>
    <n v="4.6548068946446674E-3"/>
  </r>
  <r>
    <x v="12"/>
    <x v="8"/>
    <s v="OTTAWA"/>
    <m/>
    <m/>
    <m/>
    <m/>
    <s v=""/>
    <n v="30"/>
    <n v="30"/>
    <x v="61"/>
    <n v="0.5"/>
    <m/>
    <m/>
    <n v="0"/>
    <n v="30"/>
    <n v="30"/>
    <s v=""/>
    <s v=""/>
  </r>
  <r>
    <x v="12"/>
    <x v="10"/>
    <s v="BEIJING"/>
    <m/>
    <m/>
    <m/>
    <m/>
    <s v=""/>
    <n v="1797"/>
    <n v="1732"/>
    <x v="391"/>
    <n v="0.21247113163972287"/>
    <m/>
    <n v="53"/>
    <n v="2.9493600445186421E-2"/>
    <n v="1797"/>
    <n v="1732"/>
    <n v="53"/>
    <n v="2.9493600445186421E-2"/>
  </r>
  <r>
    <x v="12"/>
    <x v="14"/>
    <s v="CAIRO"/>
    <m/>
    <m/>
    <m/>
    <m/>
    <s v=""/>
    <n v="250"/>
    <n v="147"/>
    <x v="149"/>
    <n v="0.36054421768707484"/>
    <n v="32"/>
    <n v="70"/>
    <n v="0.28000000000000003"/>
    <n v="250"/>
    <n v="179"/>
    <n v="70"/>
    <n v="0.28000000000000003"/>
  </r>
  <r>
    <x v="12"/>
    <x v="65"/>
    <s v="PARIS"/>
    <m/>
    <m/>
    <m/>
    <m/>
    <s v=""/>
    <n v="1"/>
    <n v="1"/>
    <x v="78"/>
    <n v="1"/>
    <m/>
    <m/>
    <n v="0"/>
    <n v="1"/>
    <n v="1"/>
    <s v=""/>
    <s v=""/>
  </r>
  <r>
    <x v="12"/>
    <x v="84"/>
    <s v="TBILISSI"/>
    <m/>
    <m/>
    <m/>
    <m/>
    <s v=""/>
    <n v="7912"/>
    <n v="7465"/>
    <x v="678"/>
    <n v="0.31440053583389149"/>
    <m/>
    <n v="447"/>
    <n v="5.6496461071789683E-2"/>
    <n v="7912"/>
    <n v="7465"/>
    <n v="447"/>
    <n v="5.6496461071789683E-2"/>
  </r>
  <r>
    <x v="12"/>
    <x v="19"/>
    <s v="NEW DELHI"/>
    <m/>
    <m/>
    <m/>
    <m/>
    <s v=""/>
    <n v="1238"/>
    <n v="939"/>
    <x v="679"/>
    <n v="0.24707135250266241"/>
    <m/>
    <n v="298"/>
    <n v="0.2407108239095315"/>
    <n v="1238"/>
    <n v="939"/>
    <n v="298"/>
    <n v="0.2407108239095315"/>
  </r>
  <r>
    <x v="12"/>
    <x v="23"/>
    <s v="TEL AVIV"/>
    <m/>
    <m/>
    <m/>
    <m/>
    <s v=""/>
    <n v="15"/>
    <n v="15"/>
    <x v="78"/>
    <n v="6.6666666666666666E-2"/>
    <m/>
    <m/>
    <n v="0"/>
    <n v="15"/>
    <n v="15"/>
    <s v=""/>
    <s v=""/>
  </r>
  <r>
    <x v="12"/>
    <x v="24"/>
    <s v="TOKYO"/>
    <m/>
    <m/>
    <m/>
    <m/>
    <s v=""/>
    <n v="13"/>
    <n v="13"/>
    <x v="132"/>
    <n v="0.46153846153846156"/>
    <m/>
    <m/>
    <n v="0"/>
    <n v="13"/>
    <n v="13"/>
    <s v=""/>
    <s v=""/>
  </r>
  <r>
    <x v="12"/>
    <x v="26"/>
    <s v="ASTANA"/>
    <m/>
    <m/>
    <m/>
    <m/>
    <s v=""/>
    <n v="3865"/>
    <n v="3657"/>
    <x v="680"/>
    <n v="0.30680885972108285"/>
    <n v="25"/>
    <n v="183"/>
    <n v="4.7347994825355753E-2"/>
    <n v="3865"/>
    <n v="3682"/>
    <n v="183"/>
    <n v="4.7347994825355753E-2"/>
  </r>
  <r>
    <x v="12"/>
    <x v="71"/>
    <s v="WARSAW"/>
    <m/>
    <m/>
    <m/>
    <m/>
    <s v=""/>
    <n v="3"/>
    <n v="3"/>
    <x v="16"/>
    <n v="0"/>
    <m/>
    <m/>
    <n v="0"/>
    <n v="3"/>
    <n v="3"/>
    <s v=""/>
    <s v=""/>
  </r>
  <r>
    <x v="12"/>
    <x v="38"/>
    <s v="KALININGRAD"/>
    <m/>
    <m/>
    <m/>
    <m/>
    <s v=""/>
    <n v="7301"/>
    <n v="7250"/>
    <x v="681"/>
    <n v="0.78124137931034487"/>
    <m/>
    <n v="49"/>
    <n v="6.7114093959731542E-3"/>
    <n v="7301"/>
    <n v="7250"/>
    <n v="49"/>
    <n v="6.7114093959731542E-3"/>
  </r>
  <r>
    <x v="12"/>
    <x v="38"/>
    <s v="MOSCOW"/>
    <m/>
    <m/>
    <m/>
    <m/>
    <s v=""/>
    <n v="50767"/>
    <n v="50521"/>
    <x v="682"/>
    <n v="0.8418875319174205"/>
    <n v="9"/>
    <n v="225"/>
    <n v="4.4320129217798963E-3"/>
    <n v="50767"/>
    <n v="50530"/>
    <n v="225"/>
    <n v="4.4320129217798963E-3"/>
  </r>
  <r>
    <x v="12"/>
    <x v="38"/>
    <s v="PSKOV"/>
    <m/>
    <m/>
    <m/>
    <m/>
    <s v=""/>
    <n v="7194"/>
    <n v="7166"/>
    <x v="683"/>
    <n v="0.95660061401060559"/>
    <m/>
    <n v="28"/>
    <n v="3.892132332499305E-3"/>
    <n v="7194"/>
    <n v="7166"/>
    <n v="28"/>
    <n v="3.892132332499305E-3"/>
  </r>
  <r>
    <x v="12"/>
    <x v="38"/>
    <s v="ST. PETERSBURG"/>
    <m/>
    <m/>
    <m/>
    <m/>
    <s v=""/>
    <n v="10141"/>
    <n v="10063"/>
    <x v="684"/>
    <n v="0.77531551227268214"/>
    <n v="2"/>
    <n v="73"/>
    <n v="7.1985011340104524E-3"/>
    <n v="10141"/>
    <n v="10065"/>
    <n v="73"/>
    <n v="7.1985011340104524E-3"/>
  </r>
  <r>
    <x v="12"/>
    <x v="49"/>
    <s v="ANKARA"/>
    <m/>
    <m/>
    <m/>
    <m/>
    <s v=""/>
    <n v="1425"/>
    <n v="1372"/>
    <x v="685"/>
    <n v="0.58381924198250734"/>
    <n v="10"/>
    <n v="41"/>
    <n v="2.8771929824561403E-2"/>
    <n v="1425"/>
    <n v="1382"/>
    <n v="41"/>
    <n v="2.8771929824561403E-2"/>
  </r>
  <r>
    <x v="12"/>
    <x v="50"/>
    <s v="KYIV"/>
    <m/>
    <m/>
    <m/>
    <m/>
    <s v=""/>
    <n v="16847"/>
    <n v="16651"/>
    <x v="686"/>
    <n v="0.55858506996576784"/>
    <n v="2"/>
    <n v="187"/>
    <n v="1.1099899091826439E-2"/>
    <n v="16847"/>
    <n v="16653"/>
    <n v="187"/>
    <n v="1.1099899091826439E-2"/>
  </r>
  <r>
    <x v="12"/>
    <x v="52"/>
    <s v="LONDON"/>
    <m/>
    <m/>
    <m/>
    <m/>
    <s v=""/>
    <n v="425"/>
    <n v="388"/>
    <x v="434"/>
    <n v="0.71907216494845361"/>
    <n v="5"/>
    <n v="31"/>
    <n v="7.2941176470588232E-2"/>
    <n v="425"/>
    <n v="393"/>
    <n v="31"/>
    <n v="7.2941176470588232E-2"/>
  </r>
  <r>
    <x v="12"/>
    <x v="53"/>
    <s v="WASHINGTON, DC"/>
    <m/>
    <m/>
    <m/>
    <m/>
    <s v=""/>
    <n v="74"/>
    <n v="65"/>
    <x v="30"/>
    <n v="0.55384615384615388"/>
    <n v="8"/>
    <m/>
    <n v="0"/>
    <n v="74"/>
    <n v="73"/>
    <s v=""/>
    <s v=""/>
  </r>
  <r>
    <x v="12"/>
    <x v="92"/>
    <s v="TASHKENT"/>
    <m/>
    <m/>
    <m/>
    <m/>
    <s v=""/>
    <n v="4218"/>
    <n v="3970"/>
    <x v="687"/>
    <n v="0.2712846347607053"/>
    <n v="7"/>
    <n v="196"/>
    <n v="4.6467520151730675E-2"/>
    <n v="4218"/>
    <n v="3977"/>
    <n v="196"/>
    <n v="4.6467520151730675E-2"/>
  </r>
  <r>
    <x v="13"/>
    <x v="81"/>
    <s v="YEREVAN"/>
    <m/>
    <m/>
    <m/>
    <m/>
    <s v=""/>
    <n v="8821"/>
    <n v="7652"/>
    <x v="688"/>
    <n v="0.2689492943021432"/>
    <m/>
    <n v="1140"/>
    <n v="0.12923704795374674"/>
    <n v="8821"/>
    <n v="7652"/>
    <n v="1140"/>
    <n v="0.12923704795374674"/>
  </r>
  <r>
    <x v="13"/>
    <x v="4"/>
    <s v="BAKU"/>
    <m/>
    <m/>
    <m/>
    <m/>
    <s v=""/>
    <n v="1914"/>
    <n v="1394"/>
    <x v="689"/>
    <n v="0.34576757532281205"/>
    <n v="3"/>
    <n v="502"/>
    <n v="0.26227795193312436"/>
    <n v="1914"/>
    <n v="1397"/>
    <n v="502"/>
    <n v="0.26227795193312436"/>
  </r>
  <r>
    <x v="13"/>
    <x v="82"/>
    <s v="GRODNO"/>
    <m/>
    <m/>
    <m/>
    <m/>
    <s v=""/>
    <n v="26118"/>
    <n v="26063"/>
    <x v="690"/>
    <n v="0.91359398380846413"/>
    <n v="16"/>
    <n v="34"/>
    <n v="1.3017842101232867E-3"/>
    <n v="26118"/>
    <n v="26079"/>
    <n v="34"/>
    <n v="1.3017842101232867E-3"/>
  </r>
  <r>
    <x v="13"/>
    <x v="82"/>
    <s v="MINSK"/>
    <m/>
    <m/>
    <m/>
    <m/>
    <s v=""/>
    <n v="182749"/>
    <n v="182195"/>
    <x v="691"/>
    <n v="0.90472296166195565"/>
    <n v="89"/>
    <n v="420"/>
    <n v="2.2982341900639677E-3"/>
    <n v="182749"/>
    <n v="182284"/>
    <n v="420"/>
    <n v="2.2982341900639677E-3"/>
  </r>
  <r>
    <x v="13"/>
    <x v="6"/>
    <s v="SAO PAULO"/>
    <m/>
    <m/>
    <m/>
    <m/>
    <s v=""/>
    <n v="25"/>
    <n v="21"/>
    <x v="109"/>
    <n v="0.14285714285714285"/>
    <m/>
    <n v="4"/>
    <n v="0.16"/>
    <n v="25"/>
    <n v="21"/>
    <n v="4"/>
    <n v="0.16"/>
  </r>
  <r>
    <x v="13"/>
    <x v="8"/>
    <s v="OTTAWA"/>
    <m/>
    <m/>
    <m/>
    <m/>
    <s v=""/>
    <n v="20"/>
    <n v="20"/>
    <x v="8"/>
    <n v="0.45"/>
    <m/>
    <m/>
    <n v="0"/>
    <n v="20"/>
    <n v="20"/>
    <s v=""/>
    <s v=""/>
  </r>
  <r>
    <x v="13"/>
    <x v="10"/>
    <s v="BEIJING"/>
    <m/>
    <m/>
    <m/>
    <m/>
    <s v=""/>
    <n v="886"/>
    <n v="806"/>
    <x v="57"/>
    <n v="0.14143920595533499"/>
    <m/>
    <n v="67"/>
    <n v="7.5620767494356658E-2"/>
    <n v="886"/>
    <n v="806"/>
    <n v="67"/>
    <n v="7.5620767494356658E-2"/>
  </r>
  <r>
    <x v="13"/>
    <x v="14"/>
    <s v="CAIRO"/>
    <m/>
    <m/>
    <m/>
    <m/>
    <s v=""/>
    <n v="326"/>
    <n v="268"/>
    <x v="44"/>
    <n v="0.51119402985074625"/>
    <m/>
    <n v="57"/>
    <n v="0.17484662576687116"/>
    <n v="326"/>
    <n v="268"/>
    <n v="57"/>
    <n v="0.17484662576687116"/>
  </r>
  <r>
    <x v="13"/>
    <x v="64"/>
    <s v="HELSINKI"/>
    <m/>
    <m/>
    <m/>
    <m/>
    <s v=""/>
    <n v="1"/>
    <n v="1"/>
    <x v="16"/>
    <n v="0"/>
    <m/>
    <m/>
    <n v="0"/>
    <n v="1"/>
    <n v="1"/>
    <s v=""/>
    <s v=""/>
  </r>
  <r>
    <x v="13"/>
    <x v="84"/>
    <s v="TBILISSI"/>
    <m/>
    <m/>
    <m/>
    <m/>
    <s v=""/>
    <n v="3701"/>
    <n v="3119"/>
    <x v="692"/>
    <n v="0.43699903815325425"/>
    <m/>
    <n v="568"/>
    <n v="0.15347203458524722"/>
    <n v="3701"/>
    <n v="3119"/>
    <n v="568"/>
    <n v="0.15347203458524722"/>
  </r>
  <r>
    <x v="13"/>
    <x v="17"/>
    <s v="BERLIN"/>
    <m/>
    <m/>
    <m/>
    <m/>
    <s v=""/>
    <n v="3"/>
    <n v="3"/>
    <x v="109"/>
    <n v="1"/>
    <m/>
    <m/>
    <n v="0"/>
    <n v="3"/>
    <n v="3"/>
    <s v=""/>
    <s v=""/>
  </r>
  <r>
    <x v="13"/>
    <x v="66"/>
    <s v="ATHENS"/>
    <m/>
    <m/>
    <m/>
    <m/>
    <s v=""/>
    <n v="2"/>
    <m/>
    <x v="16"/>
    <s v=""/>
    <n v="1"/>
    <m/>
    <n v="0"/>
    <n v="2"/>
    <n v="1"/>
    <s v=""/>
    <s v=""/>
  </r>
  <r>
    <x v="13"/>
    <x v="19"/>
    <s v="NEW DELHI"/>
    <m/>
    <m/>
    <m/>
    <m/>
    <s v=""/>
    <n v="1177"/>
    <n v="899"/>
    <x v="693"/>
    <n v="0.49054505005561733"/>
    <n v="2"/>
    <n v="270"/>
    <n v="0.22939677145284623"/>
    <n v="1177"/>
    <n v="901"/>
    <n v="270"/>
    <n v="0.22939677145284623"/>
  </r>
  <r>
    <x v="13"/>
    <x v="22"/>
    <s v="DUBLIN"/>
    <m/>
    <m/>
    <m/>
    <m/>
    <s v=""/>
    <n v="171"/>
    <n v="162"/>
    <x v="694"/>
    <n v="0.83333333333333337"/>
    <m/>
    <n v="4"/>
    <n v="2.3391812865497075E-2"/>
    <n v="171"/>
    <n v="162"/>
    <n v="4"/>
    <n v="2.3391812865497075E-2"/>
  </r>
  <r>
    <x v="13"/>
    <x v="23"/>
    <s v="TEL AVIV"/>
    <m/>
    <m/>
    <m/>
    <m/>
    <s v=""/>
    <n v="39"/>
    <n v="39"/>
    <x v="42"/>
    <n v="0.46153846153846156"/>
    <m/>
    <m/>
    <n v="0"/>
    <n v="39"/>
    <n v="39"/>
    <s v=""/>
    <s v=""/>
  </r>
  <r>
    <x v="13"/>
    <x v="67"/>
    <s v="ROME"/>
    <m/>
    <m/>
    <m/>
    <m/>
    <s v=""/>
    <n v="9"/>
    <n v="2"/>
    <x v="78"/>
    <n v="0.5"/>
    <n v="7"/>
    <m/>
    <n v="0"/>
    <n v="9"/>
    <n v="9"/>
    <s v=""/>
    <s v=""/>
  </r>
  <r>
    <x v="13"/>
    <x v="24"/>
    <s v="TOKYO"/>
    <m/>
    <m/>
    <m/>
    <m/>
    <s v=""/>
    <n v="12"/>
    <n v="12"/>
    <x v="79"/>
    <n v="0.16666666666666666"/>
    <m/>
    <m/>
    <n v="0"/>
    <n v="12"/>
    <n v="12"/>
    <s v=""/>
    <s v=""/>
  </r>
  <r>
    <x v="13"/>
    <x v="26"/>
    <s v="ALMATY"/>
    <m/>
    <m/>
    <m/>
    <m/>
    <s v=""/>
    <n v="11028"/>
    <n v="10533"/>
    <x v="695"/>
    <n v="0.40776606854647302"/>
    <m/>
    <n v="433"/>
    <n v="3.9263692419296337E-2"/>
    <n v="11028"/>
    <n v="10533"/>
    <n v="433"/>
    <n v="3.9263692419296337E-2"/>
  </r>
  <r>
    <x v="13"/>
    <x v="26"/>
    <s v="ASTANA"/>
    <m/>
    <m/>
    <m/>
    <m/>
    <s v=""/>
    <n v="2000"/>
    <n v="1987"/>
    <x v="696"/>
    <n v="0.48314041268243585"/>
    <m/>
    <n v="12"/>
    <n v="6.0000000000000001E-3"/>
    <n v="2000"/>
    <n v="1987"/>
    <n v="12"/>
    <n v="6.0000000000000001E-3"/>
  </r>
  <r>
    <x v="13"/>
    <x v="87"/>
    <s v="CHISINAU"/>
    <m/>
    <m/>
    <m/>
    <m/>
    <s v=""/>
    <n v="47"/>
    <n v="41"/>
    <x v="137"/>
    <n v="0.48780487804878048"/>
    <n v="1"/>
    <n v="3"/>
    <n v="6.3829787234042548E-2"/>
    <n v="47"/>
    <n v="42"/>
    <n v="3"/>
    <n v="6.3829787234042548E-2"/>
  </r>
  <r>
    <x v="13"/>
    <x v="69"/>
    <s v="THE HAGUE"/>
    <m/>
    <m/>
    <m/>
    <m/>
    <s v=""/>
    <n v="1"/>
    <n v="1"/>
    <x v="78"/>
    <n v="1"/>
    <m/>
    <m/>
    <n v="0"/>
    <n v="1"/>
    <n v="1"/>
    <s v=""/>
    <s v=""/>
  </r>
  <r>
    <x v="13"/>
    <x v="101"/>
    <s v="OSLO"/>
    <m/>
    <m/>
    <m/>
    <m/>
    <s v=""/>
    <n v="1"/>
    <n v="1"/>
    <x v="16"/>
    <n v="0"/>
    <m/>
    <m/>
    <n v="0"/>
    <n v="1"/>
    <n v="1"/>
    <s v=""/>
    <s v=""/>
  </r>
  <r>
    <x v="13"/>
    <x v="71"/>
    <s v="WARSAW"/>
    <m/>
    <m/>
    <m/>
    <m/>
    <s v=""/>
    <n v="7"/>
    <n v="6"/>
    <x v="168"/>
    <n v="0.83333333333333337"/>
    <n v="1"/>
    <m/>
    <n v="0"/>
    <n v="7"/>
    <n v="7"/>
    <s v=""/>
    <s v=""/>
  </r>
  <r>
    <x v="13"/>
    <x v="37"/>
    <s v="BUCHAREST"/>
    <m/>
    <m/>
    <m/>
    <m/>
    <s v=""/>
    <n v="19"/>
    <n v="16"/>
    <x v="41"/>
    <n v="0.75"/>
    <m/>
    <n v="3"/>
    <n v="0.15789473684210525"/>
    <n v="19"/>
    <n v="16"/>
    <n v="3"/>
    <n v="0.15789473684210525"/>
  </r>
  <r>
    <x v="13"/>
    <x v="38"/>
    <s v="KALININGRAD"/>
    <m/>
    <m/>
    <m/>
    <m/>
    <s v=""/>
    <n v="27098"/>
    <n v="26971"/>
    <x v="697"/>
    <n v="0.63946461013681366"/>
    <n v="1"/>
    <n v="124"/>
    <n v="4.5759834674145693E-3"/>
    <n v="27098"/>
    <n v="26972"/>
    <n v="124"/>
    <n v="4.5759834674145693E-3"/>
  </r>
  <r>
    <x v="13"/>
    <x v="38"/>
    <s v="MOSCOW"/>
    <m/>
    <m/>
    <m/>
    <m/>
    <s v=""/>
    <n v="34171"/>
    <n v="33616"/>
    <x v="698"/>
    <n v="0.54664445502141834"/>
    <n v="3"/>
    <n v="419"/>
    <n v="1.2261859471481666E-2"/>
    <n v="34171"/>
    <n v="33619"/>
    <n v="419"/>
    <n v="1.2261859471481666E-2"/>
  </r>
  <r>
    <x v="13"/>
    <x v="38"/>
    <s v="SOVETSK"/>
    <m/>
    <m/>
    <m/>
    <m/>
    <s v=""/>
    <n v="11815"/>
    <n v="11803"/>
    <x v="699"/>
    <n v="0.84664915699398458"/>
    <m/>
    <n v="12"/>
    <n v="1.0156580617858655E-3"/>
    <n v="11815"/>
    <n v="11803"/>
    <n v="12"/>
    <n v="1.0156580617858655E-3"/>
  </r>
  <r>
    <x v="13"/>
    <x v="38"/>
    <s v="ST. PETERSBURG"/>
    <m/>
    <m/>
    <m/>
    <m/>
    <s v=""/>
    <n v="15868"/>
    <n v="15683"/>
    <x v="700"/>
    <n v="0.81476758273289551"/>
    <n v="6"/>
    <n v="141"/>
    <n v="8.8858079153012349E-3"/>
    <n v="15868"/>
    <n v="15689"/>
    <n v="141"/>
    <n v="8.8858079153012349E-3"/>
  </r>
  <r>
    <x v="13"/>
    <x v="44"/>
    <s v="PRETORIA"/>
    <m/>
    <m/>
    <m/>
    <m/>
    <s v=""/>
    <n v="79"/>
    <n v="55"/>
    <x v="92"/>
    <n v="0.45454545454545453"/>
    <m/>
    <n v="23"/>
    <n v="0.29113924050632911"/>
    <n v="79"/>
    <n v="55"/>
    <n v="23"/>
    <n v="0.29113924050632911"/>
  </r>
  <r>
    <x v="13"/>
    <x v="49"/>
    <s v="ANKARA"/>
    <m/>
    <m/>
    <m/>
    <m/>
    <s v=""/>
    <n v="1260"/>
    <n v="1200"/>
    <x v="701"/>
    <n v="0.64166666666666672"/>
    <m/>
    <n v="58"/>
    <n v="4.6031746031746035E-2"/>
    <n v="1260"/>
    <n v="1200"/>
    <n v="58"/>
    <n v="4.6031746031746035E-2"/>
  </r>
  <r>
    <x v="13"/>
    <x v="50"/>
    <s v="KYIV"/>
    <m/>
    <m/>
    <m/>
    <m/>
    <s v=""/>
    <n v="90271"/>
    <n v="88935"/>
    <x v="702"/>
    <n v="0.78113228762579412"/>
    <n v="8"/>
    <n v="167"/>
    <n v="1.849985045031073E-3"/>
    <n v="90271"/>
    <n v="88943"/>
    <n v="167"/>
    <n v="1.849985045031073E-3"/>
  </r>
  <r>
    <x v="13"/>
    <x v="52"/>
    <s v="LONDON"/>
    <m/>
    <m/>
    <m/>
    <m/>
    <s v=""/>
    <n v="656"/>
    <n v="640"/>
    <x v="150"/>
    <n v="0.68281250000000004"/>
    <n v="1"/>
    <n v="6"/>
    <n v="9.1463414634146336E-3"/>
    <n v="656"/>
    <n v="641"/>
    <n v="6"/>
    <n v="9.1463414634146336E-3"/>
  </r>
  <r>
    <x v="13"/>
    <x v="53"/>
    <s v="CHICAGO, IL"/>
    <m/>
    <m/>
    <m/>
    <m/>
    <s v=""/>
    <n v="646"/>
    <n v="642"/>
    <x v="569"/>
    <n v="0.3115264797507788"/>
    <n v="1"/>
    <m/>
    <n v="0"/>
    <n v="646"/>
    <n v="643"/>
    <s v=""/>
    <s v=""/>
  </r>
  <r>
    <x v="13"/>
    <x v="53"/>
    <s v="LOS ANGELES, CA"/>
    <m/>
    <m/>
    <m/>
    <m/>
    <s v=""/>
    <n v="50"/>
    <n v="43"/>
    <x v="105"/>
    <n v="0.53488372093023251"/>
    <n v="1"/>
    <n v="4"/>
    <n v="0.08"/>
    <n v="50"/>
    <n v="44"/>
    <n v="4"/>
    <n v="0.08"/>
  </r>
  <r>
    <x v="13"/>
    <x v="53"/>
    <s v="NEW YORK, NY"/>
    <m/>
    <m/>
    <m/>
    <m/>
    <s v=""/>
    <n v="108"/>
    <n v="101"/>
    <x v="409"/>
    <n v="0.84158415841584155"/>
    <m/>
    <n v="1"/>
    <n v="9.2592592592592587E-3"/>
    <n v="108"/>
    <n v="101"/>
    <n v="1"/>
    <n v="9.2592592592592587E-3"/>
  </r>
  <r>
    <x v="13"/>
    <x v="53"/>
    <s v="WASHINGTON, DC"/>
    <m/>
    <m/>
    <m/>
    <m/>
    <s v=""/>
    <n v="44"/>
    <n v="44"/>
    <x v="87"/>
    <n v="0.65909090909090906"/>
    <m/>
    <m/>
    <n v="0"/>
    <n v="44"/>
    <n v="44"/>
    <s v=""/>
    <s v=""/>
  </r>
  <r>
    <x v="14"/>
    <x v="83"/>
    <s v="BRUSSELS"/>
    <m/>
    <m/>
    <m/>
    <m/>
    <s v=""/>
    <n v="2"/>
    <n v="2"/>
    <x v="79"/>
    <n v="1"/>
    <m/>
    <m/>
    <n v="0"/>
    <n v="2"/>
    <n v="2"/>
    <s v=""/>
    <s v=""/>
  </r>
  <r>
    <x v="14"/>
    <x v="10"/>
    <s v="BEIJING"/>
    <m/>
    <m/>
    <m/>
    <m/>
    <s v=""/>
    <n v="938"/>
    <n v="917"/>
    <x v="703"/>
    <n v="0.57033805888767719"/>
    <n v="4"/>
    <n v="17"/>
    <n v="1.8123667377398719E-2"/>
    <n v="938"/>
    <n v="921"/>
    <n v="17"/>
    <n v="1.8123667377398719E-2"/>
  </r>
  <r>
    <x v="14"/>
    <x v="10"/>
    <s v="SHANGHAI"/>
    <m/>
    <m/>
    <m/>
    <m/>
    <s v=""/>
    <n v="807"/>
    <n v="751"/>
    <x v="704"/>
    <n v="0.79760319573901461"/>
    <n v="4"/>
    <n v="52"/>
    <n v="6.4436183395291197E-2"/>
    <n v="807"/>
    <n v="755"/>
    <n v="52"/>
    <n v="6.4436183395291197E-2"/>
  </r>
  <r>
    <x v="14"/>
    <x v="116"/>
    <s v="PRAGUE"/>
    <m/>
    <m/>
    <m/>
    <m/>
    <s v=""/>
    <n v="4"/>
    <n v="2"/>
    <x v="79"/>
    <n v="1"/>
    <m/>
    <n v="2"/>
    <n v="0.5"/>
    <n v="4"/>
    <n v="2"/>
    <n v="2"/>
    <n v="0.5"/>
  </r>
  <r>
    <x v="14"/>
    <x v="117"/>
    <s v="COPENHAGEN"/>
    <m/>
    <m/>
    <m/>
    <m/>
    <s v=""/>
    <n v="9"/>
    <n v="9"/>
    <x v="132"/>
    <n v="0.66666666666666663"/>
    <m/>
    <m/>
    <n v="0"/>
    <n v="9"/>
    <n v="9"/>
    <s v=""/>
    <s v=""/>
  </r>
  <r>
    <x v="14"/>
    <x v="65"/>
    <s v="PARIS"/>
    <m/>
    <m/>
    <m/>
    <m/>
    <s v=""/>
    <n v="4"/>
    <n v="2"/>
    <x v="78"/>
    <n v="0.5"/>
    <n v="2"/>
    <m/>
    <n v="0"/>
    <n v="4"/>
    <n v="4"/>
    <s v=""/>
    <s v=""/>
  </r>
  <r>
    <x v="14"/>
    <x v="17"/>
    <s v="BERLIN"/>
    <m/>
    <m/>
    <m/>
    <m/>
    <s v=""/>
    <n v="6"/>
    <n v="5"/>
    <x v="79"/>
    <n v="0.4"/>
    <m/>
    <n v="1"/>
    <n v="0.16666666666666666"/>
    <n v="6"/>
    <n v="5"/>
    <n v="1"/>
    <n v="0.16666666666666666"/>
  </r>
  <r>
    <x v="14"/>
    <x v="66"/>
    <s v="ATHENS"/>
    <m/>
    <m/>
    <m/>
    <m/>
    <s v=""/>
    <n v="2"/>
    <m/>
    <x v="16"/>
    <s v=""/>
    <n v="1"/>
    <n v="1"/>
    <n v="0.5"/>
    <n v="2"/>
    <n v="1"/>
    <n v="1"/>
    <n v="0.5"/>
  </r>
  <r>
    <x v="14"/>
    <x v="19"/>
    <s v="NEW DELHI"/>
    <m/>
    <m/>
    <m/>
    <m/>
    <s v=""/>
    <n v="1580"/>
    <n v="1520"/>
    <x v="705"/>
    <n v="0.93355263157894741"/>
    <n v="1"/>
    <n v="59"/>
    <n v="3.7341772151898732E-2"/>
    <n v="1580"/>
    <n v="1521"/>
    <n v="59"/>
    <n v="3.7341772151898732E-2"/>
  </r>
  <r>
    <x v="14"/>
    <x v="67"/>
    <s v="ROME"/>
    <n v="1"/>
    <n v="1"/>
    <m/>
    <m/>
    <n v="0"/>
    <n v="45"/>
    <n v="45"/>
    <x v="67"/>
    <n v="0.48888888888888887"/>
    <m/>
    <m/>
    <n v="0"/>
    <n v="46"/>
    <n v="46"/>
    <s v=""/>
    <s v=""/>
  </r>
  <r>
    <x v="14"/>
    <x v="24"/>
    <s v="TOKYO"/>
    <m/>
    <m/>
    <m/>
    <m/>
    <s v=""/>
    <n v="19"/>
    <n v="17"/>
    <x v="168"/>
    <n v="0.29411764705882354"/>
    <m/>
    <n v="2"/>
    <n v="0.10526315789473684"/>
    <n v="19"/>
    <n v="17"/>
    <n v="2"/>
    <n v="0.10526315789473684"/>
  </r>
  <r>
    <x v="14"/>
    <x v="71"/>
    <s v="WARSAW"/>
    <m/>
    <m/>
    <m/>
    <m/>
    <s v=""/>
    <n v="14"/>
    <n v="13"/>
    <x v="167"/>
    <n v="0.84615384615384615"/>
    <m/>
    <n v="1"/>
    <n v="7.1428571428571425E-2"/>
    <n v="14"/>
    <n v="13"/>
    <n v="1"/>
    <n v="7.1428571428571425E-2"/>
  </r>
  <r>
    <x v="14"/>
    <x v="72"/>
    <s v="LISBON"/>
    <m/>
    <m/>
    <m/>
    <m/>
    <s v=""/>
    <n v="19"/>
    <n v="16"/>
    <x v="95"/>
    <n v="0.25"/>
    <n v="1"/>
    <n v="2"/>
    <n v="0.10526315789473684"/>
    <n v="19"/>
    <n v="17"/>
    <n v="2"/>
    <n v="0.10526315789473684"/>
  </r>
  <r>
    <x v="14"/>
    <x v="38"/>
    <s v="MOSCOW"/>
    <m/>
    <m/>
    <m/>
    <m/>
    <s v=""/>
    <n v="3525"/>
    <n v="3477"/>
    <x v="706"/>
    <n v="0.9309749784296808"/>
    <n v="9"/>
    <n v="39"/>
    <n v="1.1063829787234043E-2"/>
    <n v="3525"/>
    <n v="3486"/>
    <n v="39"/>
    <n v="1.1063829787234043E-2"/>
  </r>
  <r>
    <x v="14"/>
    <x v="76"/>
    <s v="MADRID"/>
    <m/>
    <m/>
    <m/>
    <m/>
    <s v=""/>
    <n v="1"/>
    <n v="1"/>
    <x v="16"/>
    <n v="0"/>
    <m/>
    <m/>
    <n v="0"/>
    <n v="1"/>
    <n v="1"/>
    <s v=""/>
    <s v=""/>
  </r>
  <r>
    <x v="14"/>
    <x v="77"/>
    <s v="BERN"/>
    <m/>
    <m/>
    <m/>
    <m/>
    <s v=""/>
    <n v="3"/>
    <n v="2"/>
    <x v="79"/>
    <n v="1"/>
    <n v="1"/>
    <m/>
    <n v="0"/>
    <n v="3"/>
    <n v="3"/>
    <s v=""/>
    <s v=""/>
  </r>
  <r>
    <x v="14"/>
    <x v="77"/>
    <s v="GENEVA"/>
    <m/>
    <m/>
    <m/>
    <m/>
    <s v=""/>
    <n v="1"/>
    <n v="1"/>
    <x v="78"/>
    <n v="1"/>
    <m/>
    <m/>
    <n v="0"/>
    <n v="1"/>
    <n v="1"/>
    <s v=""/>
    <s v=""/>
  </r>
  <r>
    <x v="14"/>
    <x v="47"/>
    <s v="BANGKOK"/>
    <m/>
    <m/>
    <m/>
    <m/>
    <s v=""/>
    <n v="290"/>
    <n v="288"/>
    <x v="707"/>
    <n v="0.35416666666666669"/>
    <m/>
    <n v="2"/>
    <n v="6.8965517241379309E-3"/>
    <n v="290"/>
    <n v="288"/>
    <n v="2"/>
    <n v="6.8965517241379309E-3"/>
  </r>
  <r>
    <x v="14"/>
    <x v="49"/>
    <s v="ANKARA"/>
    <m/>
    <m/>
    <m/>
    <m/>
    <s v=""/>
    <n v="1456"/>
    <n v="1404"/>
    <x v="708"/>
    <n v="0.9330484330484331"/>
    <m/>
    <n v="52"/>
    <n v="3.5714285714285712E-2"/>
    <n v="1456"/>
    <n v="1404"/>
    <n v="52"/>
    <n v="3.5714285714285712E-2"/>
  </r>
  <r>
    <x v="14"/>
    <x v="51"/>
    <s v="ABU DHABI"/>
    <m/>
    <m/>
    <m/>
    <m/>
    <s v=""/>
    <n v="276"/>
    <n v="255"/>
    <x v="709"/>
    <n v="0.85882352941176465"/>
    <n v="5"/>
    <n v="16"/>
    <n v="5.7971014492753624E-2"/>
    <n v="276"/>
    <n v="260"/>
    <n v="16"/>
    <n v="5.7971014492753624E-2"/>
  </r>
  <r>
    <x v="14"/>
    <x v="52"/>
    <s v="LONDON"/>
    <m/>
    <m/>
    <m/>
    <m/>
    <s v=""/>
    <n v="546"/>
    <n v="541"/>
    <x v="485"/>
    <n v="0.71719038817005543"/>
    <n v="2"/>
    <n v="3"/>
    <n v="5.4945054945054949E-3"/>
    <n v="546"/>
    <n v="543"/>
    <n v="3"/>
    <n v="5.4945054945054949E-3"/>
  </r>
  <r>
    <x v="14"/>
    <x v="53"/>
    <s v="NEW YORK, NY"/>
    <m/>
    <m/>
    <m/>
    <m/>
    <s v=""/>
    <n v="131"/>
    <n v="131"/>
    <x v="468"/>
    <n v="0.74809160305343514"/>
    <m/>
    <m/>
    <n v="0"/>
    <n v="131"/>
    <n v="131"/>
    <s v=""/>
    <s v=""/>
  </r>
  <r>
    <x v="14"/>
    <x v="53"/>
    <s v="SAN FRANCISCO, CA"/>
    <m/>
    <m/>
    <m/>
    <m/>
    <s v=""/>
    <n v="161"/>
    <n v="155"/>
    <x v="44"/>
    <n v="0.88387096774193552"/>
    <n v="3"/>
    <n v="3"/>
    <n v="1.8633540372670808E-2"/>
    <n v="161"/>
    <n v="158"/>
    <n v="3"/>
    <n v="1.8633540372670808E-2"/>
  </r>
  <r>
    <x v="14"/>
    <x v="53"/>
    <s v="WASHINGTON, DC"/>
    <m/>
    <m/>
    <m/>
    <m/>
    <s v=""/>
    <n v="63"/>
    <n v="63"/>
    <x v="710"/>
    <n v="0.93650793650793651"/>
    <m/>
    <m/>
    <n v="0"/>
    <n v="63"/>
    <n v="63"/>
    <s v=""/>
    <s v=""/>
  </r>
  <r>
    <x v="15"/>
    <x v="1"/>
    <s v="ALGIERS"/>
    <m/>
    <m/>
    <m/>
    <m/>
    <s v=""/>
    <n v="3122"/>
    <n v="505"/>
    <x v="711"/>
    <n v="0.33069306930693071"/>
    <n v="0"/>
    <n v="2559"/>
    <n v="0.81966688020499678"/>
    <n v="3122"/>
    <n v="505"/>
    <n v="2559"/>
    <n v="0.81966688020499678"/>
  </r>
  <r>
    <x v="15"/>
    <x v="3"/>
    <s v="CANBERRA"/>
    <m/>
    <m/>
    <m/>
    <m/>
    <s v=""/>
    <n v="2"/>
    <n v="2"/>
    <x v="16"/>
    <n v="0"/>
    <m/>
    <m/>
    <n v="0"/>
    <n v="2"/>
    <n v="2"/>
    <s v=""/>
    <s v=""/>
  </r>
  <r>
    <x v="15"/>
    <x v="3"/>
    <s v="MELBOURNE"/>
    <m/>
    <m/>
    <m/>
    <m/>
    <s v=""/>
    <n v="6"/>
    <n v="6"/>
    <x v="79"/>
    <n v="0.33333333333333331"/>
    <m/>
    <m/>
    <n v="0"/>
    <n v="6"/>
    <n v="6"/>
    <s v=""/>
    <s v=""/>
  </r>
  <r>
    <x v="15"/>
    <x v="3"/>
    <s v="SYDNEY"/>
    <m/>
    <m/>
    <m/>
    <m/>
    <s v=""/>
    <n v="13"/>
    <n v="12"/>
    <x v="0"/>
    <n v="0.66666666666666663"/>
    <n v="1"/>
    <m/>
    <n v="0"/>
    <n v="13"/>
    <n v="13"/>
    <s v=""/>
    <s v=""/>
  </r>
  <r>
    <x v="15"/>
    <x v="57"/>
    <s v="VIENNA"/>
    <m/>
    <m/>
    <m/>
    <m/>
    <s v=""/>
    <n v="12"/>
    <n v="11"/>
    <x v="16"/>
    <n v="0"/>
    <m/>
    <m/>
    <n v="0"/>
    <n v="12"/>
    <n v="11"/>
    <s v=""/>
    <s v=""/>
  </r>
  <r>
    <x v="15"/>
    <x v="8"/>
    <s v="TORONTO"/>
    <m/>
    <m/>
    <m/>
    <m/>
    <s v=""/>
    <n v="37"/>
    <n v="36"/>
    <x v="0"/>
    <n v="0.22222222222222221"/>
    <n v="0"/>
    <n v="1"/>
    <n v="2.7027027027027029E-2"/>
    <n v="37"/>
    <n v="36"/>
    <n v="1"/>
    <n v="2.7027027027027029E-2"/>
  </r>
  <r>
    <x v="15"/>
    <x v="10"/>
    <s v="BEIJING"/>
    <m/>
    <m/>
    <m/>
    <m/>
    <s v=""/>
    <n v="5233"/>
    <n v="3625"/>
    <x v="712"/>
    <n v="0.18813793103448276"/>
    <n v="1"/>
    <n v="1501"/>
    <n v="0.28683355627746993"/>
    <n v="5233"/>
    <n v="3626"/>
    <n v="1501"/>
    <n v="0.28683355627746993"/>
  </r>
  <r>
    <x v="15"/>
    <x v="10"/>
    <s v="SHANGHAI"/>
    <m/>
    <m/>
    <m/>
    <m/>
    <s v=""/>
    <n v="930"/>
    <n v="580"/>
    <x v="578"/>
    <n v="0.11551724137931034"/>
    <n v="4"/>
    <n v="328"/>
    <n v="0.35268817204301073"/>
    <n v="930"/>
    <n v="584"/>
    <n v="328"/>
    <n v="0.35268817204301073"/>
  </r>
  <r>
    <x v="15"/>
    <x v="14"/>
    <s v="CAIRO"/>
    <m/>
    <m/>
    <m/>
    <m/>
    <s v=""/>
    <n v="1049"/>
    <n v="825"/>
    <x v="713"/>
    <n v="0.28363636363636363"/>
    <n v="8"/>
    <n v="186"/>
    <n v="0.17731172545281221"/>
    <n v="1049"/>
    <n v="833"/>
    <n v="186"/>
    <n v="0.17731172545281221"/>
  </r>
  <r>
    <x v="15"/>
    <x v="19"/>
    <s v="NEW DELHI"/>
    <m/>
    <m/>
    <m/>
    <m/>
    <s v=""/>
    <n v="1781"/>
    <n v="1374"/>
    <x v="333"/>
    <n v="0.54876273653566232"/>
    <n v="0"/>
    <n v="327"/>
    <n v="0.18360471645143178"/>
    <n v="1781"/>
    <n v="1374"/>
    <n v="327"/>
    <n v="0.18360471645143178"/>
  </r>
  <r>
    <x v="15"/>
    <x v="22"/>
    <s v="DUBLIN"/>
    <m/>
    <m/>
    <m/>
    <m/>
    <s v=""/>
    <n v="149"/>
    <n v="145"/>
    <x v="549"/>
    <n v="0.31034482758620691"/>
    <n v="3"/>
    <m/>
    <n v="0"/>
    <n v="149"/>
    <n v="148"/>
    <s v=""/>
    <s v=""/>
  </r>
  <r>
    <x v="15"/>
    <x v="23"/>
    <s v="TEL AVIV"/>
    <m/>
    <m/>
    <m/>
    <m/>
    <s v=""/>
    <n v="91"/>
    <n v="82"/>
    <x v="549"/>
    <n v="0.54878048780487809"/>
    <n v="3"/>
    <n v="3"/>
    <n v="3.2967032967032968E-2"/>
    <n v="91"/>
    <n v="85"/>
    <n v="3"/>
    <n v="3.2967032967032968E-2"/>
  </r>
  <r>
    <x v="15"/>
    <x v="28"/>
    <s v="KUWAIT"/>
    <m/>
    <m/>
    <m/>
    <m/>
    <s v=""/>
    <n v="244"/>
    <n v="230"/>
    <x v="714"/>
    <n v="0.76521739130434785"/>
    <n v="0"/>
    <n v="14"/>
    <n v="5.737704918032787E-2"/>
    <n v="244"/>
    <n v="230"/>
    <n v="14"/>
    <n v="5.737704918032787E-2"/>
  </r>
  <r>
    <x v="15"/>
    <x v="38"/>
    <s v="MOSCOW"/>
    <m/>
    <m/>
    <m/>
    <m/>
    <s v=""/>
    <n v="6502"/>
    <n v="6293"/>
    <x v="379"/>
    <n v="0.17368504687748293"/>
    <n v="22"/>
    <n v="113"/>
    <n v="1.7379267917563827E-2"/>
    <n v="6502"/>
    <n v="6315"/>
    <n v="113"/>
    <n v="1.7379267917563827E-2"/>
  </r>
  <r>
    <x v="15"/>
    <x v="39"/>
    <s v="RIYADH"/>
    <m/>
    <m/>
    <m/>
    <m/>
    <s v=""/>
    <n v="1045"/>
    <n v="917"/>
    <x v="715"/>
    <n v="0.79280261723009815"/>
    <n v="20"/>
    <n v="86"/>
    <n v="8.2296650717703354E-2"/>
    <n v="1045"/>
    <n v="937"/>
    <n v="86"/>
    <n v="8.2296650717703354E-2"/>
  </r>
  <r>
    <x v="15"/>
    <x v="76"/>
    <s v="MADRID"/>
    <m/>
    <m/>
    <m/>
    <m/>
    <s v=""/>
    <n v="1"/>
    <n v="1"/>
    <x v="16"/>
    <n v="0"/>
    <m/>
    <m/>
    <n v="0"/>
    <n v="1"/>
    <n v="1"/>
    <s v=""/>
    <s v=""/>
  </r>
  <r>
    <x v="15"/>
    <x v="48"/>
    <s v="TUNIS"/>
    <m/>
    <m/>
    <m/>
    <m/>
    <s v=""/>
    <n v="1082"/>
    <n v="721"/>
    <x v="716"/>
    <n v="0.35228848821081832"/>
    <n v="49"/>
    <n v="288"/>
    <n v="0.26617375231053603"/>
    <n v="1082"/>
    <n v="770"/>
    <n v="288"/>
    <n v="0.26617375231053603"/>
  </r>
  <r>
    <x v="15"/>
    <x v="49"/>
    <s v="ISTANBUL"/>
    <m/>
    <m/>
    <m/>
    <m/>
    <s v=""/>
    <n v="3939"/>
    <n v="3664"/>
    <x v="717"/>
    <n v="0.61954148471615722"/>
    <n v="13"/>
    <n v="211"/>
    <n v="5.3566895151053569E-2"/>
    <n v="3939"/>
    <n v="3677"/>
    <n v="211"/>
    <n v="5.3566895151053569E-2"/>
  </r>
  <r>
    <x v="15"/>
    <x v="51"/>
    <s v="DUBAI"/>
    <m/>
    <m/>
    <m/>
    <m/>
    <s v=""/>
    <n v="1313"/>
    <n v="999"/>
    <x v="718"/>
    <n v="0.81781781781781782"/>
    <n v="0"/>
    <n v="239"/>
    <n v="0.18202589489718202"/>
    <n v="1313"/>
    <n v="999"/>
    <n v="239"/>
    <n v="0.18202589489718202"/>
  </r>
  <r>
    <x v="15"/>
    <x v="52"/>
    <s v="LONDON"/>
    <m/>
    <m/>
    <m/>
    <m/>
    <s v=""/>
    <n v="1089"/>
    <n v="1058"/>
    <x v="719"/>
    <n v="0.38563327032136108"/>
    <n v="1"/>
    <n v="11"/>
    <n v="1.0101010101010102E-2"/>
    <n v="1089"/>
    <n v="1059"/>
    <n v="11"/>
    <n v="1.0101010101010102E-2"/>
  </r>
  <r>
    <x v="15"/>
    <x v="53"/>
    <s v="NEW YORK, NY"/>
    <m/>
    <m/>
    <m/>
    <m/>
    <s v=""/>
    <n v="41"/>
    <n v="40"/>
    <x v="142"/>
    <n v="0.42499999999999999"/>
    <n v="0"/>
    <n v="1"/>
    <n v="2.4390243902439025E-2"/>
    <n v="41"/>
    <n v="40"/>
    <n v="1"/>
    <n v="2.4390243902439025E-2"/>
  </r>
  <r>
    <x v="15"/>
    <x v="53"/>
    <s v="WASHINGTON, DC"/>
    <m/>
    <m/>
    <m/>
    <m/>
    <s v=""/>
    <n v="86"/>
    <n v="82"/>
    <x v="544"/>
    <n v="0.5"/>
    <n v="1"/>
    <m/>
    <n v="0"/>
    <n v="86"/>
    <n v="83"/>
    <s v=""/>
    <s v=""/>
  </r>
  <r>
    <x v="16"/>
    <x v="80"/>
    <s v="KABUL"/>
    <m/>
    <m/>
    <m/>
    <m/>
    <s v=""/>
    <n v="87"/>
    <n v="73"/>
    <x v="71"/>
    <n v="0.28767123287671231"/>
    <n v="13"/>
    <m/>
    <n v="0"/>
    <n v="87"/>
    <n v="86"/>
    <s v=""/>
    <s v=""/>
  </r>
  <r>
    <x v="16"/>
    <x v="1"/>
    <s v="ALGIERS"/>
    <m/>
    <m/>
    <m/>
    <m/>
    <s v=""/>
    <n v="1772"/>
    <n v="1356"/>
    <x v="720"/>
    <n v="0.99557522123893805"/>
    <n v="8"/>
    <n v="338"/>
    <n v="0.19074492099322798"/>
    <n v="1772"/>
    <n v="1364"/>
    <n v="338"/>
    <n v="0.19074492099322798"/>
  </r>
  <r>
    <x v="16"/>
    <x v="56"/>
    <s v="LUANDA"/>
    <m/>
    <m/>
    <m/>
    <m/>
    <s v=""/>
    <n v="548"/>
    <n v="295"/>
    <x v="721"/>
    <n v="0.98644067796610169"/>
    <m/>
    <n v="224"/>
    <n v="0.40875912408759124"/>
    <n v="548"/>
    <n v="295"/>
    <n v="224"/>
    <n v="0.40875912408759124"/>
  </r>
  <r>
    <x v="16"/>
    <x v="2"/>
    <s v="BUENOS AIRES"/>
    <m/>
    <m/>
    <m/>
    <m/>
    <s v=""/>
    <n v="29"/>
    <n v="24"/>
    <x v="105"/>
    <n v="0.95833333333333337"/>
    <n v="0"/>
    <n v="5"/>
    <n v="0.17241379310344829"/>
    <n v="29"/>
    <n v="24"/>
    <n v="5"/>
    <n v="0.17241379310344829"/>
  </r>
  <r>
    <x v="16"/>
    <x v="3"/>
    <s v="SYDNEY"/>
    <m/>
    <m/>
    <m/>
    <m/>
    <s v=""/>
    <n v="567"/>
    <n v="532"/>
    <x v="640"/>
    <n v="1"/>
    <n v="1"/>
    <m/>
    <n v="0"/>
    <n v="567"/>
    <n v="533"/>
    <s v=""/>
    <s v=""/>
  </r>
  <r>
    <x v="16"/>
    <x v="4"/>
    <s v="BAKU"/>
    <m/>
    <m/>
    <m/>
    <m/>
    <s v=""/>
    <n v="4"/>
    <n v="4"/>
    <x v="109"/>
    <n v="0.75"/>
    <m/>
    <m/>
    <n v="0"/>
    <n v="4"/>
    <n v="4"/>
    <s v=""/>
    <s v=""/>
  </r>
  <r>
    <x v="16"/>
    <x v="93"/>
    <s v="DHAKA"/>
    <m/>
    <m/>
    <m/>
    <m/>
    <s v=""/>
    <n v="5"/>
    <n v="5"/>
    <x v="168"/>
    <n v="1"/>
    <m/>
    <m/>
    <n v="0"/>
    <n v="5"/>
    <n v="5"/>
    <s v=""/>
    <s v=""/>
  </r>
  <r>
    <x v="16"/>
    <x v="107"/>
    <s v="COTONOU"/>
    <n v="11"/>
    <n v="5"/>
    <n v="5"/>
    <n v="6"/>
    <n v="0.54545454545454541"/>
    <n v="312"/>
    <n v="171"/>
    <x v="258"/>
    <n v="0.63157894736842102"/>
    <n v="3"/>
    <n v="132"/>
    <n v="0.42307692307692307"/>
    <n v="323"/>
    <n v="179"/>
    <n v="138"/>
    <n v="0.42724458204334365"/>
  </r>
  <r>
    <x v="16"/>
    <x v="161"/>
    <s v="THIMPHU"/>
    <m/>
    <m/>
    <m/>
    <m/>
    <s v=""/>
    <n v="2"/>
    <n v="2"/>
    <x v="78"/>
    <n v="0.5"/>
    <m/>
    <m/>
    <n v="0"/>
    <n v="2"/>
    <n v="2"/>
    <s v=""/>
    <s v=""/>
  </r>
  <r>
    <x v="16"/>
    <x v="5"/>
    <s v="SARAJEVO"/>
    <m/>
    <m/>
    <m/>
    <m/>
    <s v=""/>
    <n v="48"/>
    <n v="33"/>
    <x v="126"/>
    <n v="0.84848484848484851"/>
    <n v="0"/>
    <n v="13"/>
    <n v="0.27083333333333331"/>
    <n v="48"/>
    <n v="33"/>
    <n v="13"/>
    <n v="0.27083333333333331"/>
  </r>
  <r>
    <x v="16"/>
    <x v="6"/>
    <s v="BRASILIA"/>
    <m/>
    <m/>
    <m/>
    <m/>
    <s v=""/>
    <n v="15"/>
    <n v="13"/>
    <x v="41"/>
    <n v="0.92307692307692313"/>
    <n v="0"/>
    <n v="1"/>
    <n v="6.6666666666666666E-2"/>
    <n v="15"/>
    <n v="13"/>
    <n v="1"/>
    <n v="6.6666666666666666E-2"/>
  </r>
  <r>
    <x v="16"/>
    <x v="6"/>
    <s v="RIO DE JANEIRO"/>
    <n v="1"/>
    <n v="1"/>
    <n v="1"/>
    <m/>
    <n v="0"/>
    <n v="30"/>
    <n v="28"/>
    <x v="67"/>
    <n v="0.7857142857142857"/>
    <n v="0"/>
    <n v="2"/>
    <n v="6.6666666666666666E-2"/>
    <n v="31"/>
    <n v="29"/>
    <n v="2"/>
    <n v="6.4516129032258063E-2"/>
  </r>
  <r>
    <x v="16"/>
    <x v="6"/>
    <s v="SAO PAULO"/>
    <n v="4"/>
    <n v="4"/>
    <n v="4"/>
    <m/>
    <n v="0"/>
    <n v="57"/>
    <n v="40"/>
    <x v="239"/>
    <n v="0.97499999999999998"/>
    <n v="0"/>
    <n v="17"/>
    <n v="0.2982456140350877"/>
    <n v="61"/>
    <n v="44"/>
    <n v="17"/>
    <n v="0.27868852459016391"/>
  </r>
  <r>
    <x v="16"/>
    <x v="7"/>
    <s v="SOFIA"/>
    <m/>
    <m/>
    <m/>
    <m/>
    <s v=""/>
    <n v="125"/>
    <n v="105"/>
    <x v="252"/>
    <n v="0.77142857142857146"/>
    <n v="1"/>
    <n v="15"/>
    <n v="0.12"/>
    <n v="125"/>
    <n v="106"/>
    <n v="15"/>
    <n v="0.12"/>
  </r>
  <r>
    <x v="16"/>
    <x v="8"/>
    <s v="OTTAWA"/>
    <m/>
    <m/>
    <m/>
    <m/>
    <s v=""/>
    <n v="337"/>
    <n v="297"/>
    <x v="274"/>
    <n v="0.97643097643097643"/>
    <n v="7"/>
    <n v="25"/>
    <n v="7.418397626112759E-2"/>
    <n v="337"/>
    <n v="304"/>
    <n v="25"/>
    <n v="7.418397626112759E-2"/>
  </r>
  <r>
    <x v="16"/>
    <x v="8"/>
    <s v="TORONTO"/>
    <n v="2"/>
    <m/>
    <m/>
    <m/>
    <n v="0"/>
    <n v="783"/>
    <n v="685"/>
    <x v="138"/>
    <n v="0.97372262773722629"/>
    <n v="10"/>
    <n v="63"/>
    <n v="8.0459770114942528E-2"/>
    <n v="785"/>
    <n v="695"/>
    <n v="63"/>
    <n v="8.025477707006369E-2"/>
  </r>
  <r>
    <x v="16"/>
    <x v="8"/>
    <s v="VANCOUVER"/>
    <n v="1"/>
    <n v="1"/>
    <m/>
    <m/>
    <n v="0"/>
    <n v="468"/>
    <n v="442"/>
    <x v="722"/>
    <n v="0.96832579185520362"/>
    <n v="4"/>
    <n v="18"/>
    <n v="3.8461538461538464E-2"/>
    <n v="469"/>
    <n v="447"/>
    <n v="18"/>
    <n v="3.8379530916844352E-2"/>
  </r>
  <r>
    <x v="16"/>
    <x v="9"/>
    <s v="SANTIAGO DE CHILE"/>
    <m/>
    <m/>
    <m/>
    <m/>
    <s v=""/>
    <n v="43"/>
    <n v="33"/>
    <x v="129"/>
    <n v="1"/>
    <n v="0"/>
    <n v="9"/>
    <n v="0.20930232558139536"/>
    <n v="43"/>
    <n v="33"/>
    <n v="9"/>
    <n v="0.20930232558139536"/>
  </r>
  <r>
    <x v="16"/>
    <x v="10"/>
    <s v="BEIJING"/>
    <m/>
    <m/>
    <m/>
    <m/>
    <s v=""/>
    <n v="25762"/>
    <n v="24702"/>
    <x v="723"/>
    <n v="0.81102744717026964"/>
    <n v="0"/>
    <n v="904"/>
    <n v="3.5090443288564553E-2"/>
    <n v="25762"/>
    <n v="24702"/>
    <n v="904"/>
    <n v="3.5090443288564553E-2"/>
  </r>
  <r>
    <x v="16"/>
    <x v="10"/>
    <s v="CHENGDU"/>
    <m/>
    <m/>
    <m/>
    <m/>
    <s v=""/>
    <n v="1260"/>
    <n v="1226"/>
    <x v="724"/>
    <n v="0.95758564437194127"/>
    <n v="0"/>
    <n v="27"/>
    <n v="2.1428571428571429E-2"/>
    <n v="1260"/>
    <n v="1226"/>
    <n v="27"/>
    <n v="2.1428571428571429E-2"/>
  </r>
  <r>
    <x v="16"/>
    <x v="10"/>
    <s v="GUANGZHOU (CANTON)"/>
    <n v="1"/>
    <m/>
    <m/>
    <m/>
    <n v="0"/>
    <n v="11112"/>
    <n v="10420"/>
    <x v="725"/>
    <n v="0.51794625719769671"/>
    <n v="0"/>
    <n v="603"/>
    <n v="5.4265658747300216E-2"/>
    <n v="11113"/>
    <n v="10420"/>
    <n v="603"/>
    <n v="5.4260775668136418E-2"/>
  </r>
  <r>
    <x v="16"/>
    <x v="10"/>
    <s v="SHANGHAI"/>
    <m/>
    <m/>
    <m/>
    <m/>
    <s v=""/>
    <n v="19232"/>
    <n v="18344"/>
    <x v="726"/>
    <n v="0.78892280854775398"/>
    <n v="0"/>
    <n v="745"/>
    <n v="3.8737520798668885E-2"/>
    <n v="19232"/>
    <n v="18344"/>
    <n v="745"/>
    <n v="3.8737520798668885E-2"/>
  </r>
  <r>
    <x v="16"/>
    <x v="10"/>
    <s v="WUHAN"/>
    <m/>
    <m/>
    <m/>
    <m/>
    <s v=""/>
    <n v="159"/>
    <n v="147"/>
    <x v="727"/>
    <n v="0.8231292517006803"/>
    <n v="0"/>
    <n v="11"/>
    <n v="6.9182389937106917E-2"/>
    <n v="159"/>
    <n v="147"/>
    <n v="11"/>
    <n v="6.9182389937106917E-2"/>
  </r>
  <r>
    <x v="16"/>
    <x v="61"/>
    <s v="BOGOTA"/>
    <n v="2"/>
    <n v="2"/>
    <n v="2"/>
    <m/>
    <n v="0"/>
    <n v="24"/>
    <n v="21"/>
    <x v="62"/>
    <n v="0.90476190476190477"/>
    <n v="0"/>
    <n v="1"/>
    <n v="4.1666666666666664E-2"/>
    <n v="26"/>
    <n v="23"/>
    <n v="1"/>
    <n v="3.8461538461538464E-2"/>
  </r>
  <r>
    <x v="16"/>
    <x v="62"/>
    <s v="KINSHASA"/>
    <m/>
    <m/>
    <m/>
    <m/>
    <s v=""/>
    <n v="69"/>
    <n v="4"/>
    <x v="78"/>
    <n v="0.25"/>
    <n v="63"/>
    <n v="0"/>
    <n v="0"/>
    <n v="69"/>
    <n v="67"/>
    <s v=""/>
    <s v=""/>
  </r>
  <r>
    <x v="16"/>
    <x v="115"/>
    <s v="SAN JOSE"/>
    <n v="2"/>
    <n v="1"/>
    <n v="0"/>
    <n v="1"/>
    <n v="0.5"/>
    <n v="21"/>
    <n v="16"/>
    <x v="61"/>
    <n v="0.9375"/>
    <n v="0"/>
    <n v="2"/>
    <n v="9.5238095238095233E-2"/>
    <n v="23"/>
    <n v="17"/>
    <n v="3"/>
    <n v="0.13043478260869565"/>
  </r>
  <r>
    <x v="16"/>
    <x v="11"/>
    <s v="ZAGREB"/>
    <m/>
    <m/>
    <m/>
    <m/>
    <s v=""/>
    <n v="24"/>
    <n v="19"/>
    <x v="41"/>
    <n v="0.63157894736842102"/>
    <n v="0"/>
    <n v="4"/>
    <n v="0.16666666666666666"/>
    <n v="24"/>
    <n v="19"/>
    <n v="4"/>
    <n v="0.16666666666666666"/>
  </r>
  <r>
    <x v="16"/>
    <x v="12"/>
    <s v="HAVANA"/>
    <n v="48"/>
    <n v="43"/>
    <n v="26"/>
    <n v="3"/>
    <n v="6.25E-2"/>
    <n v="681"/>
    <n v="571"/>
    <x v="728"/>
    <n v="0.51138353765323996"/>
    <n v="9"/>
    <n v="89"/>
    <n v="0.13069016152716592"/>
    <n v="729"/>
    <n v="623"/>
    <n v="92"/>
    <n v="0.12620027434842249"/>
  </r>
  <r>
    <x v="16"/>
    <x v="13"/>
    <s v="NICOSIA"/>
    <m/>
    <m/>
    <m/>
    <m/>
    <s v=""/>
    <n v="22"/>
    <n v="0"/>
    <x v="336"/>
    <s v=""/>
    <n v="0"/>
    <n v="21"/>
    <n v="0.95454545454545459"/>
    <n v="22"/>
    <s v=""/>
    <n v="21"/>
    <n v="0.95454545454545459"/>
  </r>
  <r>
    <x v="16"/>
    <x v="116"/>
    <s v="PRAGUE"/>
    <m/>
    <m/>
    <m/>
    <m/>
    <s v=""/>
    <n v="5"/>
    <n v="0"/>
    <x v="336"/>
    <s v=""/>
    <n v="1"/>
    <m/>
    <n v="0"/>
    <n v="5"/>
    <n v="1"/>
    <s v=""/>
    <s v=""/>
  </r>
  <r>
    <x v="16"/>
    <x v="119"/>
    <s v="SANTO DOMINGO"/>
    <n v="5"/>
    <m/>
    <m/>
    <m/>
    <n v="0"/>
    <n v="1851"/>
    <n v="986"/>
    <x v="729"/>
    <n v="0.5496957403651116"/>
    <n v="1"/>
    <n v="808"/>
    <n v="0.43652079956780121"/>
    <n v="1856"/>
    <n v="987"/>
    <n v="808"/>
    <n v="0.43534482758620691"/>
  </r>
  <r>
    <x v="16"/>
    <x v="14"/>
    <s v="CAIRO"/>
    <n v="2"/>
    <n v="2"/>
    <n v="2"/>
    <m/>
    <n v="0"/>
    <n v="13867"/>
    <n v="10890"/>
    <x v="730"/>
    <n v="0.99678604224058764"/>
    <n v="132"/>
    <n v="2414"/>
    <n v="0.17408235378957237"/>
    <n v="13869"/>
    <n v="11024"/>
    <n v="2414"/>
    <n v="0.17405724998197419"/>
  </r>
  <r>
    <x v="16"/>
    <x v="15"/>
    <s v="ADDIS ABEBA"/>
    <n v="17"/>
    <n v="2"/>
    <n v="1"/>
    <n v="14"/>
    <n v="0.82352941176470584"/>
    <n v="1689"/>
    <n v="1400"/>
    <x v="731"/>
    <n v="0.52071428571428569"/>
    <n v="11"/>
    <n v="269"/>
    <n v="0.15926583777383066"/>
    <n v="1706"/>
    <n v="1413"/>
    <n v="283"/>
    <n v="0.16588511137162953"/>
  </r>
  <r>
    <x v="16"/>
    <x v="16"/>
    <s v="SKOPJE"/>
    <m/>
    <m/>
    <m/>
    <m/>
    <s v=""/>
    <n v="54"/>
    <n v="40"/>
    <x v="87"/>
    <n v="0.72499999999999998"/>
    <n v="4"/>
    <n v="9"/>
    <n v="0.16666666666666666"/>
    <n v="54"/>
    <n v="44"/>
    <n v="9"/>
    <n v="0.16666666666666666"/>
  </r>
  <r>
    <x v="16"/>
    <x v="84"/>
    <s v="TBILISSI"/>
    <m/>
    <m/>
    <m/>
    <m/>
    <s v=""/>
    <n v="23708"/>
    <n v="18546"/>
    <x v="732"/>
    <n v="0.62299148064272625"/>
    <n v="4"/>
    <n v="4983"/>
    <n v="0.2101822169731736"/>
    <n v="23708"/>
    <n v="18550"/>
    <n v="4983"/>
    <n v="0.2101822169731736"/>
  </r>
  <r>
    <x v="16"/>
    <x v="17"/>
    <s v="BERLIN"/>
    <m/>
    <m/>
    <m/>
    <m/>
    <s v=""/>
    <n v="1"/>
    <n v="1"/>
    <x v="78"/>
    <n v="1"/>
    <m/>
    <m/>
    <n v="0"/>
    <n v="1"/>
    <n v="1"/>
    <s v=""/>
    <s v=""/>
  </r>
  <r>
    <x v="16"/>
    <x v="85"/>
    <s v="ACCRA"/>
    <n v="130"/>
    <n v="97"/>
    <n v="69"/>
    <n v="20"/>
    <n v="0.15384615384615385"/>
    <n v="7678"/>
    <n v="5694"/>
    <x v="733"/>
    <n v="0.53723217421847558"/>
    <n v="41"/>
    <n v="1875"/>
    <n v="0.24420421984891899"/>
    <n v="7808"/>
    <n v="5832"/>
    <n v="1895"/>
    <n v="0.24269979508196721"/>
  </r>
  <r>
    <x v="16"/>
    <x v="66"/>
    <s v="ATHENS"/>
    <m/>
    <m/>
    <m/>
    <m/>
    <s v=""/>
    <n v="12"/>
    <n v="8"/>
    <x v="336"/>
    <n v="0"/>
    <n v="1"/>
    <n v="2"/>
    <n v="0.16666666666666666"/>
    <n v="12"/>
    <n v="9"/>
    <n v="2"/>
    <n v="0.16666666666666666"/>
  </r>
  <r>
    <x v="16"/>
    <x v="18"/>
    <s v="HONG KONG"/>
    <m/>
    <m/>
    <m/>
    <m/>
    <s v=""/>
    <n v="833"/>
    <n v="820"/>
    <x v="734"/>
    <n v="0.98780487804878048"/>
    <n v="0"/>
    <n v="9"/>
    <n v="1.0804321728691477E-2"/>
    <n v="833"/>
    <n v="820"/>
    <n v="9"/>
    <n v="1.0804321728691477E-2"/>
  </r>
  <r>
    <x v="16"/>
    <x v="95"/>
    <s v="BUDAPEST"/>
    <m/>
    <m/>
    <m/>
    <m/>
    <s v=""/>
    <n v="4"/>
    <n v="3"/>
    <x v="336"/>
    <n v="0"/>
    <n v="0"/>
    <n v="1"/>
    <n v="0.25"/>
    <n v="4"/>
    <n v="3"/>
    <n v="1"/>
    <n v="0.25"/>
  </r>
  <r>
    <x v="16"/>
    <x v="19"/>
    <s v="BANGALORE"/>
    <m/>
    <m/>
    <m/>
    <m/>
    <s v=""/>
    <n v="8316"/>
    <n v="8030"/>
    <x v="735"/>
    <n v="0.82303860523038608"/>
    <m/>
    <n v="245"/>
    <n v="2.9461279461279462E-2"/>
    <n v="8316"/>
    <n v="8030"/>
    <n v="245"/>
    <n v="2.9461279461279462E-2"/>
  </r>
  <r>
    <x v="16"/>
    <x v="19"/>
    <s v="CHENNAI"/>
    <m/>
    <m/>
    <m/>
    <m/>
    <s v=""/>
    <n v="5768"/>
    <n v="5410"/>
    <x v="736"/>
    <n v="0.74565619223659885"/>
    <m/>
    <n v="335"/>
    <n v="5.8079056865464634E-2"/>
    <n v="5768"/>
    <n v="5410"/>
    <n v="335"/>
    <n v="5.8079056865464634E-2"/>
  </r>
  <r>
    <x v="16"/>
    <x v="19"/>
    <s v="KOLKATA"/>
    <m/>
    <m/>
    <m/>
    <m/>
    <s v=""/>
    <n v="2433"/>
    <n v="2347"/>
    <x v="737"/>
    <n v="0.68342564976565834"/>
    <n v="0"/>
    <n v="78"/>
    <n v="3.2059186189889025E-2"/>
    <n v="2433"/>
    <n v="2347"/>
    <n v="78"/>
    <n v="3.2059186189889025E-2"/>
  </r>
  <r>
    <x v="16"/>
    <x v="19"/>
    <s v="MUMBAI"/>
    <m/>
    <m/>
    <m/>
    <m/>
    <s v=""/>
    <n v="22702"/>
    <n v="21060"/>
    <x v="738"/>
    <n v="0.77953466286799622"/>
    <n v="0"/>
    <n v="1570"/>
    <n v="6.9156902475552812E-2"/>
    <n v="22702"/>
    <n v="21060"/>
    <n v="1570"/>
    <n v="6.9156902475552812E-2"/>
  </r>
  <r>
    <x v="16"/>
    <x v="19"/>
    <s v="NEW DELHI"/>
    <n v="14"/>
    <n v="5"/>
    <n v="4"/>
    <n v="8"/>
    <n v="0.5714285714285714"/>
    <n v="17602"/>
    <n v="15977"/>
    <x v="739"/>
    <n v="0.77636602616260875"/>
    <n v="5"/>
    <n v="1536"/>
    <n v="8.7262811044199529E-2"/>
    <n v="17616"/>
    <n v="15987"/>
    <n v="1544"/>
    <n v="8.7647593097184381E-2"/>
  </r>
  <r>
    <x v="16"/>
    <x v="20"/>
    <s v="JAKARTA"/>
    <n v="5"/>
    <m/>
    <m/>
    <m/>
    <n v="0"/>
    <n v="31983"/>
    <n v="30587"/>
    <x v="740"/>
    <n v="0.9984960931114526"/>
    <n v="3"/>
    <n v="810"/>
    <n v="2.5325954413282056E-2"/>
    <n v="31988"/>
    <n v="30590"/>
    <n v="810"/>
    <n v="2.5321995748405653E-2"/>
  </r>
  <r>
    <x v="16"/>
    <x v="21"/>
    <s v="TEHERAN"/>
    <n v="40"/>
    <n v="33"/>
    <n v="26"/>
    <n v="6"/>
    <n v="0.15"/>
    <n v="16930"/>
    <n v="13748"/>
    <x v="741"/>
    <n v="0.65267675298225192"/>
    <n v="405"/>
    <n v="2433"/>
    <n v="0.14370939161252216"/>
    <n v="16970"/>
    <n v="14186"/>
    <n v="2439"/>
    <n v="0.14372421921037123"/>
  </r>
  <r>
    <x v="16"/>
    <x v="86"/>
    <s v="BAGHDAD"/>
    <m/>
    <m/>
    <m/>
    <m/>
    <s v=""/>
    <n v="675"/>
    <n v="542"/>
    <x v="742"/>
    <n v="0.98339483394833949"/>
    <n v="18"/>
    <n v="93"/>
    <n v="0.13777777777777778"/>
    <n v="675"/>
    <n v="560"/>
    <n v="93"/>
    <n v="0.13777777777777778"/>
  </r>
  <r>
    <x v="16"/>
    <x v="86"/>
    <s v="ERBIL"/>
    <m/>
    <m/>
    <m/>
    <m/>
    <s v=""/>
    <n v="861"/>
    <n v="584"/>
    <x v="462"/>
    <n v="0.99315068493150682"/>
    <n v="33"/>
    <n v="212"/>
    <n v="0.24622531939605111"/>
    <n v="861"/>
    <n v="617"/>
    <n v="212"/>
    <n v="0.24622531939605111"/>
  </r>
  <r>
    <x v="16"/>
    <x v="22"/>
    <s v="DUBLIN"/>
    <m/>
    <m/>
    <m/>
    <m/>
    <s v=""/>
    <n v="971"/>
    <n v="933"/>
    <x v="743"/>
    <n v="0.98821007502679525"/>
    <n v="8"/>
    <n v="12"/>
    <n v="1.2358393408856848E-2"/>
    <n v="971"/>
    <n v="941"/>
    <n v="12"/>
    <n v="1.2358393408856848E-2"/>
  </r>
  <r>
    <x v="16"/>
    <x v="23"/>
    <s v="TEL AVIV"/>
    <m/>
    <m/>
    <m/>
    <m/>
    <s v=""/>
    <n v="262"/>
    <n v="196"/>
    <x v="744"/>
    <n v="1"/>
    <n v="30"/>
    <n v="28"/>
    <n v="0.10687022900763359"/>
    <n v="262"/>
    <n v="226"/>
    <n v="28"/>
    <n v="0.10687022900763359"/>
  </r>
  <r>
    <x v="16"/>
    <x v="67"/>
    <s v="ROME"/>
    <m/>
    <m/>
    <m/>
    <m/>
    <s v=""/>
    <n v="2"/>
    <n v="2"/>
    <x v="79"/>
    <n v="1"/>
    <m/>
    <m/>
    <n v="0"/>
    <n v="2"/>
    <n v="2"/>
    <s v=""/>
    <s v=""/>
  </r>
  <r>
    <x v="16"/>
    <x v="24"/>
    <s v="TOKYO"/>
    <m/>
    <m/>
    <m/>
    <m/>
    <s v=""/>
    <n v="534"/>
    <n v="497"/>
    <x v="745"/>
    <n v="0.97384305835010065"/>
    <n v="3"/>
    <n v="32"/>
    <n v="5.9925093632958802E-2"/>
    <n v="534"/>
    <n v="500"/>
    <n v="32"/>
    <n v="5.9925093632958802E-2"/>
  </r>
  <r>
    <x v="16"/>
    <x v="25"/>
    <s v="AMMAN"/>
    <m/>
    <m/>
    <m/>
    <m/>
    <s v=""/>
    <n v="3191"/>
    <n v="2662"/>
    <x v="746"/>
    <n v="0.9981217129977461"/>
    <n v="192"/>
    <n v="188"/>
    <n v="5.8915700407395799E-2"/>
    <n v="3191"/>
    <n v="2854"/>
    <n v="188"/>
    <n v="5.8915700407395799E-2"/>
  </r>
  <r>
    <x v="16"/>
    <x v="26"/>
    <s v="ASTANA"/>
    <m/>
    <m/>
    <m/>
    <m/>
    <s v=""/>
    <n v="25"/>
    <n v="24"/>
    <x v="67"/>
    <n v="0.91666666666666663"/>
    <n v="1"/>
    <m/>
    <n v="0"/>
    <n v="25"/>
    <n v="25"/>
    <s v=""/>
    <s v=""/>
  </r>
  <r>
    <x v="16"/>
    <x v="27"/>
    <s v="NAIROBI"/>
    <n v="10"/>
    <n v="8"/>
    <n v="6"/>
    <n v="1"/>
    <n v="0.1"/>
    <n v="3285"/>
    <n v="2596"/>
    <x v="747"/>
    <n v="0.98690292758089371"/>
    <n v="331"/>
    <n v="261"/>
    <n v="7.9452054794520555E-2"/>
    <n v="3295"/>
    <n v="2935"/>
    <n v="262"/>
    <n v="7.9514415781487102E-2"/>
  </r>
  <r>
    <x v="16"/>
    <x v="103"/>
    <s v="PRISTINA"/>
    <m/>
    <m/>
    <m/>
    <m/>
    <s v=""/>
    <n v="1"/>
    <m/>
    <x v="16"/>
    <s v=""/>
    <m/>
    <n v="1"/>
    <n v="1"/>
    <n v="1"/>
    <s v=""/>
    <n v="1"/>
    <n v="1"/>
  </r>
  <r>
    <x v="16"/>
    <x v="28"/>
    <s v="KUWAIT"/>
    <n v="8"/>
    <n v="4"/>
    <n v="4"/>
    <n v="1"/>
    <n v="0.125"/>
    <n v="7104"/>
    <n v="6732"/>
    <x v="748"/>
    <n v="0.99940582293523472"/>
    <n v="51"/>
    <n v="204"/>
    <n v="2.8716216216216218E-2"/>
    <n v="7112"/>
    <n v="6787"/>
    <n v="205"/>
    <n v="2.8824521934758155E-2"/>
  </r>
  <r>
    <x v="16"/>
    <x v="29"/>
    <s v="BEIRUT"/>
    <n v="19"/>
    <n v="6"/>
    <n v="6"/>
    <n v="8"/>
    <n v="0.42105263157894735"/>
    <n v="3988"/>
    <n v="3285"/>
    <x v="749"/>
    <n v="0.99604261796042615"/>
    <n v="171"/>
    <n v="414"/>
    <n v="0.10381143430290872"/>
    <n v="4007"/>
    <n v="3462"/>
    <n v="422"/>
    <n v="0.10531569752932368"/>
  </r>
  <r>
    <x v="16"/>
    <x v="30"/>
    <s v="KUALA LUMPUR"/>
    <n v="6"/>
    <n v="3"/>
    <n v="3"/>
    <n v="2"/>
    <n v="0.33333333333333331"/>
    <n v="905"/>
    <n v="648"/>
    <x v="750"/>
    <n v="0.97993827160493829"/>
    <n v="5"/>
    <n v="195"/>
    <n v="0.21546961325966851"/>
    <n v="911"/>
    <n v="656"/>
    <n v="197"/>
    <n v="0.21624588364434688"/>
  </r>
  <r>
    <x v="16"/>
    <x v="98"/>
    <s v="BAMAKO"/>
    <n v="2"/>
    <n v="0"/>
    <n v="0"/>
    <n v="2"/>
    <n v="1"/>
    <n v="2267"/>
    <n v="1153"/>
    <x v="751"/>
    <n v="0.54900260190806593"/>
    <n v="17"/>
    <n v="1048"/>
    <n v="0.4622849580943979"/>
    <n v="2269"/>
    <n v="1170"/>
    <n v="1050"/>
    <n v="0.46275892463640372"/>
  </r>
  <r>
    <x v="16"/>
    <x v="31"/>
    <s v="MEXICO CITY"/>
    <n v="84"/>
    <n v="60"/>
    <n v="57"/>
    <n v="23"/>
    <n v="0.27380952380952384"/>
    <n v="91"/>
    <n v="77"/>
    <x v="23"/>
    <n v="0.89610389610389607"/>
    <n v="0"/>
    <n v="6"/>
    <n v="6.5934065934065936E-2"/>
    <n v="175"/>
    <n v="137"/>
    <n v="29"/>
    <n v="0.1657142857142857"/>
  </r>
  <r>
    <x v="16"/>
    <x v="32"/>
    <s v="NADOR"/>
    <m/>
    <m/>
    <m/>
    <m/>
    <s v=""/>
    <n v="6519"/>
    <n v="4344"/>
    <x v="752"/>
    <n v="0.61809392265193375"/>
    <n v="24"/>
    <n v="1981"/>
    <n v="0.30388096333793524"/>
    <n v="6519"/>
    <n v="4368"/>
    <n v="1981"/>
    <n v="0.30388096333793524"/>
  </r>
  <r>
    <x v="16"/>
    <x v="32"/>
    <s v="RABAT"/>
    <m/>
    <m/>
    <m/>
    <m/>
    <s v=""/>
    <n v="9262"/>
    <n v="7019"/>
    <x v="753"/>
    <n v="0.65821342071520161"/>
    <n v="88"/>
    <n v="1831"/>
    <n v="0.19768948391276181"/>
    <n v="9262"/>
    <n v="7107"/>
    <n v="1831"/>
    <n v="0.19768948391276181"/>
  </r>
  <r>
    <x v="16"/>
    <x v="99"/>
    <s v="MAPUTO"/>
    <m/>
    <m/>
    <m/>
    <m/>
    <s v=""/>
    <n v="825"/>
    <n v="699"/>
    <x v="754"/>
    <n v="0.98569384835479257"/>
    <n v="1"/>
    <n v="72"/>
    <n v="8.727272727272728E-2"/>
    <n v="825"/>
    <n v="700"/>
    <n v="72"/>
    <n v="8.727272727272728E-2"/>
  </r>
  <r>
    <x v="16"/>
    <x v="100"/>
    <s v="KATHMANDU"/>
    <n v="8"/>
    <n v="2"/>
    <n v="2"/>
    <n v="5"/>
    <n v="0.625"/>
    <n v="647"/>
    <n v="316"/>
    <x v="755"/>
    <n v="0.66772151898734178"/>
    <n v="0"/>
    <n v="313"/>
    <n v="0.48377125193199383"/>
    <n v="655"/>
    <n v="318"/>
    <n v="318"/>
    <n v="0.48549618320610688"/>
  </r>
  <r>
    <x v="16"/>
    <x v="69"/>
    <s v="ARUBA"/>
    <n v="126"/>
    <n v="124"/>
    <n v="114"/>
    <m/>
    <n v="0"/>
    <n v="340"/>
    <n v="326"/>
    <x v="297"/>
    <n v="0.59509202453987731"/>
    <n v="0"/>
    <n v="7"/>
    <n v="2.0588235294117647E-2"/>
    <n v="466"/>
    <n v="450"/>
    <n v="7"/>
    <n v="1.5021459227467811E-2"/>
  </r>
  <r>
    <x v="16"/>
    <x v="69"/>
    <s v="WILLEMSTAD (CURACAO)"/>
    <n v="33"/>
    <n v="28"/>
    <n v="21"/>
    <n v="1"/>
    <n v="3.0303030303030304E-2"/>
    <n v="218"/>
    <n v="196"/>
    <x v="144"/>
    <n v="0.38775510204081631"/>
    <n v="4"/>
    <n v="11"/>
    <n v="5.0458715596330278E-2"/>
    <n v="251"/>
    <n v="228"/>
    <n v="12"/>
    <n v="4.7808764940239043E-2"/>
  </r>
  <r>
    <x v="16"/>
    <x v="137"/>
    <s v="WELLINGTON"/>
    <m/>
    <m/>
    <m/>
    <m/>
    <s v=""/>
    <n v="226"/>
    <n v="203"/>
    <x v="569"/>
    <n v="0.98522167487684731"/>
    <n v="2"/>
    <n v="16"/>
    <n v="7.0796460176991149E-2"/>
    <n v="226"/>
    <n v="205"/>
    <n v="16"/>
    <n v="7.0796460176991149E-2"/>
  </r>
  <r>
    <x v="16"/>
    <x v="140"/>
    <s v="MUSCAT"/>
    <n v="1"/>
    <n v="1"/>
    <n v="1"/>
    <m/>
    <n v="0"/>
    <n v="7369"/>
    <n v="7007"/>
    <x v="756"/>
    <n v="0.99871557014414158"/>
    <n v="41"/>
    <n v="224"/>
    <n v="3.0397611616230152E-2"/>
    <n v="7370"/>
    <n v="7049"/>
    <n v="224"/>
    <n v="3.0393487109905019E-2"/>
  </r>
  <r>
    <x v="16"/>
    <x v="34"/>
    <s v="ISLAMABAD"/>
    <n v="73"/>
    <n v="35"/>
    <n v="27"/>
    <n v="11"/>
    <n v="0.15068493150684931"/>
    <n v="8382"/>
    <n v="3811"/>
    <x v="757"/>
    <n v="0.62608239307268432"/>
    <n v="137"/>
    <n v="4104"/>
    <n v="0.48962061560486758"/>
    <n v="8455"/>
    <n v="3983"/>
    <n v="4115"/>
    <n v="0.48669426374926078"/>
  </r>
  <r>
    <x v="16"/>
    <x v="34"/>
    <s v="KARACHI"/>
    <n v="32"/>
    <n v="10"/>
    <n v="10"/>
    <n v="5"/>
    <n v="0.15625"/>
    <n v="2331"/>
    <n v="1342"/>
    <x v="758"/>
    <n v="0.62071535022354696"/>
    <n v="30"/>
    <n v="876"/>
    <n v="0.37580437580437581"/>
    <n v="2363"/>
    <n v="1382"/>
    <n v="881"/>
    <n v="0.37283114684722812"/>
  </r>
  <r>
    <x v="16"/>
    <x v="157"/>
    <s v="RAMALLAH"/>
    <m/>
    <m/>
    <m/>
    <m/>
    <s v=""/>
    <n v="485"/>
    <n v="293"/>
    <x v="759"/>
    <n v="0.88395904436860073"/>
    <n v="86"/>
    <n v="66"/>
    <n v="0.13608247422680411"/>
    <n v="485"/>
    <n v="379"/>
    <n v="66"/>
    <n v="0.13608247422680411"/>
  </r>
  <r>
    <x v="16"/>
    <x v="35"/>
    <s v="LIMA"/>
    <n v="4"/>
    <n v="4"/>
    <n v="2"/>
    <m/>
    <n v="0"/>
    <n v="468"/>
    <n v="450"/>
    <x v="760"/>
    <n v="0.96"/>
    <n v="1"/>
    <n v="12"/>
    <n v="2.564102564102564E-2"/>
    <n v="472"/>
    <n v="455"/>
    <n v="12"/>
    <n v="2.5423728813559324E-2"/>
  </r>
  <r>
    <x v="16"/>
    <x v="36"/>
    <s v="MANILA"/>
    <n v="1"/>
    <m/>
    <m/>
    <m/>
    <n v="0"/>
    <n v="29534"/>
    <n v="28856"/>
    <x v="761"/>
    <n v="0.9936235098419739"/>
    <n v="3"/>
    <n v="409"/>
    <n v="1.3848445859009954E-2"/>
    <n v="29535"/>
    <n v="28859"/>
    <n v="409"/>
    <n v="1.3847976976468597E-2"/>
  </r>
  <r>
    <x v="16"/>
    <x v="73"/>
    <s v="DOHA"/>
    <n v="1"/>
    <n v="1"/>
    <n v="1"/>
    <m/>
    <n v="0"/>
    <n v="2824"/>
    <n v="2472"/>
    <x v="762"/>
    <n v="0.99635922330097082"/>
    <n v="47"/>
    <n v="177"/>
    <n v="6.2677053824362602E-2"/>
    <n v="2825"/>
    <n v="2520"/>
    <n v="177"/>
    <n v="6.2654867256637173E-2"/>
  </r>
  <r>
    <x v="16"/>
    <x v="37"/>
    <s v="BUCHAREST"/>
    <m/>
    <m/>
    <m/>
    <m/>
    <s v=""/>
    <n v="350"/>
    <n v="288"/>
    <x v="380"/>
    <n v="0.86458333333333337"/>
    <n v="2"/>
    <n v="53"/>
    <n v="0.15142857142857144"/>
    <n v="350"/>
    <n v="290"/>
    <n v="53"/>
    <n v="0.15142857142857144"/>
  </r>
  <r>
    <x v="16"/>
    <x v="38"/>
    <s v="MOSCOW"/>
    <m/>
    <m/>
    <m/>
    <m/>
    <s v=""/>
    <n v="35750"/>
    <n v="34670"/>
    <x v="763"/>
    <n v="0.99244303432362269"/>
    <n v="13"/>
    <n v="910"/>
    <n v="2.5454545454545455E-2"/>
    <n v="35750"/>
    <n v="34683"/>
    <n v="910"/>
    <n v="2.5454545454545455E-2"/>
  </r>
  <r>
    <x v="16"/>
    <x v="38"/>
    <s v="NOVOSIBIRSK"/>
    <m/>
    <m/>
    <m/>
    <m/>
    <s v=""/>
    <n v="964"/>
    <n v="905"/>
    <x v="764"/>
    <n v="0.99005524861878458"/>
    <n v="0"/>
    <n v="34"/>
    <n v="3.5269709543568464E-2"/>
    <n v="964"/>
    <n v="905"/>
    <n v="34"/>
    <n v="3.5269709543568464E-2"/>
  </r>
  <r>
    <x v="16"/>
    <x v="38"/>
    <s v="ROSTOV"/>
    <m/>
    <m/>
    <m/>
    <m/>
    <s v=""/>
    <n v="1188"/>
    <n v="1128"/>
    <x v="185"/>
    <n v="0.99556737588652477"/>
    <n v="0"/>
    <n v="50"/>
    <n v="4.208754208754209E-2"/>
    <n v="1188"/>
    <n v="1128"/>
    <n v="50"/>
    <n v="4.208754208754209E-2"/>
  </r>
  <r>
    <x v="16"/>
    <x v="38"/>
    <s v="ST. PETERSBURG"/>
    <m/>
    <m/>
    <m/>
    <m/>
    <s v=""/>
    <n v="3807"/>
    <n v="3578"/>
    <x v="765"/>
    <n v="0.98770262716601454"/>
    <n v="1"/>
    <n v="129"/>
    <n v="3.38849487785658E-2"/>
    <n v="3807"/>
    <n v="3579"/>
    <n v="129"/>
    <n v="3.38849487785658E-2"/>
  </r>
  <r>
    <x v="16"/>
    <x v="38"/>
    <s v="YEKATERINBURG"/>
    <m/>
    <m/>
    <m/>
    <m/>
    <s v=""/>
    <n v="1468"/>
    <n v="1423"/>
    <x v="766"/>
    <n v="0.99367533380182715"/>
    <n v="0"/>
    <n v="40"/>
    <n v="2.7247956403269755E-2"/>
    <n v="1468"/>
    <n v="1423"/>
    <n v="40"/>
    <n v="2.7247956403269755E-2"/>
  </r>
  <r>
    <x v="16"/>
    <x v="74"/>
    <s v="KIGALI"/>
    <m/>
    <m/>
    <m/>
    <m/>
    <s v=""/>
    <n v="3"/>
    <n v="2"/>
    <x v="79"/>
    <n v="1"/>
    <m/>
    <m/>
    <n v="0"/>
    <n v="3"/>
    <n v="2"/>
    <s v=""/>
    <s v=""/>
  </r>
  <r>
    <x v="16"/>
    <x v="39"/>
    <s v="JEDDAH"/>
    <n v="1"/>
    <n v="1"/>
    <n v="1"/>
    <m/>
    <n v="0"/>
    <n v="1552"/>
    <n v="1304"/>
    <x v="767"/>
    <n v="1"/>
    <n v="26"/>
    <n v="143"/>
    <n v="9.2139175257731964E-2"/>
    <n v="1553"/>
    <n v="1331"/>
    <n v="143"/>
    <n v="9.2079845460399226E-2"/>
  </r>
  <r>
    <x v="16"/>
    <x v="39"/>
    <s v="RIYADH"/>
    <n v="7"/>
    <n v="1"/>
    <n v="1"/>
    <m/>
    <n v="0"/>
    <n v="8223"/>
    <n v="7215"/>
    <x v="768"/>
    <n v="0.99750519750519751"/>
    <n v="117"/>
    <n v="502"/>
    <n v="6.1048279216830842E-2"/>
    <n v="8230"/>
    <n v="7333"/>
    <n v="502"/>
    <n v="6.0996354799513972E-2"/>
  </r>
  <r>
    <x v="16"/>
    <x v="40"/>
    <s v="DAKAR"/>
    <n v="2"/>
    <n v="1"/>
    <n v="1"/>
    <m/>
    <n v="0"/>
    <n v="1387"/>
    <n v="668"/>
    <x v="769"/>
    <n v="0.50748502994011979"/>
    <n v="1"/>
    <n v="694"/>
    <n v="0.50036049026676277"/>
    <n v="1389"/>
    <n v="670"/>
    <n v="694"/>
    <n v="0.4996400287976962"/>
  </r>
  <r>
    <x v="16"/>
    <x v="41"/>
    <s v="BELGRADE"/>
    <m/>
    <m/>
    <m/>
    <m/>
    <s v=""/>
    <n v="79"/>
    <n v="53"/>
    <x v="140"/>
    <n v="0.83018867924528306"/>
    <n v="5"/>
    <n v="13"/>
    <n v="0.16455696202531644"/>
    <n v="79"/>
    <n v="58"/>
    <n v="13"/>
    <n v="0.16455696202531644"/>
  </r>
  <r>
    <x v="16"/>
    <x v="75"/>
    <s v="SINGAPORE"/>
    <m/>
    <m/>
    <m/>
    <m/>
    <s v=""/>
    <n v="2288"/>
    <n v="2210"/>
    <x v="770"/>
    <n v="0.98506787330316747"/>
    <n v="2"/>
    <n v="63"/>
    <n v="2.7534965034965036E-2"/>
    <n v="2288"/>
    <n v="2212"/>
    <n v="63"/>
    <n v="2.7534965034965036E-2"/>
  </r>
  <r>
    <x v="16"/>
    <x v="44"/>
    <s v="CAPE TOWN"/>
    <m/>
    <m/>
    <m/>
    <m/>
    <s v=""/>
    <n v="4983"/>
    <n v="4788"/>
    <x v="771"/>
    <n v="0.99916457811194648"/>
    <m/>
    <m/>
    <n v="0"/>
    <n v="4983"/>
    <n v="4788"/>
    <s v=""/>
    <s v=""/>
  </r>
  <r>
    <x v="16"/>
    <x v="44"/>
    <s v="DURBAN"/>
    <m/>
    <m/>
    <m/>
    <m/>
    <s v=""/>
    <n v="1406"/>
    <n v="1364"/>
    <x v="772"/>
    <n v="0.98460410557184752"/>
    <n v="0"/>
    <n v="32"/>
    <n v="2.2759601706970129E-2"/>
    <n v="1406"/>
    <n v="1364"/>
    <n v="32"/>
    <n v="2.2759601706970129E-2"/>
  </r>
  <r>
    <x v="16"/>
    <x v="44"/>
    <s v="JOHANNESBURG"/>
    <n v="8"/>
    <n v="1"/>
    <n v="0"/>
    <n v="1"/>
    <n v="0.125"/>
    <n v="4057"/>
    <n v="3805"/>
    <x v="151"/>
    <n v="0.99789750328515114"/>
    <n v="1"/>
    <n v="216"/>
    <n v="5.3241311313778655E-2"/>
    <n v="4065"/>
    <n v="3807"/>
    <n v="217"/>
    <n v="5.3382533825338252E-2"/>
  </r>
  <r>
    <x v="16"/>
    <x v="44"/>
    <s v="PRETORIA"/>
    <n v="12"/>
    <n v="2"/>
    <n v="2"/>
    <m/>
    <n v="0"/>
    <n v="4716"/>
    <n v="4426"/>
    <x v="773"/>
    <n v="0.99706281066425662"/>
    <n v="2"/>
    <n v="228"/>
    <n v="4.8346055979643768E-2"/>
    <n v="4728"/>
    <n v="4430"/>
    <n v="228"/>
    <n v="4.8223350253807105E-2"/>
  </r>
  <r>
    <x v="16"/>
    <x v="45"/>
    <s v="SEOUL"/>
    <n v="5"/>
    <n v="2"/>
    <n v="1"/>
    <n v="3"/>
    <n v="0.6"/>
    <n v="181"/>
    <n v="153"/>
    <x v="545"/>
    <n v="0.96078431372549022"/>
    <n v="2"/>
    <n v="22"/>
    <n v="0.12154696132596685"/>
    <n v="186"/>
    <n v="157"/>
    <n v="25"/>
    <n v="0.13440860215053763"/>
  </r>
  <r>
    <x v="16"/>
    <x v="76"/>
    <s v="MADRID"/>
    <m/>
    <m/>
    <m/>
    <m/>
    <s v=""/>
    <n v="1"/>
    <n v="1"/>
    <x v="78"/>
    <m/>
    <m/>
    <m/>
    <m/>
    <n v="1"/>
    <n v="1"/>
    <s v=""/>
    <s v=""/>
  </r>
  <r>
    <x v="16"/>
    <x v="145"/>
    <s v="COLOMBO"/>
    <m/>
    <m/>
    <m/>
    <m/>
    <s v=""/>
    <n v="8"/>
    <n v="4"/>
    <x v="109"/>
    <m/>
    <n v="2"/>
    <n v="1"/>
    <n v="0.125"/>
    <n v="8"/>
    <n v="6"/>
    <n v="1"/>
    <n v="0.125"/>
  </r>
  <r>
    <x v="16"/>
    <x v="146"/>
    <s v="KHARTOUM"/>
    <n v="4"/>
    <n v="0"/>
    <n v="0"/>
    <n v="3"/>
    <n v="0.75"/>
    <n v="1157"/>
    <n v="787"/>
    <x v="366"/>
    <n v="0.50444726810673446"/>
    <n v="93"/>
    <n v="231"/>
    <n v="0.19965427830596369"/>
    <n v="1161"/>
    <n v="880"/>
    <n v="234"/>
    <n v="0.20155038759689922"/>
  </r>
  <r>
    <x v="16"/>
    <x v="147"/>
    <s v="PARAMARIBO"/>
    <n v="38"/>
    <n v="31"/>
    <n v="23"/>
    <n v="4"/>
    <n v="0.10526315789473684"/>
    <n v="13400"/>
    <n v="12802"/>
    <x v="774"/>
    <n v="0.81284174347758165"/>
    <n v="4"/>
    <n v="533"/>
    <n v="3.9776119402985075E-2"/>
    <n v="13438"/>
    <n v="12837"/>
    <n v="537"/>
    <n v="3.9961303765441283E-2"/>
  </r>
  <r>
    <x v="16"/>
    <x v="90"/>
    <s v="STOCKHOLM"/>
    <m/>
    <m/>
    <m/>
    <m/>
    <s v=""/>
    <n v="6"/>
    <n v="6"/>
    <x v="95"/>
    <n v="0.66666666666666663"/>
    <m/>
    <m/>
    <n v="0"/>
    <n v="6"/>
    <n v="6"/>
    <s v=""/>
    <s v=""/>
  </r>
  <r>
    <x v="16"/>
    <x v="91"/>
    <s v="DAMASCUS"/>
    <m/>
    <m/>
    <m/>
    <m/>
    <s v=""/>
    <n v="1"/>
    <n v="1"/>
    <x v="78"/>
    <m/>
    <m/>
    <m/>
    <n v="0"/>
    <n v="1"/>
    <n v="1"/>
    <s v=""/>
    <s v=""/>
  </r>
  <r>
    <x v="16"/>
    <x v="46"/>
    <s v="TAIPEI"/>
    <m/>
    <m/>
    <m/>
    <m/>
    <s v=""/>
    <n v="115"/>
    <n v="100"/>
    <x v="155"/>
    <n v="0.99"/>
    <n v="3"/>
    <n v="3"/>
    <n v="2.6086956521739129E-2"/>
    <n v="115"/>
    <n v="103"/>
    <n v="3"/>
    <n v="2.6086956521739129E-2"/>
  </r>
  <r>
    <x v="16"/>
    <x v="78"/>
    <s v="DAR ES SALAAM"/>
    <m/>
    <m/>
    <m/>
    <m/>
    <s v=""/>
    <n v="1051"/>
    <n v="925"/>
    <x v="775"/>
    <n v="0.99783783783783786"/>
    <n v="2"/>
    <n v="98"/>
    <n v="9.3244529019980968E-2"/>
    <n v="1051"/>
    <n v="927"/>
    <n v="98"/>
    <n v="9.3244529019980968E-2"/>
  </r>
  <r>
    <x v="16"/>
    <x v="47"/>
    <s v="BANGKOK"/>
    <m/>
    <m/>
    <m/>
    <m/>
    <s v=""/>
    <n v="11389"/>
    <n v="10756"/>
    <x v="776"/>
    <n v="0.99572331721829677"/>
    <n v="2"/>
    <n v="454"/>
    <n v="3.986302572657828E-2"/>
    <n v="11389"/>
    <n v="10758"/>
    <n v="454"/>
    <n v="3.986302572657828E-2"/>
  </r>
  <r>
    <x v="16"/>
    <x v="149"/>
    <s v="PORT OF SPAIN"/>
    <n v="8"/>
    <n v="8"/>
    <n v="5"/>
    <m/>
    <n v="0"/>
    <n v="64"/>
    <n v="56"/>
    <x v="193"/>
    <n v="1"/>
    <n v="0"/>
    <n v="7"/>
    <n v="0.109375"/>
    <n v="72"/>
    <n v="64"/>
    <n v="7"/>
    <n v="9.7222222222222224E-2"/>
  </r>
  <r>
    <x v="16"/>
    <x v="48"/>
    <s v="TUNIS"/>
    <n v="3"/>
    <n v="1"/>
    <n v="1"/>
    <m/>
    <n v="0"/>
    <n v="3222"/>
    <n v="2099"/>
    <x v="777"/>
    <n v="0.98570747975226303"/>
    <n v="19"/>
    <n v="930"/>
    <n v="0.28864059590316571"/>
    <n v="3225"/>
    <n v="2119"/>
    <n v="930"/>
    <n v="0.28837209302325584"/>
  </r>
  <r>
    <x v="16"/>
    <x v="49"/>
    <s v="ANKARA"/>
    <m/>
    <m/>
    <m/>
    <m/>
    <s v=""/>
    <n v="16153"/>
    <n v="13998"/>
    <x v="778"/>
    <n v="0.64887841120160028"/>
    <n v="34"/>
    <n v="2058"/>
    <n v="0.1274066736829072"/>
    <n v="16153"/>
    <n v="14032"/>
    <n v="2058"/>
    <n v="0.1274066736829072"/>
  </r>
  <r>
    <x v="16"/>
    <x v="49"/>
    <s v="ISTANBUL"/>
    <n v="4"/>
    <n v="3"/>
    <n v="2"/>
    <m/>
    <n v="0"/>
    <n v="46195"/>
    <n v="43671"/>
    <x v="779"/>
    <n v="0.77735797210963797"/>
    <n v="45"/>
    <n v="2241"/>
    <n v="4.8511743695205112E-2"/>
    <n v="46199"/>
    <n v="43719"/>
    <n v="2241"/>
    <n v="4.8507543453321499E-2"/>
  </r>
  <r>
    <x v="16"/>
    <x v="49"/>
    <s v="IZMIR"/>
    <m/>
    <m/>
    <m/>
    <m/>
    <s v=""/>
    <n v="4459"/>
    <n v="4149"/>
    <x v="780"/>
    <n v="0.68980477223427328"/>
    <n v="1"/>
    <n v="287"/>
    <n v="6.4364207221350084E-2"/>
    <n v="4459"/>
    <n v="4150"/>
    <n v="287"/>
    <n v="6.4364207221350084E-2"/>
  </r>
  <r>
    <x v="16"/>
    <x v="79"/>
    <s v="KAMPALA"/>
    <n v="4"/>
    <n v="1"/>
    <n v="1"/>
    <n v="2"/>
    <n v="0.5"/>
    <n v="1676"/>
    <n v="1348"/>
    <x v="781"/>
    <n v="0.98961424332344217"/>
    <n v="8"/>
    <n v="292"/>
    <n v="0.17422434367541767"/>
    <n v="1680"/>
    <n v="1357"/>
    <n v="294"/>
    <n v="0.17499999999999999"/>
  </r>
  <r>
    <x v="16"/>
    <x v="50"/>
    <s v="KYIV"/>
    <n v="14"/>
    <n v="8"/>
    <n v="8"/>
    <n v="3"/>
    <n v="0.21428571428571427"/>
    <n v="31081"/>
    <n v="29101"/>
    <x v="782"/>
    <n v="0.82083089928181163"/>
    <n v="4"/>
    <n v="1921"/>
    <n v="6.1806248190212673E-2"/>
    <n v="31095"/>
    <n v="29113"/>
    <n v="1924"/>
    <n v="6.1874899501527574E-2"/>
  </r>
  <r>
    <x v="16"/>
    <x v="51"/>
    <s v="ABU DHABI"/>
    <n v="1"/>
    <n v="1"/>
    <n v="1"/>
    <m/>
    <n v="0"/>
    <n v="376"/>
    <n v="317"/>
    <x v="783"/>
    <n v="1"/>
    <n v="21"/>
    <n v="25"/>
    <n v="6.6489361702127658E-2"/>
    <n v="377"/>
    <n v="339"/>
    <n v="25"/>
    <n v="6.6312997347480113E-2"/>
  </r>
  <r>
    <x v="16"/>
    <x v="51"/>
    <s v="DUBAI"/>
    <n v="14"/>
    <n v="5"/>
    <n v="4"/>
    <n v="7"/>
    <n v="0.5"/>
    <n v="12922"/>
    <n v="10981"/>
    <x v="784"/>
    <n v="0.99826973863946822"/>
    <n v="325"/>
    <n v="1297"/>
    <n v="0.10037145952638911"/>
    <n v="12936"/>
    <n v="11311"/>
    <n v="1304"/>
    <n v="0.10080395794681508"/>
  </r>
  <r>
    <x v="16"/>
    <x v="52"/>
    <s v="EDINBURGH"/>
    <m/>
    <m/>
    <m/>
    <m/>
    <s v=""/>
    <n v="2"/>
    <n v="2"/>
    <x v="79"/>
    <n v="1"/>
    <m/>
    <m/>
    <n v="0"/>
    <n v="2"/>
    <n v="2"/>
    <s v=""/>
    <s v=""/>
  </r>
  <r>
    <x v="16"/>
    <x v="52"/>
    <s v="LONDON"/>
    <m/>
    <m/>
    <m/>
    <m/>
    <s v=""/>
    <n v="17562"/>
    <n v="16336"/>
    <x v="785"/>
    <n v="0.99112389813907931"/>
    <n v="105"/>
    <n v="671"/>
    <n v="3.8207493451770866E-2"/>
    <n v="17562"/>
    <n v="16441"/>
    <n v="671"/>
    <n v="3.8207493451770866E-2"/>
  </r>
  <r>
    <x v="16"/>
    <x v="52"/>
    <s v="MANCHESTER"/>
    <m/>
    <m/>
    <m/>
    <m/>
    <s v=""/>
    <n v="534"/>
    <n v="524"/>
    <x v="703"/>
    <n v="0.99809160305343514"/>
    <n v="2"/>
    <n v="5"/>
    <n v="9.3632958801498131E-3"/>
    <n v="534"/>
    <n v="526"/>
    <n v="5"/>
    <n v="9.3632958801498131E-3"/>
  </r>
  <r>
    <x v="16"/>
    <x v="53"/>
    <s v="MIAMI, FL"/>
    <m/>
    <m/>
    <m/>
    <m/>
    <s v=""/>
    <n v="529"/>
    <n v="493"/>
    <x v="689"/>
    <n v="0.97768762677484788"/>
    <n v="2"/>
    <n v="21"/>
    <n v="3.9697542533081283E-2"/>
    <n v="529"/>
    <n v="495"/>
    <n v="21"/>
    <n v="3.9697542533081283E-2"/>
  </r>
  <r>
    <x v="16"/>
    <x v="53"/>
    <s v="NEW YORK, NY"/>
    <m/>
    <m/>
    <m/>
    <m/>
    <s v=""/>
    <n v="2025"/>
    <n v="1899"/>
    <x v="786"/>
    <n v="0.96471827277514477"/>
    <n v="18"/>
    <n v="72"/>
    <n v="3.5555555555555556E-2"/>
    <n v="2025"/>
    <n v="1917"/>
    <n v="72"/>
    <n v="3.5555555555555556E-2"/>
  </r>
  <r>
    <x v="16"/>
    <x v="53"/>
    <s v="SAN FRANCISCO, CA"/>
    <m/>
    <m/>
    <m/>
    <m/>
    <s v=""/>
    <n v="1743"/>
    <n v="1673"/>
    <x v="787"/>
    <n v="0.96174536760310814"/>
    <n v="2"/>
    <n v="44"/>
    <n v="2.5243832472748137E-2"/>
    <n v="1743"/>
    <n v="1675"/>
    <n v="44"/>
    <n v="2.5243832472748137E-2"/>
  </r>
  <r>
    <x v="16"/>
    <x v="53"/>
    <s v="WASHINGTON, DC"/>
    <n v="4"/>
    <n v="1"/>
    <n v="1"/>
    <n v="1"/>
    <n v="0.25"/>
    <n v="993"/>
    <n v="915"/>
    <x v="788"/>
    <n v="0.95519125683060113"/>
    <n v="8"/>
    <n v="49"/>
    <n v="4.9345417925478349E-2"/>
    <n v="997"/>
    <n v="924"/>
    <n v="50"/>
    <n v="5.0150451354062188E-2"/>
  </r>
  <r>
    <x v="16"/>
    <x v="54"/>
    <s v="CARACAS"/>
    <n v="2"/>
    <n v="1"/>
    <n v="1"/>
    <n v="1"/>
    <n v="0.5"/>
    <n v="25"/>
    <n v="7"/>
    <x v="132"/>
    <n v="0.8571428571428571"/>
    <n v="0"/>
    <n v="17"/>
    <n v="0.68"/>
    <n v="27"/>
    <n v="8"/>
    <n v="18"/>
    <n v="0.66666666666666663"/>
  </r>
  <r>
    <x v="16"/>
    <x v="55"/>
    <s v="HANOI"/>
    <m/>
    <m/>
    <m/>
    <m/>
    <s v=""/>
    <n v="1707"/>
    <n v="1178"/>
    <x v="789"/>
    <n v="0.97368421052631582"/>
    <n v="192"/>
    <n v="246"/>
    <n v="0.14411247803163443"/>
    <n v="1707"/>
    <n v="1370"/>
    <n v="246"/>
    <n v="0.14411247803163443"/>
  </r>
  <r>
    <x v="16"/>
    <x v="55"/>
    <s v="HO CHI MINH"/>
    <m/>
    <m/>
    <m/>
    <m/>
    <s v=""/>
    <n v="3645"/>
    <n v="2891"/>
    <x v="790"/>
    <n v="0.73919059149083366"/>
    <n v="239"/>
    <n v="405"/>
    <n v="0.1111111111111111"/>
    <n v="3645"/>
    <n v="3130"/>
    <n v="405"/>
    <n v="0.1111111111111111"/>
  </r>
  <r>
    <x v="16"/>
    <x v="153"/>
    <s v="HARARE"/>
    <m/>
    <m/>
    <m/>
    <m/>
    <s v=""/>
    <n v="1032"/>
    <n v="743"/>
    <x v="791"/>
    <n v="0.99865410497981155"/>
    <n v="4"/>
    <n v="257"/>
    <n v="0.24903100775193798"/>
    <n v="1032"/>
    <n v="747"/>
    <n v="257"/>
    <n v="0.24903100775193798"/>
  </r>
  <r>
    <x v="17"/>
    <x v="1"/>
    <s v="ALGIERS"/>
    <m/>
    <m/>
    <m/>
    <m/>
    <s v=""/>
    <n v="375"/>
    <n v="309"/>
    <x v="57"/>
    <n v="0.36893203883495146"/>
    <n v="1"/>
    <n v="65"/>
    <n v="0.17333333333333334"/>
    <n v="375"/>
    <n v="310"/>
    <n v="65"/>
    <n v="0.17333333333333334"/>
  </r>
  <r>
    <x v="17"/>
    <x v="56"/>
    <s v="LUANDA"/>
    <m/>
    <m/>
    <m/>
    <m/>
    <s v=""/>
    <n v="470"/>
    <n v="354"/>
    <x v="399"/>
    <n v="0.1864406779661017"/>
    <n v="4"/>
    <n v="112"/>
    <n v="0.23829787234042554"/>
    <n v="470"/>
    <n v="358"/>
    <n v="112"/>
    <n v="0.23829787234042554"/>
  </r>
  <r>
    <x v="17"/>
    <x v="2"/>
    <s v="BUENOS AIRES"/>
    <m/>
    <m/>
    <m/>
    <m/>
    <s v=""/>
    <n v="20"/>
    <n v="19"/>
    <x v="109"/>
    <n v="0.15789473684210525"/>
    <n v="0"/>
    <n v="1"/>
    <n v="0.05"/>
    <n v="20"/>
    <n v="19"/>
    <n v="1"/>
    <n v="0.05"/>
  </r>
  <r>
    <x v="17"/>
    <x v="3"/>
    <s v="CANBERRA"/>
    <m/>
    <m/>
    <m/>
    <m/>
    <s v=""/>
    <n v="552"/>
    <n v="513"/>
    <x v="792"/>
    <n v="0.20077972709551656"/>
    <n v="14"/>
    <n v="25"/>
    <n v="4.5289855072463768E-2"/>
    <n v="552"/>
    <n v="527"/>
    <n v="25"/>
    <n v="4.5289855072463768E-2"/>
  </r>
  <r>
    <x v="17"/>
    <x v="57"/>
    <s v="VIENNA"/>
    <m/>
    <m/>
    <m/>
    <m/>
    <s v=""/>
    <n v="1"/>
    <n v="1"/>
    <x v="78"/>
    <n v="1"/>
    <m/>
    <m/>
    <n v="0"/>
    <n v="1"/>
    <n v="1"/>
    <s v=""/>
    <s v=""/>
  </r>
  <r>
    <x v="17"/>
    <x v="4"/>
    <s v="BAKU"/>
    <m/>
    <m/>
    <m/>
    <m/>
    <s v=""/>
    <n v="1694"/>
    <n v="1473"/>
    <x v="438"/>
    <n v="0.31093007467752887"/>
    <n v="0"/>
    <n v="221"/>
    <n v="0.13046044864226683"/>
    <n v="1694"/>
    <n v="1473"/>
    <n v="221"/>
    <n v="0.13046044864226683"/>
  </r>
  <r>
    <x v="17"/>
    <x v="5"/>
    <s v="SARAJEVO"/>
    <m/>
    <m/>
    <m/>
    <m/>
    <s v=""/>
    <n v="3"/>
    <n v="2"/>
    <x v="79"/>
    <n v="1"/>
    <n v="0"/>
    <n v="1"/>
    <n v="0.33333333333333331"/>
    <n v="3"/>
    <n v="2"/>
    <n v="1"/>
    <n v="0.33333333333333331"/>
  </r>
  <r>
    <x v="17"/>
    <x v="6"/>
    <s v="BRASILIA"/>
    <m/>
    <m/>
    <m/>
    <m/>
    <s v=""/>
    <n v="12"/>
    <n v="9"/>
    <x v="109"/>
    <n v="0.33333333333333331"/>
    <n v="1"/>
    <n v="2"/>
    <n v="0.16666666666666666"/>
    <n v="12"/>
    <n v="10"/>
    <n v="2"/>
    <n v="0.16666666666666666"/>
  </r>
  <r>
    <x v="17"/>
    <x v="6"/>
    <s v="RIO DE JANEIRO"/>
    <m/>
    <m/>
    <m/>
    <m/>
    <s v=""/>
    <n v="33"/>
    <n v="24"/>
    <x v="41"/>
    <n v="0.5"/>
    <n v="0"/>
    <n v="9"/>
    <n v="0.27272727272727271"/>
    <n v="33"/>
    <n v="24"/>
    <n v="9"/>
    <n v="0.27272727272727271"/>
  </r>
  <r>
    <x v="17"/>
    <x v="7"/>
    <s v="SOFIA"/>
    <m/>
    <m/>
    <m/>
    <m/>
    <s v=""/>
    <n v="13"/>
    <n v="12"/>
    <x v="109"/>
    <n v="0.25"/>
    <n v="0"/>
    <n v="1"/>
    <n v="7.6923076923076927E-2"/>
    <n v="13"/>
    <n v="12"/>
    <n v="1"/>
    <n v="7.6923076923076927E-2"/>
  </r>
  <r>
    <x v="17"/>
    <x v="10"/>
    <s v="BEIJING"/>
    <m/>
    <m/>
    <m/>
    <m/>
    <s v=""/>
    <n v="30278"/>
    <n v="29884"/>
    <x v="793"/>
    <n v="5.6786240128496854E-2"/>
    <n v="1"/>
    <n v="393"/>
    <n v="1.2979721249752295E-2"/>
    <n v="30278"/>
    <n v="29885"/>
    <n v="393"/>
    <n v="1.2979721249752295E-2"/>
  </r>
  <r>
    <x v="17"/>
    <x v="10"/>
    <s v="GUANGZHOU (CANTON)"/>
    <m/>
    <m/>
    <m/>
    <m/>
    <s v=""/>
    <n v="18980"/>
    <n v="18759"/>
    <x v="794"/>
    <n v="4.7283970360893435E-2"/>
    <n v="0"/>
    <n v="221"/>
    <n v="1.1643835616438357E-2"/>
    <n v="18980"/>
    <n v="18759"/>
    <n v="221"/>
    <n v="1.1643835616438357E-2"/>
  </r>
  <r>
    <x v="17"/>
    <x v="10"/>
    <s v="SHANGHAI"/>
    <m/>
    <m/>
    <m/>
    <m/>
    <s v=""/>
    <n v="31191"/>
    <n v="31087"/>
    <x v="795"/>
    <n v="4.8380351915591729E-2"/>
    <n v="0"/>
    <n v="104"/>
    <n v="3.3342951492417684E-3"/>
    <n v="31191"/>
    <n v="31087"/>
    <n v="104"/>
    <n v="3.3342951492417684E-3"/>
  </r>
  <r>
    <x v="17"/>
    <x v="11"/>
    <s v="ZAGREB"/>
    <m/>
    <m/>
    <m/>
    <m/>
    <s v=""/>
    <n v="29"/>
    <n v="29"/>
    <x v="197"/>
    <n v="0.48275862068965519"/>
    <m/>
    <m/>
    <n v="0"/>
    <n v="29"/>
    <n v="29"/>
    <s v=""/>
    <s v=""/>
  </r>
  <r>
    <x v="17"/>
    <x v="12"/>
    <s v="HAVANA"/>
    <m/>
    <m/>
    <m/>
    <m/>
    <s v=""/>
    <n v="3"/>
    <n v="2"/>
    <x v="336"/>
    <n v="0"/>
    <n v="0"/>
    <n v="1"/>
    <n v="0.33333333333333331"/>
    <n v="3"/>
    <n v="2"/>
    <n v="1"/>
    <n v="0.33333333333333331"/>
  </r>
  <r>
    <x v="17"/>
    <x v="117"/>
    <s v="COPENHAGEN"/>
    <m/>
    <m/>
    <m/>
    <m/>
    <s v=""/>
    <n v="2"/>
    <n v="2"/>
    <x v="78"/>
    <n v="0.5"/>
    <m/>
    <m/>
    <n v="0"/>
    <n v="2"/>
    <n v="2"/>
    <s v=""/>
    <s v=""/>
  </r>
  <r>
    <x v="17"/>
    <x v="14"/>
    <s v="CAIRO"/>
    <m/>
    <m/>
    <m/>
    <m/>
    <s v=""/>
    <n v="530"/>
    <n v="416"/>
    <x v="796"/>
    <n v="0.21875"/>
    <n v="7"/>
    <n v="107"/>
    <n v="0.2018867924528302"/>
    <n v="530"/>
    <n v="423"/>
    <n v="107"/>
    <n v="0.2018867924528302"/>
  </r>
  <r>
    <x v="17"/>
    <x v="15"/>
    <s v="ADDIS ABEBA"/>
    <m/>
    <m/>
    <m/>
    <m/>
    <s v=""/>
    <n v="1"/>
    <n v="0"/>
    <x v="336"/>
    <s v=""/>
    <n v="1"/>
    <m/>
    <n v="0"/>
    <n v="1"/>
    <n v="1"/>
    <s v=""/>
    <s v=""/>
  </r>
  <r>
    <x v="17"/>
    <x v="17"/>
    <s v="BERLIN"/>
    <m/>
    <m/>
    <m/>
    <m/>
    <s v=""/>
    <n v="2"/>
    <n v="2"/>
    <x v="78"/>
    <n v="0.5"/>
    <m/>
    <m/>
    <n v="0"/>
    <n v="2"/>
    <n v="2"/>
    <s v=""/>
    <s v=""/>
  </r>
  <r>
    <x v="17"/>
    <x v="85"/>
    <s v="ACCRA"/>
    <m/>
    <m/>
    <m/>
    <m/>
    <s v=""/>
    <n v="876"/>
    <n v="489"/>
    <x v="169"/>
    <n v="0.14519427402862986"/>
    <n v="2"/>
    <n v="385"/>
    <n v="0.43949771689497719"/>
    <n v="876"/>
    <n v="491"/>
    <n v="385"/>
    <n v="0.43949771689497719"/>
  </r>
  <r>
    <x v="17"/>
    <x v="66"/>
    <s v="ATHENS"/>
    <m/>
    <m/>
    <m/>
    <m/>
    <s v=""/>
    <n v="3"/>
    <n v="3"/>
    <x v="78"/>
    <n v="0.33333333333333331"/>
    <m/>
    <m/>
    <n v="0"/>
    <n v="3"/>
    <n v="3"/>
    <s v=""/>
    <s v=""/>
  </r>
  <r>
    <x v="17"/>
    <x v="125"/>
    <s v="GUATEMALA CITY"/>
    <m/>
    <m/>
    <m/>
    <m/>
    <s v=""/>
    <n v="2"/>
    <n v="2"/>
    <x v="78"/>
    <n v="0.5"/>
    <m/>
    <m/>
    <n v="0"/>
    <n v="2"/>
    <n v="2"/>
    <s v=""/>
    <s v=""/>
  </r>
  <r>
    <x v="17"/>
    <x v="19"/>
    <s v="NEW DELHI"/>
    <m/>
    <m/>
    <m/>
    <m/>
    <s v=""/>
    <n v="12497"/>
    <n v="11847"/>
    <x v="797"/>
    <n v="0.53616949438676453"/>
    <n v="47"/>
    <n v="603"/>
    <n v="4.8251580379291031E-2"/>
    <n v="12497"/>
    <n v="11894"/>
    <n v="603"/>
    <n v="4.8251580379291031E-2"/>
  </r>
  <r>
    <x v="17"/>
    <x v="20"/>
    <s v="JAKARTA"/>
    <m/>
    <m/>
    <m/>
    <m/>
    <s v=""/>
    <n v="3369"/>
    <n v="3365"/>
    <x v="798"/>
    <n v="0.11768202080237741"/>
    <n v="0"/>
    <n v="4"/>
    <n v="1.1872959335114278E-3"/>
    <n v="3369"/>
    <n v="3365"/>
    <n v="4"/>
    <n v="1.1872959335114278E-3"/>
  </r>
  <r>
    <x v="17"/>
    <x v="21"/>
    <s v="TEHERAN"/>
    <m/>
    <m/>
    <m/>
    <m/>
    <s v=""/>
    <n v="2391"/>
    <n v="1597"/>
    <x v="799"/>
    <n v="7.0757670632435821E-2"/>
    <n v="44"/>
    <n v="750"/>
    <n v="0.31367628607277293"/>
    <n v="2391"/>
    <n v="1641"/>
    <n v="750"/>
    <n v="0.31367628607277293"/>
  </r>
  <r>
    <x v="17"/>
    <x v="23"/>
    <s v="TEL AVIV"/>
    <m/>
    <m/>
    <m/>
    <m/>
    <s v=""/>
    <n v="41"/>
    <n v="40"/>
    <x v="336"/>
    <n v="0"/>
    <n v="0"/>
    <n v="1"/>
    <n v="2.4390243902439025E-2"/>
    <n v="41"/>
    <n v="40"/>
    <n v="1"/>
    <n v="2.4390243902439025E-2"/>
  </r>
  <r>
    <x v="17"/>
    <x v="67"/>
    <s v="ROME"/>
    <m/>
    <m/>
    <m/>
    <m/>
    <s v=""/>
    <n v="4"/>
    <n v="2"/>
    <x v="336"/>
    <n v="0"/>
    <n v="0"/>
    <n v="2"/>
    <n v="0.5"/>
    <n v="4"/>
    <n v="2"/>
    <n v="2"/>
    <n v="0.5"/>
  </r>
  <r>
    <x v="17"/>
    <x v="24"/>
    <s v="TOKYO"/>
    <m/>
    <m/>
    <m/>
    <m/>
    <s v=""/>
    <n v="158"/>
    <n v="157"/>
    <x v="62"/>
    <n v="0.12101910828025478"/>
    <n v="0"/>
    <n v="1"/>
    <n v="6.3291139240506328E-3"/>
    <n v="158"/>
    <n v="157"/>
    <n v="1"/>
    <n v="6.3291139240506328E-3"/>
  </r>
  <r>
    <x v="17"/>
    <x v="25"/>
    <s v="AMMAN"/>
    <m/>
    <m/>
    <m/>
    <m/>
    <s v=""/>
    <n v="1180"/>
    <n v="961"/>
    <x v="800"/>
    <n v="0.1696149843912591"/>
    <n v="41"/>
    <n v="178"/>
    <n v="0.15084745762711865"/>
    <n v="1180"/>
    <n v="1002"/>
    <n v="178"/>
    <n v="0.15084745762711865"/>
  </r>
  <r>
    <x v="17"/>
    <x v="27"/>
    <s v="NAIROBI"/>
    <m/>
    <m/>
    <m/>
    <m/>
    <s v=""/>
    <n v="840"/>
    <n v="663"/>
    <x v="244"/>
    <n v="7.2398190045248875E-2"/>
    <n v="18"/>
    <n v="159"/>
    <n v="0.18928571428571428"/>
    <n v="840"/>
    <n v="681"/>
    <n v="159"/>
    <n v="0.18928571428571428"/>
  </r>
  <r>
    <x v="17"/>
    <x v="103"/>
    <s v="PRISTINA"/>
    <m/>
    <m/>
    <m/>
    <m/>
    <s v=""/>
    <n v="2341"/>
    <n v="16"/>
    <x v="8"/>
    <n v="0.5625"/>
    <n v="2016"/>
    <n v="309"/>
    <n v="0.1319948739854763"/>
    <n v="2341"/>
    <n v="2032"/>
    <n v="309"/>
    <n v="0.1319948739854763"/>
  </r>
  <r>
    <x v="17"/>
    <x v="29"/>
    <s v="BEIRUT"/>
    <m/>
    <m/>
    <m/>
    <m/>
    <s v=""/>
    <n v="527"/>
    <n v="381"/>
    <x v="801"/>
    <n v="0.37795275590551181"/>
    <n v="37"/>
    <n v="109"/>
    <n v="0.20683111954459202"/>
    <n v="527"/>
    <n v="418"/>
    <n v="109"/>
    <n v="0.20683111954459202"/>
  </r>
  <r>
    <x v="17"/>
    <x v="162"/>
    <s v="LILONGWE"/>
    <m/>
    <m/>
    <m/>
    <m/>
    <s v=""/>
    <n v="1634"/>
    <n v="1532"/>
    <x v="802"/>
    <n v="0.15731070496083552"/>
    <n v="30"/>
    <n v="72"/>
    <n v="4.4063647490820076E-2"/>
    <n v="1634"/>
    <n v="1562"/>
    <n v="72"/>
    <n v="4.4063647490820076E-2"/>
  </r>
  <r>
    <x v="17"/>
    <x v="99"/>
    <s v="MAPUTO"/>
    <m/>
    <m/>
    <m/>
    <m/>
    <s v=""/>
    <n v="132"/>
    <n v="128"/>
    <x v="239"/>
    <n v="0.3046875"/>
    <n v="0"/>
    <n v="4"/>
    <n v="3.0303030303030304E-2"/>
    <n v="132"/>
    <n v="128"/>
    <n v="4"/>
    <n v="3.0303030303030304E-2"/>
  </r>
  <r>
    <x v="17"/>
    <x v="69"/>
    <s v="THE HAGUE"/>
    <m/>
    <m/>
    <m/>
    <m/>
    <s v=""/>
    <n v="6"/>
    <n v="3"/>
    <x v="79"/>
    <n v="0.66666666666666663"/>
    <n v="3"/>
    <m/>
    <n v="0"/>
    <n v="6"/>
    <n v="6"/>
    <s v=""/>
    <s v=""/>
  </r>
  <r>
    <x v="17"/>
    <x v="33"/>
    <s v="ABUJA"/>
    <m/>
    <m/>
    <m/>
    <m/>
    <s v=""/>
    <n v="825"/>
    <n v="511"/>
    <x v="803"/>
    <n v="0.19569471624266144"/>
    <n v="5"/>
    <n v="309"/>
    <n v="0.37454545454545457"/>
    <n v="825"/>
    <n v="516"/>
    <n v="309"/>
    <n v="0.37454545454545457"/>
  </r>
  <r>
    <x v="17"/>
    <x v="34"/>
    <s v="ISLAMABAD"/>
    <m/>
    <m/>
    <m/>
    <m/>
    <s v=""/>
    <n v="2700"/>
    <n v="1688"/>
    <x v="804"/>
    <n v="0.27428909952606634"/>
    <n v="21"/>
    <n v="991"/>
    <n v="0.36703703703703705"/>
    <n v="2700"/>
    <n v="1709"/>
    <n v="991"/>
    <n v="0.36703703703703705"/>
  </r>
  <r>
    <x v="17"/>
    <x v="157"/>
    <s v="RAMALLAH"/>
    <m/>
    <m/>
    <m/>
    <m/>
    <s v=""/>
    <n v="308"/>
    <n v="209"/>
    <x v="197"/>
    <n v="6.6985645933014357E-2"/>
    <n v="18"/>
    <n v="81"/>
    <n v="0.26298701298701299"/>
    <n v="308"/>
    <n v="227"/>
    <n v="81"/>
    <n v="0.26298701298701299"/>
  </r>
  <r>
    <x v="17"/>
    <x v="36"/>
    <s v="MANILA"/>
    <m/>
    <m/>
    <m/>
    <m/>
    <s v=""/>
    <n v="12664"/>
    <n v="11552"/>
    <x v="805"/>
    <n v="0.47169321329639891"/>
    <n v="1"/>
    <n v="1111"/>
    <n v="8.772899557801643E-2"/>
    <n v="12664"/>
    <n v="11553"/>
    <n v="1111"/>
    <n v="8.772899557801643E-2"/>
  </r>
  <r>
    <x v="17"/>
    <x v="37"/>
    <s v="BUCHAREST"/>
    <m/>
    <m/>
    <m/>
    <m/>
    <s v=""/>
    <n v="12"/>
    <n v="9"/>
    <x v="79"/>
    <n v="0.22222222222222221"/>
    <n v="0"/>
    <n v="3"/>
    <n v="0.25"/>
    <n v="12"/>
    <n v="9"/>
    <n v="3"/>
    <n v="0.25"/>
  </r>
  <r>
    <x v="17"/>
    <x v="38"/>
    <s v="MOSCOW"/>
    <m/>
    <m/>
    <m/>
    <m/>
    <s v=""/>
    <n v="10055"/>
    <n v="9859"/>
    <x v="806"/>
    <n v="0.51323663657571761"/>
    <n v="11"/>
    <n v="185"/>
    <n v="1.8398806563898557E-2"/>
    <n v="10055"/>
    <n v="9870"/>
    <n v="185"/>
    <n v="1.8398806563898557E-2"/>
  </r>
  <r>
    <x v="17"/>
    <x v="38"/>
    <s v="MURMANSK"/>
    <m/>
    <m/>
    <m/>
    <m/>
    <s v=""/>
    <n v="10700"/>
    <n v="10349"/>
    <x v="807"/>
    <n v="0.92269784520243503"/>
    <n v="1"/>
    <n v="350"/>
    <n v="3.2710280373831772E-2"/>
    <n v="10700"/>
    <n v="10350"/>
    <n v="350"/>
    <n v="3.2710280373831772E-2"/>
  </r>
  <r>
    <x v="17"/>
    <x v="38"/>
    <s v="ST. PETERSBURG"/>
    <m/>
    <m/>
    <m/>
    <m/>
    <s v=""/>
    <n v="2330"/>
    <n v="2302"/>
    <x v="808"/>
    <n v="0.7050390964378801"/>
    <n v="0"/>
    <n v="28"/>
    <n v="1.201716738197425E-2"/>
    <n v="2330"/>
    <n v="2302"/>
    <n v="28"/>
    <n v="1.201716738197425E-2"/>
  </r>
  <r>
    <x v="17"/>
    <x v="39"/>
    <s v="RIYADH"/>
    <m/>
    <m/>
    <m/>
    <m/>
    <s v=""/>
    <n v="776"/>
    <n v="709"/>
    <x v="198"/>
    <n v="0.89844851904090273"/>
    <n v="1"/>
    <n v="66"/>
    <n v="8.505154639175258E-2"/>
    <n v="776"/>
    <n v="710"/>
    <n v="66"/>
    <n v="8.505154639175258E-2"/>
  </r>
  <r>
    <x v="17"/>
    <x v="41"/>
    <s v="BELGRADE"/>
    <m/>
    <m/>
    <m/>
    <m/>
    <s v=""/>
    <n v="13"/>
    <n v="13"/>
    <x v="79"/>
    <n v="0.15384615384615385"/>
    <m/>
    <m/>
    <n v="0"/>
    <n v="13"/>
    <n v="13"/>
    <s v=""/>
    <s v=""/>
  </r>
  <r>
    <x v="17"/>
    <x v="44"/>
    <s v="PRETORIA"/>
    <m/>
    <m/>
    <m/>
    <m/>
    <s v=""/>
    <n v="1983"/>
    <n v="1952"/>
    <x v="809"/>
    <n v="0.36834016393442626"/>
    <n v="1"/>
    <n v="30"/>
    <n v="1.5128593040847202E-2"/>
    <n v="1983"/>
    <n v="1953"/>
    <n v="30"/>
    <n v="1.5128593040847202E-2"/>
  </r>
  <r>
    <x v="17"/>
    <x v="144"/>
    <s v="JUBA"/>
    <m/>
    <m/>
    <m/>
    <m/>
    <s v=""/>
    <n v="8"/>
    <n v="8"/>
    <x v="78"/>
    <n v="0.125"/>
    <m/>
    <m/>
    <n v="0"/>
    <n v="8"/>
    <n v="8"/>
    <s v=""/>
    <s v=""/>
  </r>
  <r>
    <x v="17"/>
    <x v="76"/>
    <s v="MADRID"/>
    <m/>
    <m/>
    <m/>
    <m/>
    <s v=""/>
    <n v="1"/>
    <n v="1"/>
    <x v="78"/>
    <n v="1"/>
    <m/>
    <m/>
    <n v="0"/>
    <n v="1"/>
    <n v="1"/>
    <s v=""/>
    <s v=""/>
  </r>
  <r>
    <x v="17"/>
    <x v="145"/>
    <s v="COLOMBO"/>
    <m/>
    <m/>
    <m/>
    <m/>
    <s v=""/>
    <n v="2463"/>
    <n v="2143"/>
    <x v="268"/>
    <n v="0.10032664489034064"/>
    <n v="5"/>
    <n v="315"/>
    <n v="0.12789281364190011"/>
    <n v="2463"/>
    <n v="2148"/>
    <n v="315"/>
    <n v="0.12789281364190011"/>
  </r>
  <r>
    <x v="17"/>
    <x v="146"/>
    <s v="KHARTOUM"/>
    <m/>
    <m/>
    <m/>
    <m/>
    <s v=""/>
    <n v="535"/>
    <n v="360"/>
    <x v="810"/>
    <n v="0.21666666666666667"/>
    <n v="11"/>
    <n v="164"/>
    <n v="0.30654205607476637"/>
    <n v="535"/>
    <n v="371"/>
    <n v="164"/>
    <n v="0.30654205607476637"/>
  </r>
  <r>
    <x v="17"/>
    <x v="90"/>
    <s v="STOCKHOLM"/>
    <m/>
    <m/>
    <m/>
    <m/>
    <s v=""/>
    <n v="7"/>
    <n v="7"/>
    <x v="16"/>
    <n v="0"/>
    <m/>
    <m/>
    <n v="0"/>
    <n v="7"/>
    <n v="7"/>
    <s v=""/>
    <s v=""/>
  </r>
  <r>
    <x v="17"/>
    <x v="77"/>
    <s v="BERN"/>
    <m/>
    <m/>
    <m/>
    <m/>
    <s v=""/>
    <n v="6"/>
    <n v="5"/>
    <x v="79"/>
    <n v="0.4"/>
    <n v="1"/>
    <m/>
    <n v="0"/>
    <n v="6"/>
    <n v="6"/>
    <s v=""/>
    <s v=""/>
  </r>
  <r>
    <x v="17"/>
    <x v="47"/>
    <s v="BANGKOK"/>
    <m/>
    <m/>
    <m/>
    <m/>
    <s v=""/>
    <n v="12707"/>
    <n v="12368"/>
    <x v="811"/>
    <n v="0.37613195342820183"/>
    <n v="0"/>
    <n v="339"/>
    <n v="2.6678208861257574E-2"/>
    <n v="12707"/>
    <n v="12368"/>
    <n v="339"/>
    <n v="2.6678208861257574E-2"/>
  </r>
  <r>
    <x v="17"/>
    <x v="49"/>
    <s v="ANKARA"/>
    <m/>
    <m/>
    <m/>
    <m/>
    <s v=""/>
    <n v="1926"/>
    <n v="1724"/>
    <x v="812"/>
    <n v="0.45127610208816704"/>
    <n v="2"/>
    <n v="200"/>
    <n v="0.10384215991692627"/>
    <n v="1926"/>
    <n v="1726"/>
    <n v="200"/>
    <n v="0.10384215991692627"/>
  </r>
  <r>
    <x v="17"/>
    <x v="79"/>
    <s v="KAMPALA"/>
    <m/>
    <m/>
    <m/>
    <m/>
    <s v=""/>
    <n v="2765"/>
    <n v="2042"/>
    <x v="110"/>
    <n v="9.7453476983349663E-2"/>
    <n v="6"/>
    <n v="717"/>
    <n v="0.2593128390596745"/>
    <n v="2765"/>
    <n v="2048"/>
    <n v="717"/>
    <n v="0.2593128390596745"/>
  </r>
  <r>
    <x v="17"/>
    <x v="50"/>
    <s v="KYIV"/>
    <m/>
    <m/>
    <m/>
    <m/>
    <s v=""/>
    <n v="5522"/>
    <n v="5383"/>
    <x v="813"/>
    <n v="0.41761099758498976"/>
    <n v="2"/>
    <n v="137"/>
    <n v="2.4809851503078593E-2"/>
    <n v="5522"/>
    <n v="5385"/>
    <n v="137"/>
    <n v="2.4809851503078593E-2"/>
  </r>
  <r>
    <x v="17"/>
    <x v="51"/>
    <s v="ABU DHABI"/>
    <m/>
    <m/>
    <m/>
    <m/>
    <s v=""/>
    <n v="1844"/>
    <n v="1617"/>
    <x v="238"/>
    <n v="0.22572665429808286"/>
    <n v="12"/>
    <n v="215"/>
    <n v="0.11659436008676789"/>
    <n v="1844"/>
    <n v="1629"/>
    <n v="215"/>
    <n v="0.11659436008676789"/>
  </r>
  <r>
    <x v="17"/>
    <x v="52"/>
    <s v="LONDON"/>
    <m/>
    <m/>
    <m/>
    <m/>
    <s v=""/>
    <n v="2958"/>
    <n v="2861"/>
    <x v="576"/>
    <n v="0.16322963998601889"/>
    <n v="18"/>
    <n v="79"/>
    <n v="2.6707234617985125E-2"/>
    <n v="2958"/>
    <n v="2879"/>
    <n v="79"/>
    <n v="2.6707234617985125E-2"/>
  </r>
  <r>
    <x v="17"/>
    <x v="53"/>
    <s v="NEW YORK, NY"/>
    <m/>
    <m/>
    <m/>
    <m/>
    <s v=""/>
    <n v="3885"/>
    <n v="3820"/>
    <x v="814"/>
    <n v="0.5327225130890052"/>
    <n v="18"/>
    <n v="47"/>
    <n v="1.2097812097812098E-2"/>
    <n v="3885"/>
    <n v="3838"/>
    <n v="47"/>
    <n v="1.2097812097812098E-2"/>
  </r>
  <r>
    <x v="17"/>
    <x v="55"/>
    <s v="HANOI"/>
    <m/>
    <m/>
    <m/>
    <m/>
    <s v=""/>
    <n v="1493"/>
    <n v="1389"/>
    <x v="267"/>
    <n v="5.9035277177825772E-2"/>
    <n v="13"/>
    <n v="91"/>
    <n v="6.0951105157401209E-2"/>
    <n v="1493"/>
    <n v="1402"/>
    <n v="91"/>
    <n v="6.0951105157401209E-2"/>
  </r>
  <r>
    <x v="17"/>
    <x v="153"/>
    <s v="HARARE"/>
    <m/>
    <m/>
    <m/>
    <m/>
    <s v=""/>
    <n v="61"/>
    <n v="58"/>
    <x v="132"/>
    <n v="0.10344827586206896"/>
    <n v="0"/>
    <n v="3"/>
    <n v="4.9180327868852458E-2"/>
    <n v="61"/>
    <n v="58"/>
    <n v="3"/>
    <n v="4.9180327868852458E-2"/>
  </r>
  <r>
    <x v="18"/>
    <x v="0"/>
    <s v="TIRANA"/>
    <m/>
    <m/>
    <m/>
    <m/>
    <s v=""/>
    <n v="21"/>
    <n v="11"/>
    <x v="95"/>
    <n v="0.36363636363636365"/>
    <n v="9"/>
    <n v="1"/>
    <n v="4.7619047619047616E-2"/>
    <n v="21"/>
    <n v="20"/>
    <n v="1"/>
    <n v="4.7619047619047616E-2"/>
  </r>
  <r>
    <x v="18"/>
    <x v="1"/>
    <s v="ALGIERS"/>
    <m/>
    <m/>
    <m/>
    <m/>
    <s v=""/>
    <n v="2048"/>
    <n v="1414"/>
    <x v="815"/>
    <n v="0.29137199434229138"/>
    <n v="1"/>
    <n v="633"/>
    <n v="0.30908203125"/>
    <n v="2048"/>
    <n v="1415"/>
    <n v="633"/>
    <n v="0.30908203125"/>
  </r>
  <r>
    <x v="18"/>
    <x v="56"/>
    <s v="LUANDA"/>
    <m/>
    <m/>
    <m/>
    <m/>
    <s v=""/>
    <n v="1313"/>
    <n v="667"/>
    <x v="145"/>
    <n v="0.23088455772113944"/>
    <n v="5"/>
    <n v="641"/>
    <n v="0.48819497334348821"/>
    <n v="1313"/>
    <n v="672"/>
    <n v="641"/>
    <n v="0.48819497334348821"/>
  </r>
  <r>
    <x v="18"/>
    <x v="2"/>
    <s v="BUENOS AIRES"/>
    <m/>
    <m/>
    <m/>
    <m/>
    <s v=""/>
    <n v="10"/>
    <n v="10"/>
    <x v="168"/>
    <n v="0.5"/>
    <m/>
    <m/>
    <n v="0"/>
    <n v="10"/>
    <n v="10"/>
    <s v=""/>
    <s v=""/>
  </r>
  <r>
    <x v="18"/>
    <x v="81"/>
    <s v="YEREVAN"/>
    <m/>
    <m/>
    <m/>
    <m/>
    <s v=""/>
    <n v="4304"/>
    <n v="3900"/>
    <x v="433"/>
    <n v="0.16717948717948719"/>
    <m/>
    <n v="404"/>
    <n v="9.3866171003717469E-2"/>
    <n v="4304"/>
    <n v="3900"/>
    <n v="404"/>
    <n v="9.3866171003717469E-2"/>
  </r>
  <r>
    <x v="18"/>
    <x v="3"/>
    <s v="SYDNEY"/>
    <m/>
    <m/>
    <m/>
    <m/>
    <s v=""/>
    <n v="243"/>
    <n v="242"/>
    <x v="61"/>
    <n v="6.1983471074380167E-2"/>
    <n v="1"/>
    <m/>
    <n v="0"/>
    <n v="243"/>
    <n v="243"/>
    <s v=""/>
    <s v=""/>
  </r>
  <r>
    <x v="18"/>
    <x v="57"/>
    <s v="VIENNA"/>
    <m/>
    <m/>
    <m/>
    <m/>
    <s v=""/>
    <n v="1"/>
    <n v="1"/>
    <x v="78"/>
    <n v="1"/>
    <m/>
    <m/>
    <n v="0"/>
    <n v="1"/>
    <n v="1"/>
    <s v=""/>
    <s v=""/>
  </r>
  <r>
    <x v="18"/>
    <x v="4"/>
    <s v="BAKU"/>
    <m/>
    <m/>
    <m/>
    <m/>
    <s v=""/>
    <n v="1488"/>
    <n v="1408"/>
    <x v="584"/>
    <n v="0.30539772727272729"/>
    <m/>
    <n v="80"/>
    <n v="5.3763440860215055E-2"/>
    <n v="1488"/>
    <n v="1408"/>
    <n v="80"/>
    <n v="5.3763440860215055E-2"/>
  </r>
  <r>
    <x v="18"/>
    <x v="82"/>
    <s v="BREST"/>
    <m/>
    <m/>
    <m/>
    <m/>
    <s v=""/>
    <n v="90945"/>
    <n v="90869"/>
    <x v="816"/>
    <n v="0.85672781696728262"/>
    <n v="2"/>
    <n v="74"/>
    <n v="8.1367859695420305E-4"/>
    <n v="90945"/>
    <n v="90871"/>
    <n v="74"/>
    <n v="8.1367859695420305E-4"/>
  </r>
  <r>
    <x v="18"/>
    <x v="82"/>
    <s v="GRODNO"/>
    <m/>
    <m/>
    <m/>
    <m/>
    <s v=""/>
    <n v="75947"/>
    <n v="75885"/>
    <x v="817"/>
    <n v="0.89549976938788955"/>
    <m/>
    <n v="62"/>
    <n v="8.1635877651520142E-4"/>
    <n v="75947"/>
    <n v="75885"/>
    <n v="62"/>
    <n v="8.1635877651520142E-4"/>
  </r>
  <r>
    <x v="18"/>
    <x v="82"/>
    <s v="MINSK"/>
    <m/>
    <m/>
    <m/>
    <m/>
    <s v=""/>
    <n v="145861"/>
    <n v="145394"/>
    <x v="818"/>
    <n v="0.80334126580189003"/>
    <n v="25"/>
    <n v="442"/>
    <n v="3.0302822550236186E-3"/>
    <n v="145861"/>
    <n v="145419"/>
    <n v="442"/>
    <n v="3.0302822550236186E-3"/>
  </r>
  <r>
    <x v="18"/>
    <x v="83"/>
    <s v="BRUSSELS"/>
    <m/>
    <m/>
    <m/>
    <m/>
    <s v=""/>
    <n v="4"/>
    <n v="4"/>
    <x v="109"/>
    <n v="0.75"/>
    <m/>
    <m/>
    <n v="0"/>
    <n v="4"/>
    <n v="4"/>
    <s v=""/>
    <s v=""/>
  </r>
  <r>
    <x v="18"/>
    <x v="5"/>
    <s v="SARAJEVO"/>
    <m/>
    <m/>
    <m/>
    <m/>
    <s v=""/>
    <n v="11"/>
    <n v="11"/>
    <x v="0"/>
    <n v="0.72727272727272729"/>
    <m/>
    <m/>
    <n v="0"/>
    <n v="11"/>
    <n v="11"/>
    <s v=""/>
    <s v=""/>
  </r>
  <r>
    <x v="18"/>
    <x v="6"/>
    <s v="BRASILIA"/>
    <m/>
    <m/>
    <m/>
    <m/>
    <s v=""/>
    <n v="49"/>
    <n v="8"/>
    <x v="95"/>
    <n v="0.5"/>
    <m/>
    <n v="41"/>
    <n v="0.83673469387755106"/>
    <n v="49"/>
    <n v="8"/>
    <n v="41"/>
    <n v="0.83673469387755106"/>
  </r>
  <r>
    <x v="18"/>
    <x v="6"/>
    <s v="CURITIBA"/>
    <m/>
    <m/>
    <m/>
    <m/>
    <s v=""/>
    <n v="66"/>
    <n v="13"/>
    <x v="168"/>
    <n v="0.38461538461538464"/>
    <m/>
    <n v="53"/>
    <n v="0.80303030303030298"/>
    <n v="66"/>
    <n v="13"/>
    <n v="53"/>
    <n v="0.80303030303030298"/>
  </r>
  <r>
    <x v="18"/>
    <x v="7"/>
    <s v="SOFIA"/>
    <m/>
    <m/>
    <m/>
    <m/>
    <s v=""/>
    <n v="242"/>
    <n v="240"/>
    <x v="119"/>
    <n v="0.54166666666666663"/>
    <m/>
    <n v="2"/>
    <n v="8.2644628099173556E-3"/>
    <n v="242"/>
    <n v="240"/>
    <n v="2"/>
    <n v="8.2644628099173556E-3"/>
  </r>
  <r>
    <x v="18"/>
    <x v="8"/>
    <s v="OTTAWA"/>
    <m/>
    <m/>
    <m/>
    <m/>
    <s v=""/>
    <n v="96"/>
    <n v="96"/>
    <x v="541"/>
    <n v="0.33333333333333331"/>
    <m/>
    <m/>
    <n v="0"/>
    <n v="96"/>
    <n v="96"/>
    <s v=""/>
    <s v=""/>
  </r>
  <r>
    <x v="18"/>
    <x v="8"/>
    <s v="TORONTO"/>
    <m/>
    <m/>
    <m/>
    <m/>
    <s v=""/>
    <n v="206"/>
    <n v="204"/>
    <x v="819"/>
    <n v="0.53921568627450978"/>
    <n v="2"/>
    <m/>
    <n v="0"/>
    <n v="206"/>
    <n v="206"/>
    <s v=""/>
    <s v=""/>
  </r>
  <r>
    <x v="18"/>
    <x v="8"/>
    <s v="VANCOUVER"/>
    <m/>
    <m/>
    <m/>
    <m/>
    <s v=""/>
    <n v="84"/>
    <n v="81"/>
    <x v="154"/>
    <n v="0.12345679012345678"/>
    <n v="1"/>
    <n v="2"/>
    <n v="2.3809523809523808E-2"/>
    <n v="84"/>
    <n v="82"/>
    <n v="2"/>
    <n v="2.3809523809523808E-2"/>
  </r>
  <r>
    <x v="18"/>
    <x v="9"/>
    <s v="SANTIAGO DE CHILE"/>
    <m/>
    <m/>
    <m/>
    <m/>
    <s v=""/>
    <n v="9"/>
    <n v="9"/>
    <x v="56"/>
    <n v="0.77777777777777779"/>
    <m/>
    <m/>
    <n v="0"/>
    <n v="9"/>
    <n v="9"/>
    <s v=""/>
    <s v=""/>
  </r>
  <r>
    <x v="18"/>
    <x v="10"/>
    <s v="BEIJING"/>
    <m/>
    <m/>
    <m/>
    <m/>
    <s v=""/>
    <n v="7369"/>
    <n v="6943"/>
    <x v="65"/>
    <n v="0.14748667722886361"/>
    <m/>
    <n v="426"/>
    <n v="5.7809743520151988E-2"/>
    <n v="7369"/>
    <n v="6943"/>
    <n v="426"/>
    <n v="5.7809743520151988E-2"/>
  </r>
  <r>
    <x v="18"/>
    <x v="10"/>
    <s v="CHENGDU"/>
    <m/>
    <m/>
    <m/>
    <m/>
    <s v=""/>
    <n v="440"/>
    <n v="438"/>
    <x v="85"/>
    <n v="0.13926940639269406"/>
    <m/>
    <n v="2"/>
    <n v="4.5454545454545452E-3"/>
    <n v="440"/>
    <n v="438"/>
    <n v="2"/>
    <n v="4.5454545454545452E-3"/>
  </r>
  <r>
    <x v="18"/>
    <x v="10"/>
    <s v="GUANGZHOU (CANTON)"/>
    <m/>
    <m/>
    <m/>
    <m/>
    <s v=""/>
    <n v="2792"/>
    <n v="2748"/>
    <x v="820"/>
    <n v="0.39082969432314413"/>
    <m/>
    <n v="44"/>
    <n v="1.5759312320916905E-2"/>
    <n v="2792"/>
    <n v="2748"/>
    <n v="44"/>
    <n v="1.5759312320916905E-2"/>
  </r>
  <r>
    <x v="18"/>
    <x v="10"/>
    <s v="SHANGHAI"/>
    <m/>
    <m/>
    <m/>
    <m/>
    <s v=""/>
    <n v="6061"/>
    <n v="5892"/>
    <x v="821"/>
    <n v="0.17498302783435166"/>
    <n v="1"/>
    <n v="168"/>
    <n v="2.7718198317109387E-2"/>
    <n v="6061"/>
    <n v="5893"/>
    <n v="168"/>
    <n v="2.7718198317109387E-2"/>
  </r>
  <r>
    <x v="18"/>
    <x v="61"/>
    <s v="BOGOTA"/>
    <m/>
    <m/>
    <m/>
    <m/>
    <s v=""/>
    <n v="889"/>
    <n v="770"/>
    <x v="137"/>
    <n v="2.5974025974025976E-2"/>
    <m/>
    <n v="119"/>
    <n v="0.13385826771653545"/>
    <n v="889"/>
    <n v="770"/>
    <n v="119"/>
    <n v="0.13385826771653545"/>
  </r>
  <r>
    <x v="18"/>
    <x v="11"/>
    <s v="ZAGREB"/>
    <m/>
    <m/>
    <m/>
    <m/>
    <s v=""/>
    <n v="32"/>
    <n v="32"/>
    <x v="56"/>
    <n v="0.21875"/>
    <m/>
    <m/>
    <n v="0"/>
    <n v="32"/>
    <n v="32"/>
    <s v=""/>
    <s v=""/>
  </r>
  <r>
    <x v="18"/>
    <x v="12"/>
    <s v="HAVANA"/>
    <m/>
    <m/>
    <m/>
    <m/>
    <s v=""/>
    <n v="202"/>
    <n v="180"/>
    <x v="67"/>
    <n v="0.12222222222222222"/>
    <m/>
    <n v="22"/>
    <n v="0.10891089108910891"/>
    <n v="202"/>
    <n v="180"/>
    <n v="22"/>
    <n v="0.10891089108910891"/>
  </r>
  <r>
    <x v="18"/>
    <x v="13"/>
    <s v="NICOSIA"/>
    <m/>
    <m/>
    <m/>
    <m/>
    <s v=""/>
    <n v="121"/>
    <n v="83"/>
    <x v="227"/>
    <n v="0.44578313253012047"/>
    <m/>
    <n v="38"/>
    <n v="0.31404958677685951"/>
    <n v="121"/>
    <n v="83"/>
    <n v="38"/>
    <n v="0.31404958677685951"/>
  </r>
  <r>
    <x v="18"/>
    <x v="116"/>
    <s v="PRAGUE"/>
    <m/>
    <m/>
    <m/>
    <m/>
    <s v=""/>
    <n v="2"/>
    <n v="2"/>
    <x v="16"/>
    <n v="0"/>
    <m/>
    <m/>
    <n v="0"/>
    <n v="2"/>
    <n v="2"/>
    <s v=""/>
    <s v=""/>
  </r>
  <r>
    <x v="18"/>
    <x v="14"/>
    <s v="CAIRO"/>
    <m/>
    <m/>
    <m/>
    <m/>
    <s v=""/>
    <n v="3505"/>
    <n v="2657"/>
    <x v="822"/>
    <n v="0.15129845690628529"/>
    <n v="18"/>
    <n v="830"/>
    <n v="0.23680456490727533"/>
    <n v="3505"/>
    <n v="2675"/>
    <n v="830"/>
    <n v="0.23680456490727533"/>
  </r>
  <r>
    <x v="18"/>
    <x v="15"/>
    <s v="ADDIS ABEBA"/>
    <m/>
    <m/>
    <m/>
    <m/>
    <s v=""/>
    <n v="378"/>
    <n v="340"/>
    <x v="180"/>
    <n v="3.8235294117647062E-2"/>
    <m/>
    <n v="38"/>
    <n v="0.10052910052910052"/>
    <n v="378"/>
    <n v="340"/>
    <n v="38"/>
    <n v="0.10052910052910052"/>
  </r>
  <r>
    <x v="18"/>
    <x v="64"/>
    <s v="HELSINKI"/>
    <m/>
    <m/>
    <m/>
    <m/>
    <s v=""/>
    <n v="3"/>
    <n v="3"/>
    <x v="109"/>
    <n v="1"/>
    <m/>
    <m/>
    <n v="0"/>
    <n v="3"/>
    <n v="3"/>
    <s v=""/>
    <s v=""/>
  </r>
  <r>
    <x v="18"/>
    <x v="16"/>
    <s v="SKOPJE"/>
    <m/>
    <m/>
    <m/>
    <m/>
    <s v=""/>
    <n v="866"/>
    <n v="24"/>
    <x v="142"/>
    <n v="0.70833333333333337"/>
    <n v="676"/>
    <n v="166"/>
    <n v="0.19168591224018475"/>
    <n v="866"/>
    <n v="700"/>
    <n v="166"/>
    <n v="0.19168591224018475"/>
  </r>
  <r>
    <x v="18"/>
    <x v="65"/>
    <s v="PARIS"/>
    <m/>
    <m/>
    <m/>
    <m/>
    <s v=""/>
    <n v="1"/>
    <n v="1"/>
    <x v="78"/>
    <n v="1"/>
    <m/>
    <m/>
    <n v="0"/>
    <n v="1"/>
    <n v="1"/>
    <s v=""/>
    <s v=""/>
  </r>
  <r>
    <x v="18"/>
    <x v="84"/>
    <s v="TBILISSI"/>
    <m/>
    <m/>
    <m/>
    <m/>
    <s v=""/>
    <n v="5065"/>
    <n v="4782"/>
    <x v="823"/>
    <n v="0.34378920953575909"/>
    <n v="1"/>
    <n v="282"/>
    <n v="5.5676209279368213E-2"/>
    <n v="5065"/>
    <n v="4783"/>
    <n v="282"/>
    <n v="5.5676209279368213E-2"/>
  </r>
  <r>
    <x v="18"/>
    <x v="17"/>
    <s v="BERLIN"/>
    <m/>
    <m/>
    <m/>
    <m/>
    <s v=""/>
    <n v="44"/>
    <n v="40"/>
    <x v="41"/>
    <n v="0.3"/>
    <n v="3"/>
    <n v="1"/>
    <n v="2.2727272727272728E-2"/>
    <n v="44"/>
    <n v="43"/>
    <n v="1"/>
    <n v="2.2727272727272728E-2"/>
  </r>
  <r>
    <x v="18"/>
    <x v="66"/>
    <s v="ATHENS"/>
    <m/>
    <m/>
    <m/>
    <m/>
    <s v=""/>
    <n v="3"/>
    <n v="3"/>
    <x v="16"/>
    <n v="0"/>
    <m/>
    <m/>
    <n v="0"/>
    <n v="3"/>
    <n v="3"/>
    <s v=""/>
    <s v=""/>
  </r>
  <r>
    <x v="18"/>
    <x v="18"/>
    <s v="HONG KONG"/>
    <m/>
    <m/>
    <m/>
    <m/>
    <s v=""/>
    <n v="306"/>
    <n v="305"/>
    <x v="147"/>
    <n v="0.26229508196721313"/>
    <n v="1"/>
    <m/>
    <n v="0"/>
    <n v="306"/>
    <n v="306"/>
    <s v=""/>
    <s v=""/>
  </r>
  <r>
    <x v="18"/>
    <x v="95"/>
    <s v="BUDAPEST"/>
    <m/>
    <m/>
    <m/>
    <m/>
    <s v=""/>
    <n v="8"/>
    <m/>
    <x v="16"/>
    <s v=""/>
    <n v="8"/>
    <m/>
    <n v="0"/>
    <n v="8"/>
    <n v="8"/>
    <s v=""/>
    <s v=""/>
  </r>
  <r>
    <x v="18"/>
    <x v="19"/>
    <s v="MUMBAI"/>
    <m/>
    <m/>
    <m/>
    <m/>
    <s v=""/>
    <n v="4614"/>
    <n v="4251"/>
    <x v="560"/>
    <n v="0.53540343448600325"/>
    <m/>
    <n v="363"/>
    <n v="7.8673602080624183E-2"/>
    <n v="4614"/>
    <n v="4251"/>
    <n v="363"/>
    <n v="7.8673602080624183E-2"/>
  </r>
  <r>
    <x v="18"/>
    <x v="19"/>
    <s v="NEW DELHI"/>
    <m/>
    <m/>
    <m/>
    <m/>
    <s v=""/>
    <n v="4064"/>
    <n v="2932"/>
    <x v="482"/>
    <n v="0.72748976807639831"/>
    <n v="22"/>
    <n v="1110"/>
    <n v="0.27312992125984253"/>
    <n v="4064"/>
    <n v="2954"/>
    <n v="1110"/>
    <n v="0.27312992125984253"/>
  </r>
  <r>
    <x v="18"/>
    <x v="20"/>
    <s v="JAKARTA"/>
    <m/>
    <m/>
    <m/>
    <m/>
    <s v=""/>
    <n v="2052"/>
    <n v="2045"/>
    <x v="824"/>
    <n v="0.71980440097799514"/>
    <n v="5"/>
    <n v="2"/>
    <n v="9.7465886939571145E-4"/>
    <n v="2052"/>
    <n v="2050"/>
    <n v="2"/>
    <n v="9.7465886939571145E-4"/>
  </r>
  <r>
    <x v="18"/>
    <x v="21"/>
    <s v="TEHERAN"/>
    <m/>
    <m/>
    <m/>
    <m/>
    <s v=""/>
    <n v="3394"/>
    <n v="2443"/>
    <x v="822"/>
    <n v="0.16455178059762587"/>
    <n v="96"/>
    <n v="855"/>
    <n v="0.25191514437242191"/>
    <n v="3394"/>
    <n v="2539"/>
    <n v="855"/>
    <n v="0.25191514437242191"/>
  </r>
  <r>
    <x v="18"/>
    <x v="86"/>
    <s v="ERBIL"/>
    <m/>
    <m/>
    <m/>
    <m/>
    <s v=""/>
    <n v="3118"/>
    <n v="2263"/>
    <x v="464"/>
    <n v="0.24304021210782148"/>
    <n v="99"/>
    <n v="756"/>
    <n v="0.24246311738293777"/>
    <n v="3118"/>
    <n v="2362"/>
    <n v="756"/>
    <n v="0.24246311738293777"/>
  </r>
  <r>
    <x v="18"/>
    <x v="22"/>
    <s v="DUBLIN"/>
    <m/>
    <m/>
    <m/>
    <m/>
    <s v=""/>
    <n v="420"/>
    <n v="411"/>
    <x v="564"/>
    <n v="0.5012165450121655"/>
    <n v="4"/>
    <n v="5"/>
    <n v="1.1904761904761904E-2"/>
    <n v="420"/>
    <n v="415"/>
    <n v="5"/>
    <n v="1.1904761904761904E-2"/>
  </r>
  <r>
    <x v="18"/>
    <x v="23"/>
    <s v="TEL AVIV"/>
    <m/>
    <m/>
    <m/>
    <m/>
    <s v=""/>
    <n v="747"/>
    <n v="573"/>
    <x v="290"/>
    <n v="7.5043630017452012E-2"/>
    <n v="156"/>
    <n v="18"/>
    <n v="2.4096385542168676E-2"/>
    <n v="747"/>
    <n v="729"/>
    <n v="18"/>
    <n v="2.4096385542168676E-2"/>
  </r>
  <r>
    <x v="18"/>
    <x v="67"/>
    <s v="ROME"/>
    <m/>
    <m/>
    <m/>
    <m/>
    <s v=""/>
    <n v="1"/>
    <n v="1"/>
    <x v="78"/>
    <n v="1"/>
    <m/>
    <m/>
    <n v="0"/>
    <n v="1"/>
    <n v="1"/>
    <s v=""/>
    <s v=""/>
  </r>
  <r>
    <x v="18"/>
    <x v="24"/>
    <s v="TOKYO"/>
    <m/>
    <m/>
    <m/>
    <m/>
    <s v=""/>
    <n v="161"/>
    <n v="161"/>
    <x v="235"/>
    <n v="0.34161490683229812"/>
    <m/>
    <m/>
    <n v="0"/>
    <n v="161"/>
    <n v="161"/>
    <s v=""/>
    <s v=""/>
  </r>
  <r>
    <x v="18"/>
    <x v="25"/>
    <s v="AMMAN"/>
    <m/>
    <m/>
    <m/>
    <m/>
    <s v=""/>
    <n v="1470"/>
    <n v="1132"/>
    <x v="825"/>
    <n v="0.24293286219081273"/>
    <n v="25"/>
    <n v="313"/>
    <n v="0.21292517006802722"/>
    <n v="1470"/>
    <n v="1157"/>
    <n v="313"/>
    <n v="0.21292517006802722"/>
  </r>
  <r>
    <x v="18"/>
    <x v="26"/>
    <s v="ALMATY"/>
    <m/>
    <m/>
    <m/>
    <m/>
    <s v=""/>
    <n v="2896"/>
    <n v="2767"/>
    <x v="826"/>
    <n v="0.19009757860498736"/>
    <m/>
    <n v="129"/>
    <n v="4.4544198895027622E-2"/>
    <n v="2896"/>
    <n v="2767"/>
    <n v="129"/>
    <n v="4.4544198895027622E-2"/>
  </r>
  <r>
    <x v="18"/>
    <x v="26"/>
    <s v="ASTANA"/>
    <m/>
    <m/>
    <m/>
    <m/>
    <s v=""/>
    <n v="1621"/>
    <n v="1619"/>
    <x v="769"/>
    <n v="0.20938851142680667"/>
    <m/>
    <n v="2"/>
    <n v="1.2338062924120913E-3"/>
    <n v="1621"/>
    <n v="1619"/>
    <n v="2"/>
    <n v="1.2338062924120913E-3"/>
  </r>
  <r>
    <x v="18"/>
    <x v="27"/>
    <s v="NAIROBI"/>
    <m/>
    <m/>
    <m/>
    <m/>
    <s v=""/>
    <n v="707"/>
    <n v="589"/>
    <x v="33"/>
    <n v="6.4516129032258063E-2"/>
    <n v="4"/>
    <n v="114"/>
    <n v="0.16124469589816123"/>
    <n v="707"/>
    <n v="593"/>
    <n v="114"/>
    <n v="0.16124469589816123"/>
  </r>
  <r>
    <x v="18"/>
    <x v="28"/>
    <s v="KUWAIT"/>
    <m/>
    <m/>
    <m/>
    <m/>
    <s v=""/>
    <n v="1170"/>
    <n v="1051"/>
    <x v="827"/>
    <n v="0.61179828734538533"/>
    <n v="23"/>
    <n v="96"/>
    <n v="8.2051282051282051E-2"/>
    <n v="1170"/>
    <n v="1074"/>
    <n v="96"/>
    <n v="8.2051282051282051E-2"/>
  </r>
  <r>
    <x v="18"/>
    <x v="29"/>
    <s v="BEIRUT"/>
    <m/>
    <m/>
    <m/>
    <m/>
    <s v=""/>
    <n v="2356"/>
    <n v="2078"/>
    <x v="401"/>
    <n v="7.9884504331087583E-2"/>
    <n v="53"/>
    <n v="225"/>
    <n v="9.5500848896434634E-2"/>
    <n v="2356"/>
    <n v="2131"/>
    <n v="225"/>
    <n v="9.5500848896434634E-2"/>
  </r>
  <r>
    <x v="18"/>
    <x v="30"/>
    <s v="KUALA LUMPUR"/>
    <m/>
    <m/>
    <m/>
    <m/>
    <s v=""/>
    <n v="1842"/>
    <n v="1773"/>
    <x v="62"/>
    <n v="1.0716300056401579E-2"/>
    <m/>
    <n v="69"/>
    <n v="3.7459283387622153E-2"/>
    <n v="1842"/>
    <n v="1773"/>
    <n v="69"/>
    <n v="3.7459283387622153E-2"/>
  </r>
  <r>
    <x v="18"/>
    <x v="31"/>
    <s v="MEXICO CITY"/>
    <m/>
    <m/>
    <m/>
    <m/>
    <s v=""/>
    <n v="53"/>
    <n v="49"/>
    <x v="269"/>
    <n v="0.81632653061224492"/>
    <m/>
    <n v="4"/>
    <n v="7.5471698113207544E-2"/>
    <n v="53"/>
    <n v="49"/>
    <n v="4"/>
    <n v="7.5471698113207544E-2"/>
  </r>
  <r>
    <x v="18"/>
    <x v="87"/>
    <s v="CHISINAU"/>
    <m/>
    <m/>
    <m/>
    <m/>
    <s v=""/>
    <n v="383"/>
    <n v="354"/>
    <x v="713"/>
    <n v="0.66101694915254239"/>
    <m/>
    <n v="29"/>
    <n v="7.5718015665796348E-2"/>
    <n v="383"/>
    <n v="354"/>
    <n v="29"/>
    <n v="7.5718015665796348E-2"/>
  </r>
  <r>
    <x v="18"/>
    <x v="32"/>
    <s v="RABAT"/>
    <m/>
    <m/>
    <m/>
    <m/>
    <s v=""/>
    <n v="638"/>
    <n v="509"/>
    <x v="91"/>
    <n v="6.0903732809430254E-2"/>
    <n v="1"/>
    <n v="128"/>
    <n v="0.20062695924764889"/>
    <n v="638"/>
    <n v="510"/>
    <n v="128"/>
    <n v="0.20062695924764889"/>
  </r>
  <r>
    <x v="18"/>
    <x v="137"/>
    <s v="WELLINGTON"/>
    <m/>
    <m/>
    <m/>
    <m/>
    <s v=""/>
    <n v="28"/>
    <n v="26"/>
    <x v="167"/>
    <n v="0.42307692307692307"/>
    <n v="2"/>
    <m/>
    <n v="0"/>
    <n v="28"/>
    <n v="28"/>
    <s v=""/>
    <s v=""/>
  </r>
  <r>
    <x v="18"/>
    <x v="33"/>
    <s v="ABUJA"/>
    <m/>
    <m/>
    <m/>
    <m/>
    <s v=""/>
    <n v="1171"/>
    <n v="779"/>
    <x v="351"/>
    <n v="0.30295250320924261"/>
    <n v="23"/>
    <n v="369"/>
    <n v="0.31511528608027328"/>
    <n v="1171"/>
    <n v="802"/>
    <n v="369"/>
    <n v="0.31511528608027328"/>
  </r>
  <r>
    <x v="18"/>
    <x v="89"/>
    <s v="PYONGYANG"/>
    <m/>
    <m/>
    <m/>
    <m/>
    <s v=""/>
    <n v="49"/>
    <n v="42"/>
    <x v="56"/>
    <n v="0.16666666666666666"/>
    <n v="7"/>
    <m/>
    <n v="0"/>
    <n v="49"/>
    <n v="49"/>
    <s v=""/>
    <s v=""/>
  </r>
  <r>
    <x v="18"/>
    <x v="101"/>
    <s v="OSLO"/>
    <m/>
    <m/>
    <m/>
    <m/>
    <s v=""/>
    <n v="5"/>
    <n v="5"/>
    <x v="168"/>
    <n v="1"/>
    <m/>
    <m/>
    <n v="0"/>
    <n v="5"/>
    <n v="5"/>
    <s v=""/>
    <s v=""/>
  </r>
  <r>
    <x v="18"/>
    <x v="34"/>
    <s v="ISLAMABAD"/>
    <m/>
    <m/>
    <m/>
    <m/>
    <s v=""/>
    <n v="1866"/>
    <n v="687"/>
    <x v="149"/>
    <n v="7.7147016011644837E-2"/>
    <n v="31"/>
    <n v="1148"/>
    <n v="0.61521972132904612"/>
    <n v="1866"/>
    <n v="718"/>
    <n v="1148"/>
    <n v="0.61521972132904612"/>
  </r>
  <r>
    <x v="18"/>
    <x v="35"/>
    <s v="LIMA"/>
    <m/>
    <m/>
    <m/>
    <m/>
    <s v=""/>
    <n v="1589"/>
    <n v="1582"/>
    <x v="167"/>
    <n v="6.9532237673830596E-3"/>
    <m/>
    <n v="7"/>
    <n v="4.4052863436123352E-3"/>
    <n v="1589"/>
    <n v="1582"/>
    <n v="7"/>
    <n v="4.4052863436123352E-3"/>
  </r>
  <r>
    <x v="18"/>
    <x v="73"/>
    <s v="DOHA"/>
    <m/>
    <m/>
    <m/>
    <m/>
    <s v=""/>
    <n v="806"/>
    <n v="738"/>
    <x v="828"/>
    <n v="0.53252032520325199"/>
    <n v="7"/>
    <n v="61"/>
    <n v="7.5682382133995044E-2"/>
    <n v="806"/>
    <n v="745"/>
    <n v="61"/>
    <n v="7.5682382133995044E-2"/>
  </r>
  <r>
    <x v="18"/>
    <x v="37"/>
    <s v="BUCHAREST"/>
    <m/>
    <m/>
    <m/>
    <m/>
    <s v=""/>
    <n v="456"/>
    <n v="439"/>
    <x v="829"/>
    <n v="0.46697038724373574"/>
    <n v="2"/>
    <n v="15"/>
    <n v="3.2894736842105261E-2"/>
    <n v="456"/>
    <n v="441"/>
    <n v="15"/>
    <n v="3.2894736842105261E-2"/>
  </r>
  <r>
    <x v="18"/>
    <x v="38"/>
    <s v="IRKUTSK"/>
    <m/>
    <m/>
    <m/>
    <m/>
    <s v=""/>
    <n v="2168"/>
    <n v="2132"/>
    <x v="77"/>
    <n v="0.18902439024390244"/>
    <m/>
    <n v="36"/>
    <n v="1.6605166051660517E-2"/>
    <n v="2168"/>
    <n v="2132"/>
    <n v="36"/>
    <n v="1.6605166051660517E-2"/>
  </r>
  <r>
    <x v="18"/>
    <x v="38"/>
    <s v="KALININGRAD"/>
    <m/>
    <m/>
    <m/>
    <m/>
    <s v=""/>
    <n v="58003"/>
    <n v="57489"/>
    <x v="830"/>
    <n v="0.85487658508584252"/>
    <n v="15"/>
    <n v="499"/>
    <n v="8.6030032929331236E-3"/>
    <n v="58003"/>
    <n v="57504"/>
    <n v="499"/>
    <n v="8.6030032929331236E-3"/>
  </r>
  <r>
    <x v="18"/>
    <x v="38"/>
    <s v="MOSCOW"/>
    <m/>
    <m/>
    <m/>
    <m/>
    <s v=""/>
    <n v="39875"/>
    <n v="39281"/>
    <x v="831"/>
    <n v="0.61289172882564091"/>
    <n v="1"/>
    <n v="593"/>
    <n v="1.4871473354231975E-2"/>
    <n v="39875"/>
    <n v="39282"/>
    <n v="593"/>
    <n v="1.4871473354231975E-2"/>
  </r>
  <r>
    <x v="18"/>
    <x v="38"/>
    <s v="ST. PETERSBURG"/>
    <m/>
    <m/>
    <m/>
    <m/>
    <s v=""/>
    <n v="2475"/>
    <n v="2456"/>
    <x v="832"/>
    <n v="0.6030130293159609"/>
    <m/>
    <n v="19"/>
    <n v="7.6767676767676768E-3"/>
    <n v="2475"/>
    <n v="2456"/>
    <n v="19"/>
    <n v="7.6767676767676768E-3"/>
  </r>
  <r>
    <x v="18"/>
    <x v="39"/>
    <s v="RIYADH"/>
    <m/>
    <m/>
    <m/>
    <m/>
    <s v=""/>
    <n v="1761"/>
    <n v="1679"/>
    <x v="833"/>
    <n v="0.62715902322811201"/>
    <n v="30"/>
    <n v="52"/>
    <n v="2.9528676888131742E-2"/>
    <n v="1761"/>
    <n v="1709"/>
    <n v="52"/>
    <n v="2.9528676888131742E-2"/>
  </r>
  <r>
    <x v="18"/>
    <x v="41"/>
    <s v="BELGRADE"/>
    <m/>
    <m/>
    <m/>
    <m/>
    <s v=""/>
    <n v="140"/>
    <n v="135"/>
    <x v="834"/>
    <n v="0.71111111111111114"/>
    <n v="1"/>
    <n v="4"/>
    <n v="2.8571428571428571E-2"/>
    <n v="140"/>
    <n v="136"/>
    <n v="4"/>
    <n v="2.8571428571428571E-2"/>
  </r>
  <r>
    <x v="18"/>
    <x v="75"/>
    <s v="SINGAPORE"/>
    <m/>
    <m/>
    <m/>
    <m/>
    <s v=""/>
    <n v="387"/>
    <n v="377"/>
    <x v="835"/>
    <n v="0.48010610079575594"/>
    <n v="6"/>
    <n v="4"/>
    <n v="1.0335917312661499E-2"/>
    <n v="387"/>
    <n v="383"/>
    <n v="4"/>
    <n v="1.0335917312661499E-2"/>
  </r>
  <r>
    <x v="18"/>
    <x v="42"/>
    <s v="BRATISLAVA"/>
    <m/>
    <m/>
    <m/>
    <m/>
    <s v=""/>
    <n v="1"/>
    <n v="1"/>
    <x v="16"/>
    <n v="0"/>
    <m/>
    <m/>
    <n v="0"/>
    <n v="1"/>
    <n v="1"/>
    <s v=""/>
    <s v=""/>
  </r>
  <r>
    <x v="18"/>
    <x v="43"/>
    <s v="LJUBLJANA"/>
    <m/>
    <m/>
    <m/>
    <m/>
    <s v=""/>
    <n v="1"/>
    <n v="1"/>
    <x v="16"/>
    <n v="0"/>
    <m/>
    <m/>
    <n v="0"/>
    <n v="1"/>
    <n v="1"/>
    <s v=""/>
    <s v=""/>
  </r>
  <r>
    <x v="18"/>
    <x v="44"/>
    <s v="PRETORIA"/>
    <m/>
    <m/>
    <m/>
    <m/>
    <s v=""/>
    <n v="2179"/>
    <n v="2158"/>
    <x v="836"/>
    <n v="0.58387395736793324"/>
    <m/>
    <n v="21"/>
    <n v="9.6374483708122991E-3"/>
    <n v="2179"/>
    <n v="2158"/>
    <n v="21"/>
    <n v="9.6374483708122991E-3"/>
  </r>
  <r>
    <x v="18"/>
    <x v="45"/>
    <s v="SEOUL"/>
    <m/>
    <m/>
    <m/>
    <m/>
    <s v=""/>
    <n v="67"/>
    <n v="67"/>
    <x v="56"/>
    <n v="0.1044776119402985"/>
    <m/>
    <m/>
    <n v="0"/>
    <n v="67"/>
    <n v="67"/>
    <s v=""/>
    <s v=""/>
  </r>
  <r>
    <x v="18"/>
    <x v="90"/>
    <s v="STOCKHOLM"/>
    <m/>
    <m/>
    <m/>
    <m/>
    <s v=""/>
    <n v="6"/>
    <m/>
    <x v="16"/>
    <s v=""/>
    <n v="6"/>
    <m/>
    <n v="0"/>
    <n v="6"/>
    <n v="6"/>
    <s v=""/>
    <s v=""/>
  </r>
  <r>
    <x v="18"/>
    <x v="77"/>
    <s v="BERN"/>
    <m/>
    <m/>
    <m/>
    <m/>
    <s v=""/>
    <n v="3"/>
    <n v="3"/>
    <x v="79"/>
    <n v="0.66666666666666663"/>
    <m/>
    <m/>
    <n v="0"/>
    <n v="3"/>
    <n v="3"/>
    <s v=""/>
    <s v=""/>
  </r>
  <r>
    <x v="18"/>
    <x v="91"/>
    <s v="DAMASCUS"/>
    <m/>
    <m/>
    <m/>
    <m/>
    <s v=""/>
    <n v="267"/>
    <n v="148"/>
    <x v="544"/>
    <n v="0.27702702702702703"/>
    <n v="19"/>
    <n v="100"/>
    <n v="0.37453183520599254"/>
    <n v="267"/>
    <n v="167"/>
    <n v="100"/>
    <n v="0.37453183520599254"/>
  </r>
  <r>
    <x v="18"/>
    <x v="46"/>
    <s v="TAIPEI"/>
    <m/>
    <m/>
    <m/>
    <m/>
    <s v=""/>
    <n v="42"/>
    <n v="41"/>
    <x v="167"/>
    <n v="0.26829268292682928"/>
    <m/>
    <n v="1"/>
    <n v="2.3809523809523808E-2"/>
    <n v="42"/>
    <n v="41"/>
    <n v="1"/>
    <n v="2.3809523809523808E-2"/>
  </r>
  <r>
    <x v="18"/>
    <x v="47"/>
    <s v="BANGKOK"/>
    <m/>
    <m/>
    <m/>
    <m/>
    <s v=""/>
    <n v="1918"/>
    <n v="1894"/>
    <x v="42"/>
    <n v="9.5036958817317843E-3"/>
    <m/>
    <n v="24"/>
    <n v="1.251303441084463E-2"/>
    <n v="1918"/>
    <n v="1894"/>
    <n v="24"/>
    <n v="1.251303441084463E-2"/>
  </r>
  <r>
    <x v="18"/>
    <x v="48"/>
    <s v="TUNIS"/>
    <m/>
    <m/>
    <m/>
    <m/>
    <s v=""/>
    <n v="612"/>
    <n v="434"/>
    <x v="468"/>
    <n v="0.22580645161290322"/>
    <m/>
    <n v="178"/>
    <n v="0.2908496732026144"/>
    <n v="612"/>
    <n v="434"/>
    <n v="178"/>
    <n v="0.2908496732026144"/>
  </r>
  <r>
    <x v="18"/>
    <x v="49"/>
    <s v="ANKARA"/>
    <m/>
    <m/>
    <m/>
    <m/>
    <s v=""/>
    <n v="2806"/>
    <n v="2623"/>
    <x v="837"/>
    <n v="0.62714449104079295"/>
    <n v="6"/>
    <n v="177"/>
    <n v="6.3079116179615105E-2"/>
    <n v="2806"/>
    <n v="2629"/>
    <n v="177"/>
    <n v="6.3079116179615105E-2"/>
  </r>
  <r>
    <x v="18"/>
    <x v="49"/>
    <s v="ISTANBUL"/>
    <m/>
    <m/>
    <m/>
    <m/>
    <s v=""/>
    <n v="5529"/>
    <n v="5323"/>
    <x v="838"/>
    <n v="0.70430208529024985"/>
    <n v="5"/>
    <n v="201"/>
    <n v="3.6353771025501899E-2"/>
    <n v="5529"/>
    <n v="5328"/>
    <n v="201"/>
    <n v="3.6353771025501899E-2"/>
  </r>
  <r>
    <x v="18"/>
    <x v="50"/>
    <s v="KHARKIV"/>
    <m/>
    <m/>
    <m/>
    <m/>
    <s v=""/>
    <n v="33943"/>
    <n v="32931"/>
    <x v="839"/>
    <n v="0.68039233548935651"/>
    <n v="3"/>
    <n v="1009"/>
    <n v="2.9726305865716052E-2"/>
    <n v="33943"/>
    <n v="32934"/>
    <n v="1009"/>
    <n v="2.9726305865716052E-2"/>
  </r>
  <r>
    <x v="18"/>
    <x v="50"/>
    <s v="KYIV"/>
    <m/>
    <m/>
    <m/>
    <m/>
    <s v=""/>
    <n v="77879"/>
    <n v="74606"/>
    <x v="840"/>
    <n v="0.71760984371230196"/>
    <n v="1"/>
    <n v="3272"/>
    <n v="4.2013893347372204E-2"/>
    <n v="77879"/>
    <n v="74607"/>
    <n v="3272"/>
    <n v="4.2013893347372204E-2"/>
  </r>
  <r>
    <x v="18"/>
    <x v="50"/>
    <s v="LUTSK"/>
    <m/>
    <m/>
    <m/>
    <m/>
    <s v=""/>
    <n v="155365"/>
    <n v="152303"/>
    <x v="841"/>
    <n v="0.76053656198499042"/>
    <m/>
    <n v="3062"/>
    <n v="1.970842853924629E-2"/>
    <n v="155365"/>
    <n v="152303"/>
    <n v="3062"/>
    <n v="1.970842853924629E-2"/>
  </r>
  <r>
    <x v="18"/>
    <x v="50"/>
    <s v="LVIV"/>
    <m/>
    <m/>
    <m/>
    <m/>
    <s v=""/>
    <n v="241659"/>
    <n v="234791"/>
    <x v="842"/>
    <n v="0.79500066016159054"/>
    <n v="3"/>
    <n v="6865"/>
    <n v="2.8407797764618738E-2"/>
    <n v="241659"/>
    <n v="234794"/>
    <n v="6865"/>
    <n v="2.8407797764618738E-2"/>
  </r>
  <r>
    <x v="18"/>
    <x v="50"/>
    <s v="ODESA"/>
    <m/>
    <m/>
    <m/>
    <m/>
    <s v=""/>
    <n v="14793"/>
    <n v="14026"/>
    <x v="843"/>
    <n v="0.51753885640952513"/>
    <n v="4"/>
    <n v="763"/>
    <n v="5.1578449266544986E-2"/>
    <n v="14793"/>
    <n v="14030"/>
    <n v="763"/>
    <n v="5.1578449266544986E-2"/>
  </r>
  <r>
    <x v="18"/>
    <x v="50"/>
    <s v="VINNYTSYA"/>
    <m/>
    <m/>
    <m/>
    <m/>
    <s v=""/>
    <n v="55798"/>
    <n v="51860"/>
    <x v="844"/>
    <n v="0.77736212880833011"/>
    <m/>
    <n v="3938"/>
    <n v="7.0576006308469844E-2"/>
    <n v="55798"/>
    <n v="51860"/>
    <n v="3938"/>
    <n v="7.0576006308469844E-2"/>
  </r>
  <r>
    <x v="18"/>
    <x v="51"/>
    <s v="ABU DHABI"/>
    <m/>
    <m/>
    <m/>
    <m/>
    <s v=""/>
    <n v="1797"/>
    <n v="1592"/>
    <x v="431"/>
    <n v="0.70100502512562812"/>
    <n v="15"/>
    <n v="190"/>
    <n v="0.10573177518085698"/>
    <n v="1797"/>
    <n v="1607"/>
    <n v="190"/>
    <n v="0.10573177518085698"/>
  </r>
  <r>
    <x v="18"/>
    <x v="52"/>
    <s v="LONDON"/>
    <m/>
    <m/>
    <m/>
    <m/>
    <s v=""/>
    <n v="3162"/>
    <n v="3095"/>
    <x v="845"/>
    <n v="0.70985460420032309"/>
    <n v="45"/>
    <n v="22"/>
    <n v="6.957621758380772E-3"/>
    <n v="3162"/>
    <n v="3140"/>
    <n v="22"/>
    <n v="6.957621758380772E-3"/>
  </r>
  <r>
    <x v="18"/>
    <x v="53"/>
    <s v="CHICAGO, IL"/>
    <m/>
    <m/>
    <m/>
    <m/>
    <s v=""/>
    <n v="324"/>
    <n v="324"/>
    <x v="829"/>
    <n v="0.63271604938271608"/>
    <m/>
    <m/>
    <n v="0"/>
    <n v="324"/>
    <n v="324"/>
    <s v=""/>
    <s v=""/>
  </r>
  <r>
    <x v="18"/>
    <x v="53"/>
    <s v="LOS ANGELES, CA"/>
    <m/>
    <m/>
    <m/>
    <m/>
    <s v=""/>
    <n v="602"/>
    <n v="600"/>
    <x v="199"/>
    <n v="0.60499999999999998"/>
    <n v="1"/>
    <n v="1"/>
    <n v="1.6611295681063123E-3"/>
    <n v="602"/>
    <n v="601"/>
    <n v="1"/>
    <n v="1.6611295681063123E-3"/>
  </r>
  <r>
    <x v="18"/>
    <x v="53"/>
    <s v="NEW YORK, NY"/>
    <m/>
    <m/>
    <m/>
    <m/>
    <s v=""/>
    <n v="659"/>
    <n v="646"/>
    <x v="44"/>
    <n v="0.21207430340557276"/>
    <n v="8"/>
    <n v="5"/>
    <n v="7.5872534142640367E-3"/>
    <n v="659"/>
    <n v="654"/>
    <n v="5"/>
    <n v="7.5872534142640367E-3"/>
  </r>
  <r>
    <x v="18"/>
    <x v="53"/>
    <s v="WASHINGTON, DC"/>
    <m/>
    <m/>
    <m/>
    <m/>
    <s v=""/>
    <n v="313"/>
    <n v="311"/>
    <x v="846"/>
    <n v="0.71061093247588425"/>
    <n v="2"/>
    <m/>
    <n v="0"/>
    <n v="313"/>
    <n v="313"/>
    <s v=""/>
    <s v=""/>
  </r>
  <r>
    <x v="18"/>
    <x v="92"/>
    <s v="TASHKENT"/>
    <m/>
    <m/>
    <m/>
    <m/>
    <s v=""/>
    <n v="1976"/>
    <n v="1559"/>
    <x v="847"/>
    <n v="0.24374599101988453"/>
    <n v="31"/>
    <n v="386"/>
    <n v="0.19534412955465588"/>
    <n v="1976"/>
    <n v="1590"/>
    <n v="386"/>
    <n v="0.19534412955465588"/>
  </r>
  <r>
    <x v="18"/>
    <x v="54"/>
    <s v="CARACAS"/>
    <n v="1"/>
    <n v="1"/>
    <n v="1"/>
    <m/>
    <n v="0"/>
    <n v="75"/>
    <n v="75"/>
    <x v="536"/>
    <n v="0.77333333333333332"/>
    <m/>
    <m/>
    <n v="0"/>
    <n v="76"/>
    <n v="76"/>
    <s v=""/>
    <s v=""/>
  </r>
  <r>
    <x v="18"/>
    <x v="55"/>
    <s v="HANOI"/>
    <m/>
    <m/>
    <m/>
    <m/>
    <s v=""/>
    <n v="1168"/>
    <n v="926"/>
    <x v="848"/>
    <n v="0.31641468682505397"/>
    <n v="3"/>
    <n v="239"/>
    <n v="0.20462328767123289"/>
    <n v="1168"/>
    <n v="929"/>
    <n v="239"/>
    <n v="0.20462328767123289"/>
  </r>
  <r>
    <x v="19"/>
    <x v="1"/>
    <s v="ALGIERS"/>
    <m/>
    <m/>
    <m/>
    <m/>
    <s v=""/>
    <n v="3152"/>
    <n v="2209"/>
    <x v="629"/>
    <n v="0.19013128112267993"/>
    <n v="234"/>
    <n v="709"/>
    <n v="0.22493654822335024"/>
    <n v="3152"/>
    <n v="2443"/>
    <n v="709"/>
    <n v="0.22493654822335024"/>
  </r>
  <r>
    <x v="19"/>
    <x v="56"/>
    <s v="BENGUELA"/>
    <m/>
    <m/>
    <m/>
    <m/>
    <s v=""/>
    <n v="4143"/>
    <n v="3620"/>
    <x v="815"/>
    <n v="0.11381215469613259"/>
    <m/>
    <n v="523"/>
    <n v="0.12623702630943762"/>
    <n v="4143"/>
    <n v="3620"/>
    <n v="523"/>
    <n v="0.12623702630943762"/>
  </r>
  <r>
    <x v="19"/>
    <x v="56"/>
    <s v="LUANDA"/>
    <m/>
    <m/>
    <m/>
    <m/>
    <s v=""/>
    <n v="66288"/>
    <n v="56384"/>
    <x v="849"/>
    <n v="0.67517380817253125"/>
    <n v="97"/>
    <n v="9807"/>
    <n v="0.14794532947139755"/>
    <n v="66288"/>
    <n v="56481"/>
    <n v="9807"/>
    <n v="0.14794532947139755"/>
  </r>
  <r>
    <x v="19"/>
    <x v="2"/>
    <s v="BUENOS AIRES"/>
    <m/>
    <m/>
    <m/>
    <m/>
    <s v=""/>
    <n v="13"/>
    <n v="12"/>
    <x v="168"/>
    <n v="0.41666666666666669"/>
    <m/>
    <n v="1"/>
    <n v="7.6923076923076927E-2"/>
    <n v="13"/>
    <n v="12"/>
    <n v="1"/>
    <n v="7.6923076923076927E-2"/>
  </r>
  <r>
    <x v="19"/>
    <x v="3"/>
    <s v="CANBERRA"/>
    <m/>
    <m/>
    <m/>
    <m/>
    <s v=""/>
    <n v="5"/>
    <n v="5"/>
    <x v="79"/>
    <n v="0.4"/>
    <m/>
    <m/>
    <n v="0"/>
    <n v="5"/>
    <n v="5"/>
    <s v=""/>
    <s v=""/>
  </r>
  <r>
    <x v="19"/>
    <x v="3"/>
    <s v="SYDNEY"/>
    <m/>
    <m/>
    <m/>
    <m/>
    <s v=""/>
    <n v="138"/>
    <n v="133"/>
    <x v="140"/>
    <n v="0.33082706766917291"/>
    <m/>
    <n v="5"/>
    <n v="3.6231884057971016E-2"/>
    <n v="138"/>
    <n v="133"/>
    <n v="5"/>
    <n v="3.6231884057971016E-2"/>
  </r>
  <r>
    <x v="19"/>
    <x v="83"/>
    <s v="BRUSSELS"/>
    <m/>
    <m/>
    <m/>
    <m/>
    <s v=""/>
    <n v="4"/>
    <n v="2"/>
    <x v="16"/>
    <n v="0"/>
    <m/>
    <n v="2"/>
    <n v="0.5"/>
    <n v="4"/>
    <n v="2"/>
    <n v="2"/>
    <n v="0.5"/>
  </r>
  <r>
    <x v="19"/>
    <x v="6"/>
    <s v="BELO HORIZONTE"/>
    <m/>
    <m/>
    <m/>
    <m/>
    <s v=""/>
    <n v="15"/>
    <n v="12"/>
    <x v="41"/>
    <n v="1"/>
    <m/>
    <n v="3"/>
    <n v="0.2"/>
    <n v="15"/>
    <n v="12"/>
    <n v="3"/>
    <n v="0.2"/>
  </r>
  <r>
    <x v="19"/>
    <x v="6"/>
    <s v="BRASILIA"/>
    <m/>
    <m/>
    <m/>
    <m/>
    <s v=""/>
    <n v="100"/>
    <n v="72"/>
    <x v="129"/>
    <n v="0.45833333333333331"/>
    <m/>
    <n v="28"/>
    <n v="0.28000000000000003"/>
    <n v="100"/>
    <n v="72"/>
    <n v="28"/>
    <n v="0.28000000000000003"/>
  </r>
  <r>
    <x v="19"/>
    <x v="6"/>
    <s v="RIO DE JANEIRO"/>
    <n v="2"/>
    <n v="2"/>
    <n v="2"/>
    <m/>
    <n v="0"/>
    <n v="99"/>
    <n v="94"/>
    <x v="178"/>
    <n v="0.76595744680851063"/>
    <m/>
    <n v="5"/>
    <n v="5.0505050505050504E-2"/>
    <n v="101"/>
    <n v="96"/>
    <n v="5"/>
    <n v="4.9504950495049507E-2"/>
  </r>
  <r>
    <x v="19"/>
    <x v="6"/>
    <s v="SALVADOR DE BAHIA"/>
    <m/>
    <m/>
    <m/>
    <m/>
    <s v=""/>
    <n v="56"/>
    <n v="42"/>
    <x v="154"/>
    <n v="0.23809523809523808"/>
    <m/>
    <n v="14"/>
    <n v="0.25"/>
    <n v="56"/>
    <n v="42"/>
    <n v="14"/>
    <n v="0.25"/>
  </r>
  <r>
    <x v="19"/>
    <x v="6"/>
    <s v="SAO PAULO"/>
    <n v="2"/>
    <n v="2"/>
    <m/>
    <m/>
    <n v="0"/>
    <n v="233"/>
    <n v="146"/>
    <x v="850"/>
    <n v="0.36986301369863012"/>
    <m/>
    <n v="87"/>
    <n v="0.37339055793991416"/>
    <n v="235"/>
    <n v="148"/>
    <n v="87"/>
    <n v="0.37021276595744679"/>
  </r>
  <r>
    <x v="19"/>
    <x v="7"/>
    <s v="SOFIA"/>
    <m/>
    <m/>
    <m/>
    <m/>
    <s v=""/>
    <n v="263"/>
    <n v="249"/>
    <x v="115"/>
    <n v="0.71887550200803207"/>
    <m/>
    <n v="14"/>
    <n v="5.3231939163498096E-2"/>
    <n v="263"/>
    <n v="249"/>
    <n v="14"/>
    <n v="5.3231939163498096E-2"/>
  </r>
  <r>
    <x v="19"/>
    <x v="8"/>
    <s v="MONTREAL"/>
    <m/>
    <m/>
    <m/>
    <m/>
    <s v=""/>
    <n v="96"/>
    <n v="95"/>
    <x v="541"/>
    <n v="0.33684210526315789"/>
    <m/>
    <n v="1"/>
    <n v="1.0416666666666666E-2"/>
    <n v="96"/>
    <n v="95"/>
    <n v="1"/>
    <n v="1.0416666666666666E-2"/>
  </r>
  <r>
    <x v="19"/>
    <x v="8"/>
    <s v="OTTAWA"/>
    <m/>
    <m/>
    <m/>
    <m/>
    <s v=""/>
    <n v="51"/>
    <n v="49"/>
    <x v="269"/>
    <n v="0.81632653061224492"/>
    <m/>
    <n v="2"/>
    <n v="3.9215686274509803E-2"/>
    <n v="51"/>
    <n v="49"/>
    <n v="2"/>
    <n v="3.9215686274509803E-2"/>
  </r>
  <r>
    <x v="19"/>
    <x v="8"/>
    <s v="TORONTO"/>
    <m/>
    <m/>
    <m/>
    <m/>
    <s v=""/>
    <n v="327"/>
    <n v="308"/>
    <x v="73"/>
    <n v="0.73376623376623373"/>
    <m/>
    <n v="19"/>
    <n v="5.8103975535168197E-2"/>
    <n v="327"/>
    <n v="308"/>
    <n v="19"/>
    <n v="5.8103975535168197E-2"/>
  </r>
  <r>
    <x v="19"/>
    <x v="8"/>
    <s v="VANCOUVER"/>
    <m/>
    <m/>
    <m/>
    <m/>
    <s v=""/>
    <n v="145"/>
    <n v="142"/>
    <x v="347"/>
    <n v="0.61971830985915488"/>
    <m/>
    <n v="3"/>
    <n v="2.0689655172413793E-2"/>
    <n v="145"/>
    <n v="142"/>
    <n v="3"/>
    <n v="2.0689655172413793E-2"/>
  </r>
  <r>
    <x v="19"/>
    <x v="163"/>
    <s v="CIDADE DA PRAIA"/>
    <m/>
    <m/>
    <m/>
    <m/>
    <s v=""/>
    <n v="15888"/>
    <n v="11633"/>
    <x v="851"/>
    <n v="0.40453881200034386"/>
    <m/>
    <n v="4255"/>
    <n v="0.26781218529707956"/>
    <n v="15888"/>
    <n v="11633"/>
    <n v="4255"/>
    <n v="0.26781218529707956"/>
  </r>
  <r>
    <x v="19"/>
    <x v="10"/>
    <s v="BEIJING"/>
    <m/>
    <m/>
    <m/>
    <m/>
    <s v=""/>
    <n v="7299"/>
    <n v="6540"/>
    <x v="852"/>
    <n v="0.38608562691131498"/>
    <n v="6"/>
    <n v="753"/>
    <n v="0.10316481709823264"/>
    <n v="7299"/>
    <n v="6546"/>
    <n v="753"/>
    <n v="0.10316481709823264"/>
  </r>
  <r>
    <x v="19"/>
    <x v="10"/>
    <s v="SHANGHAI"/>
    <m/>
    <m/>
    <m/>
    <m/>
    <s v=""/>
    <n v="9339"/>
    <n v="8981"/>
    <x v="853"/>
    <n v="0.16200868500167021"/>
    <n v="15"/>
    <n v="343"/>
    <n v="3.6727701038655101E-2"/>
    <n v="9339"/>
    <n v="8996"/>
    <n v="343"/>
    <n v="3.6727701038655101E-2"/>
  </r>
  <r>
    <x v="19"/>
    <x v="61"/>
    <s v="BOGOTA"/>
    <m/>
    <m/>
    <m/>
    <m/>
    <s v=""/>
    <n v="20"/>
    <n v="20"/>
    <x v="42"/>
    <n v="0.9"/>
    <m/>
    <m/>
    <n v="0"/>
    <n v="20"/>
    <n v="20"/>
    <s v=""/>
    <s v=""/>
  </r>
  <r>
    <x v="19"/>
    <x v="11"/>
    <s v="ZAGREB"/>
    <m/>
    <m/>
    <m/>
    <m/>
    <s v=""/>
    <n v="2"/>
    <n v="2"/>
    <x v="16"/>
    <n v="0"/>
    <m/>
    <m/>
    <n v="0"/>
    <n v="2"/>
    <n v="2"/>
    <s v=""/>
    <s v=""/>
  </r>
  <r>
    <x v="19"/>
    <x v="12"/>
    <s v="HAVANA"/>
    <n v="1"/>
    <m/>
    <m/>
    <n v="1"/>
    <n v="1"/>
    <n v="673"/>
    <n v="627"/>
    <x v="143"/>
    <n v="0.14354066985645933"/>
    <m/>
    <n v="46"/>
    <n v="6.8350668647845461E-2"/>
    <n v="674"/>
    <n v="627"/>
    <n v="47"/>
    <n v="6.9732937685459948E-2"/>
  </r>
  <r>
    <x v="19"/>
    <x v="13"/>
    <s v="NICOSIA"/>
    <m/>
    <m/>
    <m/>
    <m/>
    <s v=""/>
    <n v="90"/>
    <n v="56"/>
    <x v="91"/>
    <n v="0.5535714285714286"/>
    <n v="1"/>
    <n v="33"/>
    <n v="0.36666666666666664"/>
    <n v="90"/>
    <n v="57"/>
    <n v="33"/>
    <n v="0.36666666666666664"/>
  </r>
  <r>
    <x v="19"/>
    <x v="14"/>
    <s v="CAIRO"/>
    <m/>
    <m/>
    <m/>
    <m/>
    <s v=""/>
    <n v="2180"/>
    <n v="2043"/>
    <x v="854"/>
    <n v="0.2887909936368086"/>
    <n v="23"/>
    <n v="114"/>
    <n v="5.2293577981651379E-2"/>
    <n v="2180"/>
    <n v="2066"/>
    <n v="114"/>
    <n v="5.2293577981651379E-2"/>
  </r>
  <r>
    <x v="19"/>
    <x v="17"/>
    <s v="BERLIN"/>
    <m/>
    <m/>
    <m/>
    <m/>
    <s v=""/>
    <n v="3"/>
    <n v="3"/>
    <x v="16"/>
    <n v="0"/>
    <m/>
    <m/>
    <n v="0"/>
    <n v="3"/>
    <n v="3"/>
    <s v=""/>
    <s v=""/>
  </r>
  <r>
    <x v="19"/>
    <x v="17"/>
    <s v="HAMBURG"/>
    <m/>
    <m/>
    <m/>
    <m/>
    <s v=""/>
    <n v="1"/>
    <m/>
    <x v="16"/>
    <s v=""/>
    <m/>
    <n v="1"/>
    <n v="1"/>
    <n v="1"/>
    <s v=""/>
    <n v="1"/>
    <n v="1"/>
  </r>
  <r>
    <x v="19"/>
    <x v="17"/>
    <s v="STUTTGART"/>
    <m/>
    <m/>
    <m/>
    <m/>
    <s v=""/>
    <n v="3"/>
    <n v="2"/>
    <x v="79"/>
    <n v="1"/>
    <m/>
    <n v="1"/>
    <n v="0.33333333333333331"/>
    <n v="3"/>
    <n v="2"/>
    <n v="1"/>
    <n v="0.33333333333333331"/>
  </r>
  <r>
    <x v="19"/>
    <x v="127"/>
    <s v="BISSAU"/>
    <m/>
    <m/>
    <m/>
    <m/>
    <s v=""/>
    <n v="5190"/>
    <n v="4461"/>
    <x v="3"/>
    <n v="0.42098184263618021"/>
    <n v="25"/>
    <n v="704"/>
    <n v="0.13564547206165703"/>
    <n v="5190"/>
    <n v="4486"/>
    <n v="704"/>
    <n v="0.13564547206165703"/>
  </r>
  <r>
    <x v="19"/>
    <x v="19"/>
    <s v="GOA"/>
    <m/>
    <m/>
    <m/>
    <m/>
    <s v=""/>
    <n v="2651"/>
    <n v="2378"/>
    <x v="380"/>
    <n v="0.1047098402018503"/>
    <n v="3"/>
    <n v="270"/>
    <n v="0.1018483591097699"/>
    <n v="2651"/>
    <n v="2381"/>
    <n v="270"/>
    <n v="0.1018483591097699"/>
  </r>
  <r>
    <x v="19"/>
    <x v="19"/>
    <s v="NEW DELHI"/>
    <m/>
    <m/>
    <m/>
    <m/>
    <s v=""/>
    <n v="4597"/>
    <n v="3574"/>
    <x v="780"/>
    <n v="0.80078343592613321"/>
    <n v="7"/>
    <n v="1016"/>
    <n v="0.22101370458994996"/>
    <n v="4597"/>
    <n v="3581"/>
    <n v="1016"/>
    <n v="0.22101370458994996"/>
  </r>
  <r>
    <x v="19"/>
    <x v="20"/>
    <s v="JAKARTA"/>
    <m/>
    <m/>
    <m/>
    <m/>
    <s v=""/>
    <n v="1503"/>
    <n v="1446"/>
    <x v="855"/>
    <n v="0.62309820193637622"/>
    <m/>
    <n v="57"/>
    <n v="3.7924151696606789E-2"/>
    <n v="1503"/>
    <n v="1446"/>
    <n v="57"/>
    <n v="3.7924151696606789E-2"/>
  </r>
  <r>
    <x v="19"/>
    <x v="21"/>
    <s v="TEHERAN"/>
    <n v="1"/>
    <m/>
    <m/>
    <n v="1"/>
    <n v="1"/>
    <n v="3559"/>
    <n v="2988"/>
    <x v="856"/>
    <n v="0.16867469879518071"/>
    <n v="154"/>
    <n v="417"/>
    <n v="0.11716774374824389"/>
    <n v="3560"/>
    <n v="3142"/>
    <n v="418"/>
    <n v="0.11741573033707865"/>
  </r>
  <r>
    <x v="19"/>
    <x v="22"/>
    <s v="DUBLIN"/>
    <m/>
    <m/>
    <m/>
    <m/>
    <s v=""/>
    <n v="788"/>
    <n v="774"/>
    <x v="857"/>
    <n v="0.55167958656330751"/>
    <n v="3"/>
    <n v="11"/>
    <n v="1.3959390862944163E-2"/>
    <n v="788"/>
    <n v="777"/>
    <n v="11"/>
    <n v="1.3959390862944163E-2"/>
  </r>
  <r>
    <x v="19"/>
    <x v="23"/>
    <s v="TEL AVIV"/>
    <m/>
    <m/>
    <m/>
    <m/>
    <s v=""/>
    <n v="243"/>
    <n v="235"/>
    <x v="182"/>
    <n v="0.17872340425531916"/>
    <m/>
    <n v="8"/>
    <n v="3.292181069958848E-2"/>
    <n v="243"/>
    <n v="235"/>
    <n v="8"/>
    <n v="3.292181069958848E-2"/>
  </r>
  <r>
    <x v="19"/>
    <x v="67"/>
    <s v="ROME"/>
    <m/>
    <m/>
    <m/>
    <m/>
    <s v=""/>
    <n v="2"/>
    <m/>
    <x v="16"/>
    <s v=""/>
    <n v="1"/>
    <n v="1"/>
    <n v="0.5"/>
    <n v="2"/>
    <n v="1"/>
    <n v="1"/>
    <n v="0.5"/>
  </r>
  <r>
    <x v="19"/>
    <x v="24"/>
    <s v="TOKYO"/>
    <m/>
    <m/>
    <m/>
    <m/>
    <s v=""/>
    <n v="111"/>
    <n v="105"/>
    <x v="56"/>
    <n v="6.6666666666666666E-2"/>
    <m/>
    <n v="6"/>
    <n v="5.4054054054054057E-2"/>
    <n v="111"/>
    <n v="105"/>
    <n v="6"/>
    <n v="5.4054054054054057E-2"/>
  </r>
  <r>
    <x v="19"/>
    <x v="164"/>
    <s v="MACAO"/>
    <m/>
    <m/>
    <m/>
    <m/>
    <s v=""/>
    <n v="455"/>
    <n v="438"/>
    <x v="12"/>
    <n v="0.16894977168949771"/>
    <m/>
    <n v="17"/>
    <n v="3.7362637362637362E-2"/>
    <n v="455"/>
    <n v="438"/>
    <n v="17"/>
    <n v="3.7362637362637362E-2"/>
  </r>
  <r>
    <x v="19"/>
    <x v="31"/>
    <s v="MEXICO CITY"/>
    <m/>
    <m/>
    <m/>
    <m/>
    <s v=""/>
    <n v="37"/>
    <n v="36"/>
    <x v="30"/>
    <n v="1"/>
    <m/>
    <n v="1"/>
    <n v="2.7027027027027029E-2"/>
    <n v="37"/>
    <n v="36"/>
    <n v="1"/>
    <n v="2.7027027027027029E-2"/>
  </r>
  <r>
    <x v="19"/>
    <x v="32"/>
    <s v="RABAT"/>
    <m/>
    <m/>
    <m/>
    <m/>
    <s v=""/>
    <n v="2541"/>
    <n v="1759"/>
    <x v="858"/>
    <n v="0.27743035815804434"/>
    <n v="76"/>
    <n v="706"/>
    <n v="0.27784336875245969"/>
    <n v="2541"/>
    <n v="1835"/>
    <n v="706"/>
    <n v="0.27784336875245969"/>
  </r>
  <r>
    <x v="19"/>
    <x v="99"/>
    <s v="BEIRA"/>
    <m/>
    <m/>
    <m/>
    <m/>
    <s v=""/>
    <n v="1219"/>
    <n v="1179"/>
    <x v="859"/>
    <n v="0.31636980491942324"/>
    <n v="2"/>
    <n v="38"/>
    <n v="3.1173092698933553E-2"/>
    <n v="1219"/>
    <n v="1181"/>
    <n v="38"/>
    <n v="3.1173092698933553E-2"/>
  </r>
  <r>
    <x v="19"/>
    <x v="99"/>
    <s v="MAPUTO"/>
    <m/>
    <m/>
    <m/>
    <m/>
    <s v=""/>
    <n v="8034"/>
    <n v="7875"/>
    <x v="860"/>
    <n v="0.45968253968253969"/>
    <n v="2"/>
    <n v="157"/>
    <n v="1.9541946726412747E-2"/>
    <n v="8034"/>
    <n v="7877"/>
    <n v="157"/>
    <n v="1.9541946726412747E-2"/>
  </r>
  <r>
    <x v="19"/>
    <x v="33"/>
    <s v="ABUJA"/>
    <m/>
    <m/>
    <m/>
    <m/>
    <s v=""/>
    <n v="1635"/>
    <n v="553"/>
    <x v="825"/>
    <n v="0.49728752260397829"/>
    <n v="25"/>
    <n v="1057"/>
    <n v="0.64648318042813457"/>
    <n v="1635"/>
    <n v="578"/>
    <n v="1057"/>
    <n v="0.64648318042813457"/>
  </r>
  <r>
    <x v="19"/>
    <x v="34"/>
    <s v="ISLAMABAD"/>
    <m/>
    <m/>
    <m/>
    <m/>
    <s v=""/>
    <n v="1723"/>
    <n v="724"/>
    <x v="861"/>
    <n v="0.44337016574585636"/>
    <n v="58"/>
    <n v="941"/>
    <n v="0.5461404526987812"/>
    <n v="1723"/>
    <n v="782"/>
    <n v="941"/>
    <n v="0.5461404526987812"/>
  </r>
  <r>
    <x v="19"/>
    <x v="35"/>
    <s v="LIMA"/>
    <m/>
    <m/>
    <m/>
    <m/>
    <s v=""/>
    <n v="58"/>
    <n v="58"/>
    <x v="92"/>
    <n v="0.43103448275862066"/>
    <m/>
    <m/>
    <n v="0"/>
    <n v="58"/>
    <n v="58"/>
    <s v=""/>
    <s v=""/>
  </r>
  <r>
    <x v="19"/>
    <x v="73"/>
    <s v="DOHA"/>
    <m/>
    <m/>
    <m/>
    <m/>
    <s v=""/>
    <n v="58"/>
    <n v="52"/>
    <x v="197"/>
    <n v="0.26923076923076922"/>
    <n v="1"/>
    <n v="5"/>
    <n v="8.6206896551724144E-2"/>
    <n v="58"/>
    <n v="53"/>
    <n v="5"/>
    <n v="8.6206896551724144E-2"/>
  </r>
  <r>
    <x v="19"/>
    <x v="37"/>
    <s v="BUCHAREST"/>
    <m/>
    <m/>
    <m/>
    <m/>
    <s v=""/>
    <n v="58"/>
    <n v="51"/>
    <x v="67"/>
    <n v="0.43137254901960786"/>
    <m/>
    <n v="7"/>
    <n v="0.1206896551724138"/>
    <n v="58"/>
    <n v="51"/>
    <n v="7"/>
    <n v="0.1206896551724138"/>
  </r>
  <r>
    <x v="19"/>
    <x v="38"/>
    <s v="MOSCOW"/>
    <m/>
    <m/>
    <m/>
    <m/>
    <s v=""/>
    <n v="18233"/>
    <n v="17715"/>
    <x v="862"/>
    <n v="0.72294665537679936"/>
    <n v="10"/>
    <n v="508"/>
    <n v="2.7861569681347009E-2"/>
    <n v="18233"/>
    <n v="17725"/>
    <n v="508"/>
    <n v="2.7861569681347009E-2"/>
  </r>
  <r>
    <x v="19"/>
    <x v="165"/>
    <s v="SAO TOME "/>
    <m/>
    <m/>
    <m/>
    <m/>
    <s v=""/>
    <n v="3066"/>
    <n v="2535"/>
    <x v="863"/>
    <n v="0.13806706114398423"/>
    <n v="4"/>
    <n v="527"/>
    <n v="0.17188519243313763"/>
    <n v="3066"/>
    <n v="2539"/>
    <n v="527"/>
    <n v="0.17188519243313763"/>
  </r>
  <r>
    <x v="19"/>
    <x v="39"/>
    <s v="RIYADH"/>
    <m/>
    <m/>
    <m/>
    <m/>
    <s v=""/>
    <n v="5315"/>
    <n v="4923"/>
    <x v="864"/>
    <n v="0.90920170627666053"/>
    <n v="1"/>
    <n v="391"/>
    <n v="7.3565380997177798E-2"/>
    <n v="5315"/>
    <n v="4924"/>
    <n v="391"/>
    <n v="7.3565380997177798E-2"/>
  </r>
  <r>
    <x v="19"/>
    <x v="40"/>
    <s v="DAKAR"/>
    <n v="38"/>
    <n v="33"/>
    <n v="32"/>
    <n v="5"/>
    <n v="0.13157894736842105"/>
    <n v="3977"/>
    <n v="1956"/>
    <x v="865"/>
    <n v="0.36349693251533743"/>
    <n v="3"/>
    <n v="2018"/>
    <n v="0.50741765149610263"/>
    <n v="4015"/>
    <n v="1992"/>
    <n v="2023"/>
    <n v="0.50386052303860518"/>
  </r>
  <r>
    <x v="19"/>
    <x v="41"/>
    <s v="BELGRADE"/>
    <m/>
    <m/>
    <m/>
    <m/>
    <s v=""/>
    <n v="13"/>
    <n v="13"/>
    <x v="8"/>
    <n v="0.69230769230769229"/>
    <m/>
    <m/>
    <n v="0"/>
    <n v="13"/>
    <n v="13"/>
    <s v=""/>
    <s v=""/>
  </r>
  <r>
    <x v="19"/>
    <x v="44"/>
    <s v="CAPE TOWN"/>
    <m/>
    <m/>
    <m/>
    <m/>
    <s v=""/>
    <n v="1646"/>
    <n v="1608"/>
    <x v="866"/>
    <n v="0.31902985074626866"/>
    <m/>
    <n v="38"/>
    <n v="2.3086269744835967E-2"/>
    <n v="1646"/>
    <n v="1608"/>
    <n v="38"/>
    <n v="2.3086269744835967E-2"/>
  </r>
  <r>
    <x v="19"/>
    <x v="44"/>
    <s v="JOHANNESBURG"/>
    <m/>
    <m/>
    <m/>
    <m/>
    <s v=""/>
    <n v="3481"/>
    <n v="3336"/>
    <x v="867"/>
    <n v="0.82344124700239807"/>
    <m/>
    <n v="145"/>
    <n v="4.1654696926170638E-2"/>
    <n v="3481"/>
    <n v="3336"/>
    <n v="145"/>
    <n v="4.1654696926170638E-2"/>
  </r>
  <r>
    <x v="19"/>
    <x v="44"/>
    <s v="PRETORIA"/>
    <m/>
    <m/>
    <m/>
    <m/>
    <s v=""/>
    <n v="675"/>
    <n v="641"/>
    <x v="868"/>
    <n v="0.55850234009360378"/>
    <m/>
    <n v="34"/>
    <n v="5.0370370370370371E-2"/>
    <n v="675"/>
    <n v="641"/>
    <n v="34"/>
    <n v="5.0370370370370371E-2"/>
  </r>
  <r>
    <x v="19"/>
    <x v="45"/>
    <s v="SEOUL"/>
    <m/>
    <m/>
    <m/>
    <m/>
    <s v=""/>
    <n v="51"/>
    <n v="47"/>
    <x v="167"/>
    <n v="0.23404255319148937"/>
    <m/>
    <n v="4"/>
    <n v="7.8431372549019607E-2"/>
    <n v="51"/>
    <n v="47"/>
    <n v="4"/>
    <n v="7.8431372549019607E-2"/>
  </r>
  <r>
    <x v="19"/>
    <x v="76"/>
    <s v="SEVILLA"/>
    <m/>
    <m/>
    <m/>
    <m/>
    <s v=""/>
    <n v="3"/>
    <n v="2"/>
    <x v="78"/>
    <n v="0.5"/>
    <m/>
    <n v="1"/>
    <n v="0.33333333333333331"/>
    <n v="3"/>
    <n v="2"/>
    <n v="1"/>
    <n v="0.33333333333333331"/>
  </r>
  <r>
    <x v="19"/>
    <x v="77"/>
    <s v="BERN"/>
    <m/>
    <m/>
    <m/>
    <m/>
    <s v=""/>
    <n v="1"/>
    <n v="1"/>
    <x v="78"/>
    <n v="1"/>
    <m/>
    <m/>
    <n v="0"/>
    <n v="1"/>
    <n v="1"/>
    <s v=""/>
    <s v=""/>
  </r>
  <r>
    <x v="19"/>
    <x v="77"/>
    <s v="GENEVA"/>
    <n v="2"/>
    <m/>
    <m/>
    <n v="2"/>
    <n v="1"/>
    <n v="2"/>
    <m/>
    <x v="16"/>
    <s v=""/>
    <m/>
    <n v="2"/>
    <n v="1"/>
    <n v="4"/>
    <s v=""/>
    <n v="4"/>
    <n v="1"/>
  </r>
  <r>
    <x v="19"/>
    <x v="47"/>
    <s v="BANGKOK"/>
    <m/>
    <m/>
    <m/>
    <m/>
    <s v=""/>
    <n v="1175"/>
    <n v="1118"/>
    <x v="869"/>
    <n v="0.84347048300536676"/>
    <n v="15"/>
    <n v="42"/>
    <n v="3.5744680851063831E-2"/>
    <n v="1175"/>
    <n v="1133"/>
    <n v="42"/>
    <n v="3.5744680851063831E-2"/>
  </r>
  <r>
    <x v="19"/>
    <x v="166"/>
    <s v="DILI"/>
    <m/>
    <m/>
    <m/>
    <m/>
    <s v=""/>
    <n v="71"/>
    <n v="67"/>
    <x v="180"/>
    <n v="0.19402985074626866"/>
    <m/>
    <n v="4"/>
    <n v="5.6338028169014086E-2"/>
    <n v="71"/>
    <n v="67"/>
    <n v="4"/>
    <n v="5.6338028169014086E-2"/>
  </r>
  <r>
    <x v="19"/>
    <x v="48"/>
    <s v="TUNIS"/>
    <m/>
    <m/>
    <m/>
    <m/>
    <s v=""/>
    <n v="1434"/>
    <n v="1271"/>
    <x v="870"/>
    <n v="0.29661683713611331"/>
    <n v="22"/>
    <n v="141"/>
    <n v="9.832635983263599E-2"/>
    <n v="1434"/>
    <n v="1293"/>
    <n v="141"/>
    <n v="9.832635983263599E-2"/>
  </r>
  <r>
    <x v="19"/>
    <x v="49"/>
    <s v="ANKARA"/>
    <m/>
    <m/>
    <m/>
    <m/>
    <s v=""/>
    <n v="1130"/>
    <n v="1091"/>
    <x v="587"/>
    <n v="0.57286892758936758"/>
    <n v="3"/>
    <n v="36"/>
    <n v="3.1858407079646017E-2"/>
    <n v="1130"/>
    <n v="1094"/>
    <n v="36"/>
    <n v="3.1858407079646017E-2"/>
  </r>
  <r>
    <x v="19"/>
    <x v="50"/>
    <s v="KYIV"/>
    <m/>
    <m/>
    <m/>
    <m/>
    <s v=""/>
    <n v="7876"/>
    <n v="7733"/>
    <x v="871"/>
    <n v="0.54842881158670631"/>
    <n v="2"/>
    <n v="141"/>
    <n v="1.7902488572879634E-2"/>
    <n v="7876"/>
    <n v="7735"/>
    <n v="141"/>
    <n v="1.7902488572879634E-2"/>
  </r>
  <r>
    <x v="19"/>
    <x v="51"/>
    <s v="ABU DHABI"/>
    <m/>
    <m/>
    <m/>
    <m/>
    <s v=""/>
    <n v="2811"/>
    <n v="2405"/>
    <x v="872"/>
    <n v="0.53804573804573808"/>
    <n v="13"/>
    <n v="393"/>
    <n v="0.13980789754535752"/>
    <n v="2811"/>
    <n v="2418"/>
    <n v="393"/>
    <n v="0.13980789754535752"/>
  </r>
  <r>
    <x v="19"/>
    <x v="52"/>
    <s v="LONDON"/>
    <m/>
    <m/>
    <m/>
    <m/>
    <s v=""/>
    <n v="4445"/>
    <n v="4388"/>
    <x v="873"/>
    <n v="0.57247037374658161"/>
    <n v="13"/>
    <n v="44"/>
    <n v="9.8987626546681671E-3"/>
    <n v="4445"/>
    <n v="4401"/>
    <n v="44"/>
    <n v="9.8987626546681671E-3"/>
  </r>
  <r>
    <x v="19"/>
    <x v="52"/>
    <s v="MANCHESTER"/>
    <m/>
    <m/>
    <m/>
    <m/>
    <s v=""/>
    <n v="1450"/>
    <n v="1418"/>
    <x v="313"/>
    <n v="0.42806770098730607"/>
    <n v="3"/>
    <n v="29"/>
    <n v="0.02"/>
    <n v="1450"/>
    <n v="1421"/>
    <n v="29"/>
    <n v="0.02"/>
  </r>
  <r>
    <x v="19"/>
    <x v="53"/>
    <s v="BOSTON, MA"/>
    <m/>
    <m/>
    <m/>
    <m/>
    <s v=""/>
    <n v="310"/>
    <n v="294"/>
    <x v="159"/>
    <n v="0.7142857142857143"/>
    <n v="1"/>
    <n v="15"/>
    <n v="4.8387096774193547E-2"/>
    <n v="310"/>
    <n v="295"/>
    <n v="15"/>
    <n v="4.8387096774193547E-2"/>
  </r>
  <r>
    <x v="19"/>
    <x v="53"/>
    <s v="NEW BEDFORD, MA"/>
    <m/>
    <m/>
    <m/>
    <m/>
    <s v=""/>
    <n v="195"/>
    <n v="190"/>
    <x v="129"/>
    <n v="0.1736842105263158"/>
    <m/>
    <n v="5"/>
    <n v="2.564102564102564E-2"/>
    <n v="195"/>
    <n v="190"/>
    <n v="5"/>
    <n v="2.564102564102564E-2"/>
  </r>
  <r>
    <x v="19"/>
    <x v="53"/>
    <s v="NEW YORK, NY"/>
    <m/>
    <m/>
    <m/>
    <m/>
    <s v=""/>
    <n v="324"/>
    <n v="297"/>
    <x v="801"/>
    <n v="0.48484848484848486"/>
    <m/>
    <n v="27"/>
    <n v="8.3333333333333329E-2"/>
    <n v="324"/>
    <n v="297"/>
    <n v="27"/>
    <n v="8.3333333333333329E-2"/>
  </r>
  <r>
    <x v="19"/>
    <x v="53"/>
    <s v="NEWARK, NJ"/>
    <n v="1"/>
    <n v="1"/>
    <n v="1"/>
    <m/>
    <n v="0"/>
    <n v="316"/>
    <n v="311"/>
    <x v="66"/>
    <n v="0.63665594855305463"/>
    <m/>
    <n v="5"/>
    <n v="1.5822784810126583E-2"/>
    <n v="317"/>
    <n v="312"/>
    <n v="5"/>
    <n v="1.5772870662460567E-2"/>
  </r>
  <r>
    <x v="19"/>
    <x v="53"/>
    <s v="SAN FRANCISCO, CA"/>
    <m/>
    <m/>
    <m/>
    <m/>
    <s v=""/>
    <n v="524"/>
    <n v="516"/>
    <x v="874"/>
    <n v="0.68604651162790697"/>
    <m/>
    <n v="8"/>
    <n v="1.5267175572519083E-2"/>
    <n v="524"/>
    <n v="516"/>
    <n v="8"/>
    <n v="1.5267175572519083E-2"/>
  </r>
  <r>
    <x v="19"/>
    <x v="53"/>
    <s v="WASHINGTON, DC"/>
    <m/>
    <m/>
    <m/>
    <m/>
    <s v=""/>
    <n v="685"/>
    <n v="662"/>
    <x v="230"/>
    <n v="0.42447129909365561"/>
    <m/>
    <n v="23"/>
    <n v="3.3576642335766425E-2"/>
    <n v="685"/>
    <n v="662"/>
    <n v="23"/>
    <n v="3.3576642335766425E-2"/>
  </r>
  <r>
    <x v="19"/>
    <x v="54"/>
    <s v="CARACAS"/>
    <m/>
    <m/>
    <m/>
    <m/>
    <s v=""/>
    <n v="16"/>
    <n v="12"/>
    <x v="132"/>
    <n v="0.5"/>
    <m/>
    <n v="4"/>
    <n v="0.25"/>
    <n v="16"/>
    <n v="12"/>
    <n v="4"/>
    <n v="0.25"/>
  </r>
  <r>
    <x v="19"/>
    <x v="54"/>
    <s v="VALENCIA"/>
    <m/>
    <m/>
    <m/>
    <m/>
    <s v=""/>
    <n v="5"/>
    <n v="2"/>
    <x v="78"/>
    <n v="0.5"/>
    <m/>
    <n v="3"/>
    <n v="0.6"/>
    <n v="5"/>
    <n v="2"/>
    <n v="3"/>
    <n v="0.6"/>
  </r>
  <r>
    <x v="19"/>
    <x v="153"/>
    <s v="HARARE"/>
    <n v="4"/>
    <n v="4"/>
    <n v="4"/>
    <m/>
    <n v="0"/>
    <n v="278"/>
    <n v="266"/>
    <x v="29"/>
    <n v="0.53383458646616544"/>
    <m/>
    <n v="12"/>
    <n v="4.3165467625899283E-2"/>
    <n v="282"/>
    <n v="270"/>
    <n v="12"/>
    <n v="4.2553191489361701E-2"/>
  </r>
  <r>
    <x v="20"/>
    <x v="2"/>
    <s v="BUENOS AIRES"/>
    <m/>
    <m/>
    <m/>
    <m/>
    <s v=""/>
    <n v="6"/>
    <n v="6"/>
    <x v="16"/>
    <n v="0"/>
    <m/>
    <m/>
    <n v="0"/>
    <n v="6"/>
    <n v="6"/>
    <s v=""/>
    <s v=""/>
  </r>
  <r>
    <x v="20"/>
    <x v="3"/>
    <s v="CANBERRA"/>
    <m/>
    <m/>
    <m/>
    <m/>
    <s v=""/>
    <n v="10"/>
    <n v="10"/>
    <x v="78"/>
    <n v="0.1"/>
    <m/>
    <m/>
    <n v="0"/>
    <n v="10"/>
    <n v="10"/>
    <s v=""/>
    <s v=""/>
  </r>
  <r>
    <x v="20"/>
    <x v="57"/>
    <s v="VIENNA"/>
    <m/>
    <m/>
    <m/>
    <m/>
    <s v=""/>
    <n v="3"/>
    <n v="3"/>
    <x v="109"/>
    <n v="1"/>
    <m/>
    <m/>
    <n v="0"/>
    <n v="3"/>
    <n v="3"/>
    <s v=""/>
    <s v=""/>
  </r>
  <r>
    <x v="20"/>
    <x v="82"/>
    <s v="MINSK"/>
    <m/>
    <m/>
    <m/>
    <m/>
    <s v=""/>
    <n v="5384"/>
    <n v="5381"/>
    <x v="762"/>
    <n v="0.45772161308307008"/>
    <n v="0"/>
    <n v="3"/>
    <n v="5.5720653789004455E-4"/>
    <n v="5384"/>
    <n v="5381"/>
    <n v="3"/>
    <n v="5.5720653789004455E-4"/>
  </r>
  <r>
    <x v="20"/>
    <x v="5"/>
    <s v="SARAJEVO"/>
    <m/>
    <m/>
    <m/>
    <m/>
    <s v=""/>
    <n v="18"/>
    <n v="17"/>
    <x v="142"/>
    <n v="1"/>
    <m/>
    <m/>
    <n v="0"/>
    <n v="18"/>
    <n v="17"/>
    <s v=""/>
    <s v=""/>
  </r>
  <r>
    <x v="20"/>
    <x v="6"/>
    <s v="BRASILIA"/>
    <m/>
    <m/>
    <m/>
    <m/>
    <s v=""/>
    <n v="4"/>
    <n v="3"/>
    <x v="109"/>
    <n v="1"/>
    <n v="0"/>
    <n v="1"/>
    <n v="0.25"/>
    <n v="4"/>
    <n v="3"/>
    <n v="1"/>
    <n v="0.25"/>
  </r>
  <r>
    <x v="20"/>
    <x v="7"/>
    <s v="SOFIA"/>
    <m/>
    <m/>
    <m/>
    <m/>
    <s v=""/>
    <n v="35"/>
    <n v="35"/>
    <x v="139"/>
    <n v="0.74285714285714288"/>
    <m/>
    <m/>
    <n v="0"/>
    <n v="35"/>
    <n v="35"/>
    <s v=""/>
    <s v=""/>
  </r>
  <r>
    <x v="20"/>
    <x v="8"/>
    <s v="OTTAWA"/>
    <m/>
    <m/>
    <m/>
    <m/>
    <s v=""/>
    <n v="13"/>
    <n v="13"/>
    <x v="167"/>
    <n v="0.84615384615384615"/>
    <m/>
    <m/>
    <n v="0"/>
    <n v="13"/>
    <n v="13"/>
    <s v=""/>
    <s v=""/>
  </r>
  <r>
    <x v="20"/>
    <x v="10"/>
    <s v="BEIJING"/>
    <m/>
    <m/>
    <m/>
    <m/>
    <s v=""/>
    <n v="1645"/>
    <n v="1575"/>
    <x v="875"/>
    <n v="0.12063492063492064"/>
    <n v="0"/>
    <n v="70"/>
    <n v="4.2553191489361701E-2"/>
    <n v="1645"/>
    <n v="1575"/>
    <n v="70"/>
    <n v="4.2553191489361701E-2"/>
  </r>
  <r>
    <x v="20"/>
    <x v="10"/>
    <s v="SHANGHAI"/>
    <m/>
    <m/>
    <m/>
    <m/>
    <s v=""/>
    <n v="452"/>
    <n v="440"/>
    <x v="244"/>
    <n v="0.10909090909090909"/>
    <n v="0"/>
    <n v="12"/>
    <n v="2.6548672566371681E-2"/>
    <n v="452"/>
    <n v="440"/>
    <n v="12"/>
    <n v="2.6548672566371681E-2"/>
  </r>
  <r>
    <x v="20"/>
    <x v="11"/>
    <s v="ZAGREB"/>
    <m/>
    <m/>
    <m/>
    <m/>
    <s v=""/>
    <n v="4"/>
    <n v="4"/>
    <x v="16"/>
    <n v="0"/>
    <m/>
    <m/>
    <n v="0"/>
    <n v="4"/>
    <n v="4"/>
    <s v=""/>
    <s v=""/>
  </r>
  <r>
    <x v="20"/>
    <x v="12"/>
    <s v="HAVANA"/>
    <m/>
    <m/>
    <m/>
    <m/>
    <s v=""/>
    <n v="52"/>
    <n v="52"/>
    <x v="78"/>
    <n v="1.9230769230769232E-2"/>
    <m/>
    <m/>
    <n v="0"/>
    <n v="52"/>
    <n v="52"/>
    <s v=""/>
    <s v=""/>
  </r>
  <r>
    <x v="20"/>
    <x v="13"/>
    <s v="NICOSIA"/>
    <m/>
    <m/>
    <m/>
    <m/>
    <s v=""/>
    <n v="389"/>
    <n v="347"/>
    <x v="876"/>
    <n v="0.90778097982708938"/>
    <n v="1"/>
    <n v="34"/>
    <n v="8.7403598971722368E-2"/>
    <n v="389"/>
    <n v="348"/>
    <n v="34"/>
    <n v="8.7403598971722368E-2"/>
  </r>
  <r>
    <x v="20"/>
    <x v="14"/>
    <s v="CAIRO"/>
    <m/>
    <m/>
    <m/>
    <m/>
    <s v=""/>
    <n v="457"/>
    <n v="421"/>
    <x v="877"/>
    <n v="0.31116389548693585"/>
    <n v="1"/>
    <n v="43"/>
    <n v="9.4091903719912467E-2"/>
    <n v="457"/>
    <n v="422"/>
    <n v="43"/>
    <n v="9.4091903719912467E-2"/>
  </r>
  <r>
    <x v="20"/>
    <x v="19"/>
    <s v="NEW DELHI"/>
    <m/>
    <m/>
    <m/>
    <m/>
    <s v=""/>
    <n v="492"/>
    <n v="464"/>
    <x v="652"/>
    <n v="0.40086206896551724"/>
    <n v="3"/>
    <n v="25"/>
    <n v="5.08130081300813E-2"/>
    <n v="492"/>
    <n v="467"/>
    <n v="25"/>
    <n v="5.08130081300813E-2"/>
  </r>
  <r>
    <x v="20"/>
    <x v="20"/>
    <s v="JAKARTA"/>
    <m/>
    <m/>
    <m/>
    <m/>
    <s v=""/>
    <n v="224"/>
    <n v="222"/>
    <x v="878"/>
    <n v="0.2927927927927928"/>
    <n v="0"/>
    <n v="2"/>
    <n v="8.9285714285714281E-3"/>
    <n v="224"/>
    <n v="222"/>
    <n v="2"/>
    <n v="8.9285714285714281E-3"/>
  </r>
  <r>
    <x v="20"/>
    <x v="21"/>
    <s v="TEHERAN"/>
    <m/>
    <m/>
    <m/>
    <m/>
    <s v=""/>
    <n v="347"/>
    <n v="196"/>
    <x v="290"/>
    <n v="0.21938775510204081"/>
    <n v="47"/>
    <n v="104"/>
    <n v="0.29971181556195964"/>
    <n v="347"/>
    <n v="243"/>
    <n v="104"/>
    <n v="0.29971181556195964"/>
  </r>
  <r>
    <x v="20"/>
    <x v="22"/>
    <s v="DUBLIN"/>
    <m/>
    <m/>
    <m/>
    <m/>
    <s v=""/>
    <n v="38"/>
    <n v="37"/>
    <x v="109"/>
    <n v="8.1081081081081086E-2"/>
    <n v="0"/>
    <n v="1"/>
    <n v="2.6315789473684209E-2"/>
    <n v="38"/>
    <n v="37"/>
    <n v="1"/>
    <n v="2.6315789473684209E-2"/>
  </r>
  <r>
    <x v="20"/>
    <x v="23"/>
    <s v="TEL AVIV"/>
    <m/>
    <m/>
    <m/>
    <m/>
    <s v=""/>
    <n v="71"/>
    <n v="62"/>
    <x v="227"/>
    <n v="0.59677419354838712"/>
    <n v="9"/>
    <m/>
    <n v="0"/>
    <n v="71"/>
    <n v="71"/>
    <s v=""/>
    <s v=""/>
  </r>
  <r>
    <x v="20"/>
    <x v="24"/>
    <s v="TOKYO"/>
    <m/>
    <m/>
    <m/>
    <m/>
    <s v=""/>
    <n v="24"/>
    <n v="25"/>
    <x v="132"/>
    <n v="0.24"/>
    <m/>
    <m/>
    <n v="0"/>
    <n v="24"/>
    <n v="25"/>
    <s v=""/>
    <s v=""/>
  </r>
  <r>
    <x v="20"/>
    <x v="26"/>
    <s v="ASTANA"/>
    <m/>
    <m/>
    <m/>
    <m/>
    <s v=""/>
    <n v="391"/>
    <n v="387"/>
    <x v="115"/>
    <n v="0.46253229974160209"/>
    <n v="0"/>
    <n v="4"/>
    <n v="1.0230179028132993E-2"/>
    <n v="391"/>
    <n v="387"/>
    <n v="4"/>
    <n v="1.0230179028132993E-2"/>
  </r>
  <r>
    <x v="20"/>
    <x v="27"/>
    <s v="NAIROBI"/>
    <m/>
    <m/>
    <m/>
    <m/>
    <s v=""/>
    <n v="358"/>
    <n v="336"/>
    <x v="149"/>
    <n v="0.15773809523809523"/>
    <n v="1"/>
    <n v="21"/>
    <n v="5.8659217877094973E-2"/>
    <n v="358"/>
    <n v="337"/>
    <n v="21"/>
    <n v="5.8659217877094973E-2"/>
  </r>
  <r>
    <x v="20"/>
    <x v="103"/>
    <s v="PRISTINA"/>
    <m/>
    <m/>
    <m/>
    <m/>
    <s v=""/>
    <n v="371"/>
    <n v="210"/>
    <x v="541"/>
    <n v="0.15238095238095239"/>
    <n v="122"/>
    <n v="38"/>
    <n v="0.10242587601078167"/>
    <n v="371"/>
    <n v="332"/>
    <n v="38"/>
    <n v="0.10242587601078167"/>
  </r>
  <r>
    <x v="20"/>
    <x v="28"/>
    <s v="KUWAIT"/>
    <m/>
    <m/>
    <m/>
    <m/>
    <s v=""/>
    <n v="1252"/>
    <n v="1247"/>
    <x v="879"/>
    <n v="0.99117882919005618"/>
    <n v="1"/>
    <n v="4"/>
    <n v="3.1948881789137379E-3"/>
    <n v="1252"/>
    <n v="1248"/>
    <n v="4"/>
    <n v="3.1948881789137379E-3"/>
  </r>
  <r>
    <x v="20"/>
    <x v="29"/>
    <s v="BEIRUT"/>
    <m/>
    <m/>
    <m/>
    <m/>
    <s v=""/>
    <n v="136"/>
    <n v="114"/>
    <x v="880"/>
    <n v="0.75438596491228072"/>
    <n v="2"/>
    <n v="12"/>
    <n v="8.8235294117647065E-2"/>
    <n v="136"/>
    <n v="116"/>
    <n v="12"/>
    <n v="8.8235294117647065E-2"/>
  </r>
  <r>
    <x v="20"/>
    <x v="37"/>
    <s v="BUCHAREST"/>
    <m/>
    <m/>
    <m/>
    <m/>
    <s v=""/>
    <n v="24"/>
    <n v="27"/>
    <x v="194"/>
    <n v="0.88888888888888884"/>
    <m/>
    <m/>
    <n v="0"/>
    <n v="24"/>
    <n v="27"/>
    <s v=""/>
    <s v=""/>
  </r>
  <r>
    <x v="20"/>
    <x v="38"/>
    <s v="MOSCOW"/>
    <m/>
    <m/>
    <m/>
    <m/>
    <s v=""/>
    <n v="7701"/>
    <n v="7638"/>
    <x v="881"/>
    <n v="0.90534171249018069"/>
    <n v="4"/>
    <n v="50"/>
    <n v="6.4926632904817559E-3"/>
    <n v="7701"/>
    <n v="7642"/>
    <n v="50"/>
    <n v="6.4926632904817559E-3"/>
  </r>
  <r>
    <x v="20"/>
    <x v="38"/>
    <s v="ST. PETERSBURG"/>
    <m/>
    <m/>
    <m/>
    <m/>
    <s v=""/>
    <n v="1811"/>
    <n v="1784"/>
    <x v="882"/>
    <n v="0.92264573991031396"/>
    <n v="0"/>
    <n v="27"/>
    <n v="1.4908890115958034E-2"/>
    <n v="1811"/>
    <n v="1784"/>
    <n v="27"/>
    <n v="1.4908890115958034E-2"/>
  </r>
  <r>
    <x v="20"/>
    <x v="41"/>
    <s v="BELGRADE"/>
    <m/>
    <m/>
    <m/>
    <m/>
    <s v=""/>
    <n v="35"/>
    <n v="31"/>
    <x v="61"/>
    <n v="0.4838709677419355"/>
    <n v="2"/>
    <n v="2"/>
    <n v="5.7142857142857141E-2"/>
    <n v="35"/>
    <n v="33"/>
    <n v="2"/>
    <n v="5.7142857142857141E-2"/>
  </r>
  <r>
    <x v="20"/>
    <x v="44"/>
    <s v="PRETORIA"/>
    <m/>
    <m/>
    <m/>
    <m/>
    <s v=""/>
    <n v="291"/>
    <n v="284"/>
    <x v="237"/>
    <n v="0.29577464788732394"/>
    <n v="0"/>
    <n v="5"/>
    <n v="1.7182130584192441E-2"/>
    <n v="291"/>
    <n v="284"/>
    <n v="5"/>
    <n v="1.7182130584192441E-2"/>
  </r>
  <r>
    <x v="20"/>
    <x v="45"/>
    <s v="SEOUL"/>
    <m/>
    <m/>
    <m/>
    <m/>
    <s v=""/>
    <n v="15"/>
    <n v="14"/>
    <x v="95"/>
    <n v="0.2857142857142857"/>
    <m/>
    <m/>
    <n v="0"/>
    <n v="15"/>
    <n v="14"/>
    <s v=""/>
    <s v=""/>
  </r>
  <r>
    <x v="20"/>
    <x v="46"/>
    <s v="TAIPEI"/>
    <m/>
    <m/>
    <m/>
    <m/>
    <s v=""/>
    <n v="1"/>
    <n v="1"/>
    <x v="78"/>
    <n v="1"/>
    <m/>
    <m/>
    <n v="0"/>
    <n v="1"/>
    <n v="1"/>
    <s v=""/>
    <s v=""/>
  </r>
  <r>
    <x v="20"/>
    <x v="47"/>
    <s v="BANGKOK"/>
    <m/>
    <m/>
    <m/>
    <m/>
    <s v=""/>
    <n v="129"/>
    <n v="129"/>
    <x v="239"/>
    <n v="0.30232558139534882"/>
    <m/>
    <m/>
    <n v="0"/>
    <n v="129"/>
    <n v="129"/>
    <s v=""/>
    <s v=""/>
  </r>
  <r>
    <x v="20"/>
    <x v="49"/>
    <s v="ANKARA"/>
    <m/>
    <m/>
    <m/>
    <m/>
    <s v=""/>
    <n v="306"/>
    <n v="302"/>
    <x v="829"/>
    <n v="0.67880794701986757"/>
    <n v="0"/>
    <n v="4"/>
    <n v="1.3071895424836602E-2"/>
    <n v="306"/>
    <n v="302"/>
    <n v="4"/>
    <n v="1.3071895424836602E-2"/>
  </r>
  <r>
    <x v="20"/>
    <x v="49"/>
    <s v="ISTANBUL"/>
    <m/>
    <m/>
    <m/>
    <m/>
    <s v=""/>
    <n v="623"/>
    <n v="593"/>
    <x v="883"/>
    <n v="0.93086003372681281"/>
    <n v="2"/>
    <n v="24"/>
    <n v="3.8523274478330656E-2"/>
    <n v="623"/>
    <n v="595"/>
    <n v="24"/>
    <n v="3.8523274478330656E-2"/>
  </r>
  <r>
    <x v="20"/>
    <x v="50"/>
    <s v="KYIV"/>
    <m/>
    <m/>
    <m/>
    <m/>
    <s v=""/>
    <n v="19557"/>
    <n v="19271"/>
    <x v="884"/>
    <n v="0.7066057807067615"/>
    <n v="5"/>
    <n v="272"/>
    <n v="1.3908063608937976E-2"/>
    <n v="19557"/>
    <n v="19276"/>
    <n v="272"/>
    <n v="1.3908063608937976E-2"/>
  </r>
  <r>
    <x v="20"/>
    <x v="50"/>
    <s v="UZHHOROD"/>
    <m/>
    <m/>
    <m/>
    <m/>
    <s v=""/>
    <n v="18869"/>
    <n v="18272"/>
    <x v="885"/>
    <n v="0.75164185639229419"/>
    <n v="1"/>
    <n v="586"/>
    <n v="3.1056229794901691E-2"/>
    <n v="18869"/>
    <n v="18273"/>
    <n v="586"/>
    <n v="3.1056229794901691E-2"/>
  </r>
  <r>
    <x v="20"/>
    <x v="52"/>
    <s v="LONDON"/>
    <m/>
    <m/>
    <m/>
    <m/>
    <s v=""/>
    <n v="292"/>
    <n v="281"/>
    <x v="886"/>
    <n v="0.80071174377224197"/>
    <n v="2"/>
    <n v="9"/>
    <n v="3.0821917808219176E-2"/>
    <n v="292"/>
    <n v="283"/>
    <n v="9"/>
    <n v="3.0821917808219176E-2"/>
  </r>
  <r>
    <x v="20"/>
    <x v="53"/>
    <s v="NEW YORK, NY"/>
    <m/>
    <m/>
    <m/>
    <m/>
    <s v=""/>
    <n v="51"/>
    <n v="50"/>
    <x v="239"/>
    <n v="0.78"/>
    <n v="0"/>
    <n v="1"/>
    <n v="1.9607843137254902E-2"/>
    <n v="51"/>
    <n v="50"/>
    <n v="1"/>
    <n v="1.9607843137254902E-2"/>
  </r>
  <r>
    <x v="20"/>
    <x v="53"/>
    <s v="WASHINGTON, DC"/>
    <m/>
    <m/>
    <m/>
    <m/>
    <s v=""/>
    <n v="71"/>
    <n v="71"/>
    <x v="227"/>
    <n v="0.52112676056338025"/>
    <m/>
    <m/>
    <n v="0"/>
    <n v="71"/>
    <n v="71"/>
    <s v=""/>
    <s v=""/>
  </r>
  <r>
    <x v="20"/>
    <x v="92"/>
    <s v="TASHKENT"/>
    <m/>
    <m/>
    <m/>
    <m/>
    <s v=""/>
    <n v="252"/>
    <n v="214"/>
    <x v="42"/>
    <n v="8.4112149532710276E-2"/>
    <n v="1"/>
    <n v="35"/>
    <n v="0.1388888888888889"/>
    <n v="252"/>
    <n v="215"/>
    <n v="35"/>
    <n v="0.1388888888888889"/>
  </r>
  <r>
    <x v="20"/>
    <x v="55"/>
    <s v="HANOI"/>
    <m/>
    <m/>
    <m/>
    <m/>
    <s v=""/>
    <n v="268"/>
    <n v="265"/>
    <x v="651"/>
    <n v="0.2339622641509434"/>
    <n v="0"/>
    <n v="8"/>
    <n v="2.9850746268656716E-2"/>
    <n v="268"/>
    <n v="265"/>
    <n v="8"/>
    <n v="2.9850746268656716E-2"/>
  </r>
  <r>
    <x v="21"/>
    <x v="0"/>
    <s v="TIRANA"/>
    <m/>
    <m/>
    <m/>
    <m/>
    <s v=""/>
    <n v="42"/>
    <n v="17"/>
    <x v="142"/>
    <n v="1"/>
    <n v="23"/>
    <n v="2"/>
    <n v="4.7619047619047616E-2"/>
    <n v="42"/>
    <n v="40"/>
    <n v="2"/>
    <n v="4.7619047619047616E-2"/>
  </r>
  <r>
    <x v="21"/>
    <x v="3"/>
    <s v="CANBERRA"/>
    <m/>
    <m/>
    <m/>
    <m/>
    <s v=""/>
    <n v="24"/>
    <n v="15"/>
    <x v="16"/>
    <n v="0"/>
    <n v="8"/>
    <n v="1"/>
    <n v="4.1666666666666664E-2"/>
    <n v="24"/>
    <n v="23"/>
    <n v="1"/>
    <n v="4.1666666666666664E-2"/>
  </r>
  <r>
    <x v="21"/>
    <x v="5"/>
    <s v="BANJA LUKA"/>
    <m/>
    <m/>
    <m/>
    <m/>
    <s v=""/>
    <n v="39"/>
    <n v="34"/>
    <x v="41"/>
    <n v="0.35294117647058826"/>
    <m/>
    <n v="5"/>
    <n v="0.12820512820512819"/>
    <n v="39"/>
    <n v="34"/>
    <n v="5"/>
    <n v="0.12820512820512819"/>
  </r>
  <r>
    <x v="21"/>
    <x v="5"/>
    <s v="SARAJEVO"/>
    <m/>
    <m/>
    <m/>
    <m/>
    <s v=""/>
    <n v="53"/>
    <n v="42"/>
    <x v="8"/>
    <n v="0.21428571428571427"/>
    <n v="1"/>
    <n v="10"/>
    <n v="0.18867924528301888"/>
    <n v="53"/>
    <n v="43"/>
    <n v="10"/>
    <n v="0.18867924528301888"/>
  </r>
  <r>
    <x v="21"/>
    <x v="8"/>
    <s v="OTTAWA"/>
    <m/>
    <m/>
    <m/>
    <m/>
    <s v=""/>
    <n v="20"/>
    <n v="10"/>
    <x v="79"/>
    <n v="0.2"/>
    <n v="8"/>
    <n v="2"/>
    <n v="0.1"/>
    <n v="20"/>
    <n v="18"/>
    <n v="2"/>
    <n v="0.1"/>
  </r>
  <r>
    <x v="21"/>
    <x v="10"/>
    <s v="BEIJING"/>
    <m/>
    <m/>
    <m/>
    <m/>
    <s v=""/>
    <n v="1018"/>
    <n v="950"/>
    <x v="536"/>
    <n v="6.1052631578947365E-2"/>
    <n v="23"/>
    <n v="45"/>
    <n v="4.4204322200392929E-2"/>
    <n v="1018"/>
    <n v="973"/>
    <n v="45"/>
    <n v="4.4204322200392929E-2"/>
  </r>
  <r>
    <x v="21"/>
    <x v="11"/>
    <s v="ZAGREB"/>
    <m/>
    <m/>
    <m/>
    <m/>
    <s v=""/>
    <n v="245"/>
    <n v="187"/>
    <x v="799"/>
    <n v="0.60427807486631013"/>
    <n v="51"/>
    <n v="7"/>
    <n v="2.8571428571428571E-2"/>
    <n v="245"/>
    <n v="238"/>
    <n v="7"/>
    <n v="2.8571428571428571E-2"/>
  </r>
  <r>
    <x v="21"/>
    <x v="116"/>
    <s v="PRAGUE"/>
    <m/>
    <m/>
    <m/>
    <m/>
    <s v=""/>
    <n v="1"/>
    <n v="1"/>
    <x v="16"/>
    <n v="0"/>
    <m/>
    <m/>
    <n v="0"/>
    <n v="1"/>
    <n v="1"/>
    <s v=""/>
    <s v=""/>
  </r>
  <r>
    <x v="21"/>
    <x v="14"/>
    <s v="CAIRO"/>
    <m/>
    <m/>
    <m/>
    <m/>
    <s v=""/>
    <n v="575"/>
    <n v="467"/>
    <x v="887"/>
    <n v="0.2955032119914347"/>
    <n v="10"/>
    <n v="98"/>
    <n v="0.17043478260869566"/>
    <n v="575"/>
    <n v="477"/>
    <n v="98"/>
    <n v="0.17043478260869566"/>
  </r>
  <r>
    <x v="21"/>
    <x v="16"/>
    <s v="SKOPJE"/>
    <m/>
    <m/>
    <m/>
    <m/>
    <s v=""/>
    <n v="25"/>
    <n v="19"/>
    <x v="42"/>
    <n v="0.94736842105263153"/>
    <n v="2"/>
    <n v="4"/>
    <n v="0.16"/>
    <n v="25"/>
    <n v="21"/>
    <n v="4"/>
    <n v="0.16"/>
  </r>
  <r>
    <x v="21"/>
    <x v="17"/>
    <s v="MUNICH"/>
    <m/>
    <m/>
    <m/>
    <m/>
    <s v=""/>
    <n v="1"/>
    <n v="1"/>
    <x v="78"/>
    <n v="1"/>
    <m/>
    <m/>
    <n v="0"/>
    <n v="1"/>
    <n v="1"/>
    <s v=""/>
    <s v=""/>
  </r>
  <r>
    <x v="21"/>
    <x v="95"/>
    <s v="BUDAPEST"/>
    <m/>
    <m/>
    <m/>
    <m/>
    <s v=""/>
    <n v="1"/>
    <n v="1"/>
    <x v="78"/>
    <n v="1"/>
    <m/>
    <m/>
    <n v="0"/>
    <n v="1"/>
    <n v="1"/>
    <s v=""/>
    <s v=""/>
  </r>
  <r>
    <x v="21"/>
    <x v="19"/>
    <s v="NEW DELHI"/>
    <m/>
    <m/>
    <m/>
    <m/>
    <s v=""/>
    <n v="2022"/>
    <n v="1884"/>
    <x v="888"/>
    <n v="0.3996815286624204"/>
    <n v="2"/>
    <n v="136"/>
    <n v="6.7260138476755688E-2"/>
    <n v="2022"/>
    <n v="1886"/>
    <n v="136"/>
    <n v="6.7260138476755688E-2"/>
  </r>
  <r>
    <x v="21"/>
    <x v="23"/>
    <s v="TEL AVIV"/>
    <m/>
    <m/>
    <m/>
    <m/>
    <s v=""/>
    <n v="83"/>
    <n v="49"/>
    <x v="79"/>
    <n v="4.0816326530612242E-2"/>
    <n v="33"/>
    <n v="1"/>
    <n v="1.2048192771084338E-2"/>
    <n v="83"/>
    <n v="82"/>
    <n v="1"/>
    <n v="1.2048192771084338E-2"/>
  </r>
  <r>
    <x v="21"/>
    <x v="24"/>
    <s v="TOKYO"/>
    <m/>
    <m/>
    <m/>
    <m/>
    <s v=""/>
    <n v="46"/>
    <n v="42"/>
    <x v="56"/>
    <n v="0.16666666666666666"/>
    <n v="2"/>
    <n v="2"/>
    <n v="4.3478260869565216E-2"/>
    <n v="46"/>
    <n v="44"/>
    <n v="2"/>
    <n v="4.3478260869565216E-2"/>
  </r>
  <r>
    <x v="21"/>
    <x v="103"/>
    <s v="PRISTINA"/>
    <m/>
    <m/>
    <m/>
    <m/>
    <s v=""/>
    <n v="3683"/>
    <n v="41"/>
    <x v="336"/>
    <n v="0"/>
    <n v="2620"/>
    <n v="1022"/>
    <n v="0.27749117567200654"/>
    <n v="3683"/>
    <n v="2661"/>
    <n v="1022"/>
    <n v="0.27749117567200654"/>
  </r>
  <r>
    <x v="21"/>
    <x v="156"/>
    <s v="PODGORICA"/>
    <m/>
    <m/>
    <m/>
    <m/>
    <s v=""/>
    <n v="603"/>
    <n v="565"/>
    <x v="285"/>
    <n v="0.21946902654867256"/>
    <n v="32"/>
    <n v="6"/>
    <n v="9.9502487562189053E-3"/>
    <n v="603"/>
    <n v="597"/>
    <n v="6"/>
    <n v="9.9502487562189053E-3"/>
  </r>
  <r>
    <x v="21"/>
    <x v="38"/>
    <s v="MOSCOW"/>
    <m/>
    <m/>
    <m/>
    <m/>
    <s v=""/>
    <n v="10225"/>
    <n v="10068"/>
    <x v="889"/>
    <n v="0.56505760826380613"/>
    <n v="31"/>
    <n v="126"/>
    <n v="1.2322738386308069E-2"/>
    <n v="10225"/>
    <n v="10099"/>
    <n v="126"/>
    <n v="1.2322738386308069E-2"/>
  </r>
  <r>
    <x v="21"/>
    <x v="41"/>
    <s v="BELGRADE"/>
    <m/>
    <m/>
    <m/>
    <m/>
    <s v=""/>
    <n v="808"/>
    <n v="720"/>
    <x v="890"/>
    <n v="0.3972222222222222"/>
    <n v="66"/>
    <n v="22"/>
    <n v="2.7227722772277228E-2"/>
    <n v="808"/>
    <n v="786"/>
    <n v="22"/>
    <n v="2.7227722772277228E-2"/>
  </r>
  <r>
    <x v="21"/>
    <x v="76"/>
    <s v="MADRID"/>
    <m/>
    <m/>
    <m/>
    <m/>
    <s v=""/>
    <n v="2"/>
    <n v="2"/>
    <x v="16"/>
    <n v="0"/>
    <m/>
    <m/>
    <n v="0"/>
    <n v="2"/>
    <n v="2"/>
    <s v=""/>
    <s v=""/>
  </r>
  <r>
    <x v="21"/>
    <x v="49"/>
    <s v="ANKARA"/>
    <m/>
    <m/>
    <m/>
    <m/>
    <s v=""/>
    <n v="808"/>
    <n v="647"/>
    <x v="891"/>
    <n v="0.38948995363214839"/>
    <n v="9"/>
    <n v="152"/>
    <n v="0.18811881188118812"/>
    <n v="808"/>
    <n v="656"/>
    <n v="152"/>
    <n v="0.18811881188118812"/>
  </r>
  <r>
    <x v="21"/>
    <x v="50"/>
    <s v="KYIV"/>
    <m/>
    <m/>
    <m/>
    <m/>
    <s v=""/>
    <n v="5051"/>
    <n v="4963"/>
    <x v="892"/>
    <n v="0.39915373765867418"/>
    <n v="13"/>
    <n v="75"/>
    <n v="1.4848544842605425E-2"/>
    <n v="5051"/>
    <n v="4976"/>
    <n v="75"/>
    <n v="1.4848544842605425E-2"/>
  </r>
  <r>
    <x v="21"/>
    <x v="52"/>
    <s v="LONDON"/>
    <m/>
    <m/>
    <m/>
    <m/>
    <s v=""/>
    <n v="390"/>
    <n v="345"/>
    <x v="893"/>
    <n v="0.5130434782608696"/>
    <n v="30"/>
    <n v="15"/>
    <n v="3.8461538461538464E-2"/>
    <n v="390"/>
    <n v="375"/>
    <n v="15"/>
    <n v="3.8461538461538464E-2"/>
  </r>
  <r>
    <x v="21"/>
    <x v="53"/>
    <s v="CLEVELAND, OH"/>
    <m/>
    <m/>
    <m/>
    <m/>
    <s v=""/>
    <n v="30"/>
    <n v="28"/>
    <x v="109"/>
    <n v="0.10714285714285714"/>
    <n v="2"/>
    <m/>
    <n v="0"/>
    <n v="30"/>
    <n v="30"/>
    <s v=""/>
    <s v=""/>
  </r>
  <r>
    <x v="21"/>
    <x v="53"/>
    <s v="WASHINGTON, DC"/>
    <m/>
    <m/>
    <m/>
    <m/>
    <s v=""/>
    <n v="81"/>
    <n v="55"/>
    <x v="71"/>
    <n v="0.38181818181818183"/>
    <n v="25"/>
    <n v="1"/>
    <n v="1.2345679012345678E-2"/>
    <n v="81"/>
    <n v="80"/>
    <n v="1"/>
    <n v="1.2345679012345678E-2"/>
  </r>
  <r>
    <x v="22"/>
    <x v="80"/>
    <s v="KABUL"/>
    <m/>
    <m/>
    <m/>
    <m/>
    <s v=""/>
    <n v="12"/>
    <n v="4"/>
    <x v="16"/>
    <n v="0"/>
    <n v="8"/>
    <m/>
    <n v="0"/>
    <n v="12"/>
    <n v="12"/>
    <s v=""/>
    <s v=""/>
  </r>
  <r>
    <x v="22"/>
    <x v="0"/>
    <s v="TIRANA"/>
    <m/>
    <m/>
    <m/>
    <m/>
    <s v=""/>
    <n v="87"/>
    <n v="83"/>
    <x v="0"/>
    <n v="9.6385542168674704E-2"/>
    <m/>
    <n v="1"/>
    <n v="1.1494252873563218E-2"/>
    <n v="87"/>
    <n v="83"/>
    <n v="1"/>
    <n v="1.1494252873563218E-2"/>
  </r>
  <r>
    <x v="22"/>
    <x v="1"/>
    <s v="ALGIERS"/>
    <n v="1"/>
    <n v="1"/>
    <m/>
    <m/>
    <n v="0"/>
    <n v="53158"/>
    <n v="36732"/>
    <x v="894"/>
    <n v="0.38995970815637593"/>
    <n v="21"/>
    <n v="15391"/>
    <n v="0.2895330900334851"/>
    <n v="53159"/>
    <n v="36754"/>
    <n v="15391"/>
    <n v="0.28952764348464044"/>
  </r>
  <r>
    <x v="22"/>
    <x v="1"/>
    <s v="ORAN"/>
    <m/>
    <m/>
    <m/>
    <m/>
    <s v=""/>
    <n v="55935"/>
    <n v="38902"/>
    <x v="895"/>
    <n v="0.42774150429283841"/>
    <n v="62"/>
    <n v="16748"/>
    <n v="0.29941896844551713"/>
    <n v="55935"/>
    <n v="38964"/>
    <n v="16748"/>
    <n v="0.29941896844551713"/>
  </r>
  <r>
    <x v="22"/>
    <x v="167"/>
    <s v="ANDORRA LA VELLA"/>
    <m/>
    <m/>
    <m/>
    <m/>
    <s v=""/>
    <n v="224"/>
    <n v="222"/>
    <x v="328"/>
    <n v="0.80180180180180183"/>
    <m/>
    <m/>
    <n v="0"/>
    <n v="224"/>
    <n v="222"/>
    <s v=""/>
    <s v=""/>
  </r>
  <r>
    <x v="22"/>
    <x v="56"/>
    <s v="LUANDA"/>
    <n v="3"/>
    <n v="3"/>
    <m/>
    <m/>
    <n v="0"/>
    <n v="2464"/>
    <n v="1594"/>
    <x v="409"/>
    <n v="5.3324968632371392E-2"/>
    <n v="21"/>
    <n v="799"/>
    <n v="0.32426948051948051"/>
    <n v="2467"/>
    <n v="1618"/>
    <n v="799"/>
    <n v="0.32387515200648559"/>
  </r>
  <r>
    <x v="22"/>
    <x v="2"/>
    <s v="BAHIA BLANCA"/>
    <m/>
    <m/>
    <m/>
    <m/>
    <s v=""/>
    <n v="5"/>
    <n v="7"/>
    <x v="16"/>
    <n v="0"/>
    <m/>
    <m/>
    <n v="0"/>
    <n v="5"/>
    <n v="7"/>
    <s v=""/>
    <s v=""/>
  </r>
  <r>
    <x v="22"/>
    <x v="2"/>
    <s v="BUENOS AIRES"/>
    <m/>
    <m/>
    <m/>
    <m/>
    <s v=""/>
    <n v="464"/>
    <n v="418"/>
    <x v="244"/>
    <n v="0.11483253588516747"/>
    <n v="1"/>
    <n v="38"/>
    <n v="8.1896551724137928E-2"/>
    <n v="464"/>
    <n v="419"/>
    <n v="38"/>
    <n v="8.1896551724137928E-2"/>
  </r>
  <r>
    <x v="22"/>
    <x v="2"/>
    <s v="CORDOBA"/>
    <m/>
    <m/>
    <m/>
    <m/>
    <s v=""/>
    <n v="32"/>
    <n v="31"/>
    <x v="16"/>
    <n v="0"/>
    <m/>
    <m/>
    <n v="0"/>
    <n v="32"/>
    <n v="31"/>
    <s v=""/>
    <s v=""/>
  </r>
  <r>
    <x v="22"/>
    <x v="2"/>
    <s v="MENDOZA"/>
    <m/>
    <m/>
    <m/>
    <m/>
    <s v=""/>
    <n v="9"/>
    <n v="8"/>
    <x v="16"/>
    <n v="0"/>
    <m/>
    <m/>
    <n v="0"/>
    <n v="9"/>
    <n v="8"/>
    <s v=""/>
    <s v=""/>
  </r>
  <r>
    <x v="22"/>
    <x v="2"/>
    <s v="ROSARIO (Santa Fé)"/>
    <m/>
    <m/>
    <m/>
    <m/>
    <s v=""/>
    <n v="21"/>
    <n v="21"/>
    <x v="16"/>
    <n v="0"/>
    <m/>
    <m/>
    <n v="0"/>
    <n v="21"/>
    <n v="21"/>
    <s v=""/>
    <s v=""/>
  </r>
  <r>
    <x v="22"/>
    <x v="3"/>
    <s v="CANBERRA"/>
    <n v="1"/>
    <m/>
    <m/>
    <m/>
    <n v="0"/>
    <n v="40"/>
    <n v="39"/>
    <x v="168"/>
    <n v="0.12820512820512819"/>
    <m/>
    <m/>
    <n v="0"/>
    <n v="41"/>
    <n v="39"/>
    <s v=""/>
    <s v=""/>
  </r>
  <r>
    <x v="22"/>
    <x v="3"/>
    <s v="MELBOURNE"/>
    <m/>
    <m/>
    <m/>
    <m/>
    <s v=""/>
    <n v="481"/>
    <n v="489"/>
    <x v="95"/>
    <n v="8.1799591002044997E-3"/>
    <m/>
    <m/>
    <n v="0"/>
    <n v="481"/>
    <n v="489"/>
    <s v=""/>
    <s v=""/>
  </r>
  <r>
    <x v="22"/>
    <x v="3"/>
    <s v="SYDNEY"/>
    <m/>
    <m/>
    <m/>
    <m/>
    <s v=""/>
    <n v="473"/>
    <n v="470"/>
    <x v="132"/>
    <n v="1.276595744680851E-2"/>
    <m/>
    <n v="1"/>
    <n v="2.1141649048625794E-3"/>
    <n v="473"/>
    <n v="470"/>
    <n v="1"/>
    <n v="2.1141649048625794E-3"/>
  </r>
  <r>
    <x v="22"/>
    <x v="57"/>
    <s v="VIENNA"/>
    <m/>
    <m/>
    <m/>
    <m/>
    <s v=""/>
    <n v="6"/>
    <n v="5"/>
    <x v="16"/>
    <n v="0"/>
    <m/>
    <m/>
    <n v="0"/>
    <n v="6"/>
    <n v="5"/>
    <s v=""/>
    <s v=""/>
  </r>
  <r>
    <x v="22"/>
    <x v="93"/>
    <s v="DHAKA"/>
    <n v="9"/>
    <n v="5"/>
    <m/>
    <n v="4"/>
    <n v="0.44444444444444442"/>
    <n v="2655"/>
    <n v="1623"/>
    <x v="896"/>
    <n v="5.730129390018484E-2"/>
    <n v="1"/>
    <n v="978"/>
    <n v="0.36836158192090396"/>
    <n v="2664"/>
    <n v="1629"/>
    <n v="982"/>
    <n v="0.36861861861861861"/>
  </r>
  <r>
    <x v="22"/>
    <x v="83"/>
    <s v="BRUSSELS"/>
    <m/>
    <m/>
    <m/>
    <m/>
    <s v=""/>
    <n v="9"/>
    <n v="5"/>
    <x v="16"/>
    <n v="0"/>
    <n v="1"/>
    <m/>
    <n v="0"/>
    <n v="9"/>
    <n v="6"/>
    <s v=""/>
    <s v=""/>
  </r>
  <r>
    <x v="22"/>
    <x v="94"/>
    <s v="LA PAZ"/>
    <m/>
    <m/>
    <m/>
    <m/>
    <s v=""/>
    <n v="7850"/>
    <n v="7151"/>
    <x v="897"/>
    <n v="2.5450985876101246E-2"/>
    <m/>
    <n v="564"/>
    <n v="7.1847133757961784E-2"/>
    <n v="7850"/>
    <n v="7151"/>
    <n v="564"/>
    <n v="7.1847133757961784E-2"/>
  </r>
  <r>
    <x v="22"/>
    <x v="94"/>
    <s v="SANTA CRUZ DE LA SIERRA"/>
    <n v="2"/>
    <n v="2"/>
    <m/>
    <m/>
    <n v="0"/>
    <n v="6441"/>
    <n v="4950"/>
    <x v="898"/>
    <n v="0.14606060606060606"/>
    <n v="3"/>
    <n v="1061"/>
    <n v="0.1647259742276044"/>
    <n v="6443"/>
    <n v="4955"/>
    <n v="1061"/>
    <n v="0.16467484091261836"/>
  </r>
  <r>
    <x v="22"/>
    <x v="5"/>
    <s v="SARAJEVO"/>
    <m/>
    <m/>
    <m/>
    <m/>
    <s v=""/>
    <n v="15"/>
    <n v="14"/>
    <x v="78"/>
    <n v="7.1428571428571425E-2"/>
    <m/>
    <m/>
    <n v="0"/>
    <n v="15"/>
    <n v="14"/>
    <s v=""/>
    <s v=""/>
  </r>
  <r>
    <x v="22"/>
    <x v="6"/>
    <s v="BRASILIA"/>
    <m/>
    <m/>
    <m/>
    <m/>
    <s v=""/>
    <n v="47"/>
    <n v="35"/>
    <x v="16"/>
    <n v="0"/>
    <m/>
    <n v="9"/>
    <n v="0.19148936170212766"/>
    <n v="47"/>
    <n v="35"/>
    <n v="9"/>
    <n v="0.19148936170212766"/>
  </r>
  <r>
    <x v="22"/>
    <x v="6"/>
    <s v="PORTO ALEGRE"/>
    <m/>
    <m/>
    <m/>
    <m/>
    <s v=""/>
    <n v="18"/>
    <n v="13"/>
    <x v="78"/>
    <n v="7.6923076923076927E-2"/>
    <m/>
    <n v="6"/>
    <n v="0.33333333333333331"/>
    <n v="18"/>
    <n v="13"/>
    <n v="6"/>
    <n v="0.33333333333333331"/>
  </r>
  <r>
    <x v="22"/>
    <x v="6"/>
    <s v="RIO DE JANEIRO"/>
    <n v="2"/>
    <n v="2"/>
    <m/>
    <m/>
    <n v="0"/>
    <n v="100"/>
    <n v="84"/>
    <x v="95"/>
    <n v="4.7619047619047616E-2"/>
    <m/>
    <n v="9"/>
    <n v="0.09"/>
    <n v="102"/>
    <n v="86"/>
    <n v="9"/>
    <n v="8.8235294117647065E-2"/>
  </r>
  <r>
    <x v="22"/>
    <x v="6"/>
    <s v="SALVADOR DE BAHIA"/>
    <m/>
    <m/>
    <m/>
    <m/>
    <s v=""/>
    <n v="20"/>
    <n v="18"/>
    <x v="168"/>
    <n v="0.27777777777777779"/>
    <m/>
    <n v="1"/>
    <n v="0.05"/>
    <n v="20"/>
    <n v="18"/>
    <n v="1"/>
    <n v="0.05"/>
  </r>
  <r>
    <x v="22"/>
    <x v="6"/>
    <s v="SAO PAULO"/>
    <m/>
    <m/>
    <m/>
    <m/>
    <s v=""/>
    <n v="354"/>
    <n v="275"/>
    <x v="544"/>
    <n v="0.14909090909090908"/>
    <m/>
    <n v="63"/>
    <n v="0.17796610169491525"/>
    <n v="354"/>
    <n v="275"/>
    <n v="63"/>
    <n v="0.17796610169491525"/>
  </r>
  <r>
    <x v="22"/>
    <x v="7"/>
    <s v="SOFIA"/>
    <m/>
    <m/>
    <m/>
    <m/>
    <s v=""/>
    <n v="273"/>
    <n v="259"/>
    <x v="5"/>
    <n v="6.1776061776061778E-2"/>
    <m/>
    <n v="10"/>
    <n v="3.6630036630036632E-2"/>
    <n v="273"/>
    <n v="259"/>
    <n v="10"/>
    <n v="3.6630036630036632E-2"/>
  </r>
  <r>
    <x v="22"/>
    <x v="60"/>
    <s v="YAONDE"/>
    <n v="6"/>
    <n v="1"/>
    <m/>
    <n v="3"/>
    <n v="0.5"/>
    <n v="1343"/>
    <n v="656"/>
    <x v="261"/>
    <n v="7.1646341463414628E-2"/>
    <n v="14"/>
    <n v="638"/>
    <n v="0.47505584512285925"/>
    <n v="1349"/>
    <n v="671"/>
    <n v="641"/>
    <n v="0.47516679021497404"/>
  </r>
  <r>
    <x v="22"/>
    <x v="8"/>
    <s v="MONTREAL"/>
    <n v="1"/>
    <n v="1"/>
    <m/>
    <m/>
    <n v="0"/>
    <n v="429"/>
    <n v="405"/>
    <x v="109"/>
    <n v="7.4074074074074077E-3"/>
    <n v="2"/>
    <n v="9"/>
    <n v="2.097902097902098E-2"/>
    <n v="430"/>
    <n v="408"/>
    <n v="9"/>
    <n v="2.0930232558139535E-2"/>
  </r>
  <r>
    <x v="22"/>
    <x v="8"/>
    <s v="OTTAWA"/>
    <m/>
    <m/>
    <m/>
    <m/>
    <s v=""/>
    <n v="155"/>
    <n v="150"/>
    <x v="95"/>
    <n v="2.6666666666666668E-2"/>
    <m/>
    <n v="3"/>
    <n v="1.935483870967742E-2"/>
    <n v="155"/>
    <n v="150"/>
    <n v="3"/>
    <n v="1.935483870967742E-2"/>
  </r>
  <r>
    <x v="22"/>
    <x v="8"/>
    <s v="TORONTO"/>
    <m/>
    <m/>
    <m/>
    <m/>
    <s v=""/>
    <n v="1356"/>
    <n v="1320"/>
    <x v="79"/>
    <n v="1.5151515151515152E-3"/>
    <m/>
    <m/>
    <n v="0"/>
    <n v="1356"/>
    <n v="1320"/>
    <s v=""/>
    <s v=""/>
  </r>
  <r>
    <x v="22"/>
    <x v="163"/>
    <s v="CIDADE DA PRAIA"/>
    <m/>
    <m/>
    <m/>
    <m/>
    <s v=""/>
    <n v="864"/>
    <n v="562"/>
    <x v="40"/>
    <n v="0.29359430604982206"/>
    <m/>
    <n v="235"/>
    <n v="0.27199074074074076"/>
    <n v="864"/>
    <n v="562"/>
    <n v="235"/>
    <n v="0.27199074074074076"/>
  </r>
  <r>
    <x v="22"/>
    <x v="9"/>
    <s v="SANTIAGO DE CHILE"/>
    <m/>
    <m/>
    <m/>
    <m/>
    <s v=""/>
    <n v="404"/>
    <n v="365"/>
    <x v="62"/>
    <n v="5.2054794520547946E-2"/>
    <m/>
    <n v="35"/>
    <n v="8.6633663366336627E-2"/>
    <n v="404"/>
    <n v="365"/>
    <n v="35"/>
    <n v="8.6633663366336627E-2"/>
  </r>
  <r>
    <x v="22"/>
    <x v="10"/>
    <s v="BEIJING"/>
    <m/>
    <m/>
    <m/>
    <m/>
    <s v=""/>
    <n v="75700"/>
    <n v="74017"/>
    <x v="899"/>
    <n v="1.8941594498561143E-2"/>
    <n v="2"/>
    <n v="1203"/>
    <n v="1.5891677675033026E-2"/>
    <n v="75700"/>
    <n v="74019"/>
    <n v="1203"/>
    <n v="1.5891677675033026E-2"/>
  </r>
  <r>
    <x v="22"/>
    <x v="10"/>
    <s v="GUANGZHOU (CANTON)"/>
    <m/>
    <m/>
    <m/>
    <m/>
    <s v=""/>
    <n v="35257"/>
    <n v="32483"/>
    <x v="900"/>
    <n v="1.5577378936674569E-2"/>
    <n v="2"/>
    <n v="2149"/>
    <n v="6.0952434977451286E-2"/>
    <n v="35257"/>
    <n v="32485"/>
    <n v="2149"/>
    <n v="6.0952434977451286E-2"/>
  </r>
  <r>
    <x v="22"/>
    <x v="10"/>
    <s v="SHANGHAI"/>
    <m/>
    <m/>
    <m/>
    <m/>
    <s v=""/>
    <n v="76394"/>
    <n v="74244"/>
    <x v="901"/>
    <n v="1.348257098216691E-2"/>
    <n v="131"/>
    <n v="1231"/>
    <n v="1.611383092913056E-2"/>
    <n v="76394"/>
    <n v="74375"/>
    <n v="1231"/>
    <n v="1.611383092913056E-2"/>
  </r>
  <r>
    <x v="22"/>
    <x v="61"/>
    <s v="BOGOTA"/>
    <m/>
    <m/>
    <m/>
    <m/>
    <s v=""/>
    <n v="263"/>
    <n v="238"/>
    <x v="97"/>
    <n v="0.66806722689075626"/>
    <n v="5"/>
    <n v="2"/>
    <n v="7.6045627376425855E-3"/>
    <n v="263"/>
    <n v="243"/>
    <n v="2"/>
    <n v="7.6045627376425855E-3"/>
  </r>
  <r>
    <x v="22"/>
    <x v="62"/>
    <s v="KINSHASA"/>
    <m/>
    <m/>
    <m/>
    <m/>
    <s v=""/>
    <n v="1561"/>
    <n v="507"/>
    <x v="30"/>
    <n v="7.1005917159763315E-2"/>
    <n v="43"/>
    <n v="933"/>
    <n v="0.59769378603459322"/>
    <n v="1561"/>
    <n v="550"/>
    <n v="933"/>
    <n v="0.59769378603459322"/>
  </r>
  <r>
    <x v="22"/>
    <x v="115"/>
    <s v="SAN JOSE"/>
    <n v="10"/>
    <n v="10"/>
    <m/>
    <m/>
    <n v="0"/>
    <n v="110"/>
    <n v="94"/>
    <x v="33"/>
    <n v="0.40425531914893614"/>
    <m/>
    <n v="5"/>
    <n v="4.5454545454545456E-2"/>
    <n v="120"/>
    <n v="104"/>
    <n v="5"/>
    <n v="4.1666666666666664E-2"/>
  </r>
  <r>
    <x v="22"/>
    <x v="63"/>
    <s v="ABIDJAN "/>
    <m/>
    <m/>
    <m/>
    <m/>
    <s v=""/>
    <n v="2003"/>
    <n v="1528"/>
    <x v="106"/>
    <n v="0.15117801047120419"/>
    <n v="29"/>
    <n v="396"/>
    <n v="0.19770344483275087"/>
    <n v="2003"/>
    <n v="1557"/>
    <n v="396"/>
    <n v="0.19770344483275087"/>
  </r>
  <r>
    <x v="22"/>
    <x v="11"/>
    <s v="ZAGREB"/>
    <m/>
    <m/>
    <m/>
    <m/>
    <s v=""/>
    <n v="46"/>
    <n v="46"/>
    <x v="501"/>
    <n v="0.65217391304347827"/>
    <m/>
    <m/>
    <n v="0"/>
    <n v="46"/>
    <n v="46"/>
    <s v=""/>
    <s v=""/>
  </r>
  <r>
    <x v="22"/>
    <x v="12"/>
    <s v="HAVANA"/>
    <n v="53"/>
    <n v="50"/>
    <m/>
    <m/>
    <n v="0"/>
    <n v="14886"/>
    <n v="13687"/>
    <x v="31"/>
    <n v="4.2156791115657191E-2"/>
    <n v="25"/>
    <n v="772"/>
    <n v="5.1860808813650412E-2"/>
    <n v="14939"/>
    <n v="13762"/>
    <n v="772"/>
    <n v="5.1676819064194392E-2"/>
  </r>
  <r>
    <x v="22"/>
    <x v="13"/>
    <s v="NICOSIA"/>
    <m/>
    <m/>
    <m/>
    <m/>
    <s v=""/>
    <n v="346"/>
    <n v="302"/>
    <x v="85"/>
    <n v="0.20198675496688742"/>
    <m/>
    <n v="25"/>
    <n v="7.2254335260115612E-2"/>
    <n v="346"/>
    <n v="302"/>
    <n v="25"/>
    <n v="7.2254335260115612E-2"/>
  </r>
  <r>
    <x v="22"/>
    <x v="116"/>
    <s v="PRAGUE"/>
    <m/>
    <m/>
    <m/>
    <m/>
    <s v=""/>
    <n v="5"/>
    <n v="3"/>
    <x v="78"/>
    <n v="0.33333333333333331"/>
    <n v="1"/>
    <m/>
    <n v="0"/>
    <n v="5"/>
    <n v="4"/>
    <s v=""/>
    <s v=""/>
  </r>
  <r>
    <x v="22"/>
    <x v="119"/>
    <s v="SANTO DOMINGO"/>
    <n v="2"/>
    <n v="2"/>
    <m/>
    <m/>
    <n v="0"/>
    <n v="20884"/>
    <n v="15657"/>
    <x v="902"/>
    <n v="0.20706393306508272"/>
    <n v="5"/>
    <n v="5319"/>
    <n v="0.2546925876268914"/>
    <n v="20886"/>
    <n v="15664"/>
    <n v="5319"/>
    <n v="0.25466819879345015"/>
  </r>
  <r>
    <x v="22"/>
    <x v="120"/>
    <s v="GUAYAQUIL"/>
    <n v="9"/>
    <n v="9"/>
    <m/>
    <m/>
    <n v="0"/>
    <n v="14310"/>
    <n v="10570"/>
    <x v="903"/>
    <n v="0.16622516556291392"/>
    <n v="1"/>
    <n v="3507"/>
    <n v="0.2450733752620545"/>
    <n v="14319"/>
    <n v="10580"/>
    <n v="3507"/>
    <n v="0.24491933794259377"/>
  </r>
  <r>
    <x v="22"/>
    <x v="120"/>
    <s v="QUITO"/>
    <n v="2"/>
    <n v="3"/>
    <m/>
    <m/>
    <n v="0"/>
    <n v="18719"/>
    <n v="13366"/>
    <x v="904"/>
    <n v="6.5539428400418973E-2"/>
    <n v="8"/>
    <n v="4949"/>
    <n v="0.26438378118489236"/>
    <n v="18721"/>
    <n v="13377"/>
    <n v="4949"/>
    <n v="0.26435553656321775"/>
  </r>
  <r>
    <x v="22"/>
    <x v="14"/>
    <s v="ALEXANDRIA"/>
    <m/>
    <m/>
    <m/>
    <m/>
    <s v=""/>
    <n v="3048"/>
    <n v="1656"/>
    <x v="29"/>
    <n v="8.5748792270531407E-2"/>
    <n v="10"/>
    <n v="1377"/>
    <n v="0.45177165354330706"/>
    <n v="3048"/>
    <n v="1666"/>
    <n v="1377"/>
    <n v="0.45177165354330706"/>
  </r>
  <r>
    <x v="22"/>
    <x v="14"/>
    <s v="CAIRO"/>
    <m/>
    <m/>
    <m/>
    <m/>
    <s v=""/>
    <n v="15133"/>
    <n v="12141"/>
    <x v="219"/>
    <n v="3.7064492216456635E-2"/>
    <n v="56"/>
    <n v="2634"/>
    <n v="0.17405669728408116"/>
    <n v="15133"/>
    <n v="12197"/>
    <n v="2634"/>
    <n v="0.17405669728408116"/>
  </r>
  <r>
    <x v="22"/>
    <x v="121"/>
    <s v="SAN SALVADOR"/>
    <n v="5"/>
    <n v="5"/>
    <m/>
    <m/>
    <n v="0"/>
    <n v="20"/>
    <n v="18"/>
    <x v="78"/>
    <n v="5.5555555555555552E-2"/>
    <m/>
    <m/>
    <n v="0"/>
    <n v="25"/>
    <n v="23"/>
    <s v=""/>
    <s v=""/>
  </r>
  <r>
    <x v="22"/>
    <x v="122"/>
    <s v="BATA"/>
    <n v="92"/>
    <n v="91"/>
    <m/>
    <m/>
    <n v="0"/>
    <n v="5040"/>
    <n v="4383"/>
    <x v="905"/>
    <n v="0.12845083276294775"/>
    <n v="3"/>
    <n v="487"/>
    <n v="9.6626984126984131E-2"/>
    <n v="5132"/>
    <n v="4477"/>
    <n v="487"/>
    <n v="9.4894777864380359E-2"/>
  </r>
  <r>
    <x v="22"/>
    <x v="122"/>
    <s v="MALABO"/>
    <n v="6"/>
    <n v="6"/>
    <m/>
    <m/>
    <n v="0"/>
    <n v="11224"/>
    <n v="9821"/>
    <x v="906"/>
    <n v="0.15721413298034823"/>
    <m/>
    <n v="450"/>
    <n v="4.0092658588738415E-2"/>
    <n v="11230"/>
    <n v="9827"/>
    <n v="450"/>
    <n v="4.0071237756010687E-2"/>
  </r>
  <r>
    <x v="22"/>
    <x v="102"/>
    <s v="TALLINN"/>
    <m/>
    <m/>
    <m/>
    <m/>
    <s v=""/>
    <n v="1"/>
    <n v="1"/>
    <x v="16"/>
    <n v="0"/>
    <m/>
    <m/>
    <n v="0"/>
    <n v="1"/>
    <n v="1"/>
    <s v=""/>
    <s v=""/>
  </r>
  <r>
    <x v="22"/>
    <x v="15"/>
    <s v="ADDIS ABEBA"/>
    <n v="5"/>
    <n v="5"/>
    <m/>
    <m/>
    <n v="0"/>
    <n v="1219"/>
    <n v="806"/>
    <x v="803"/>
    <n v="0.12406947890818859"/>
    <n v="127"/>
    <n v="217"/>
    <n v="0.17801476620180476"/>
    <n v="1224"/>
    <n v="938"/>
    <n v="217"/>
    <n v="0.17728758169934641"/>
  </r>
  <r>
    <x v="22"/>
    <x v="64"/>
    <s v="HELSINKI"/>
    <m/>
    <m/>
    <m/>
    <m/>
    <s v=""/>
    <n v="6"/>
    <n v="3"/>
    <x v="16"/>
    <n v="0"/>
    <n v="1"/>
    <n v="1"/>
    <n v="0.16666666666666666"/>
    <n v="6"/>
    <n v="4"/>
    <n v="1"/>
    <n v="0.16666666666666666"/>
  </r>
  <r>
    <x v="22"/>
    <x v="16"/>
    <s v="SKOPJE"/>
    <n v="2"/>
    <n v="1"/>
    <m/>
    <m/>
    <n v="0"/>
    <n v="68"/>
    <n v="31"/>
    <x v="109"/>
    <n v="9.6774193548387094E-2"/>
    <n v="31"/>
    <n v="3"/>
    <n v="4.4117647058823532E-2"/>
    <n v="70"/>
    <n v="63"/>
    <n v="3"/>
    <n v="4.2857142857142858E-2"/>
  </r>
  <r>
    <x v="22"/>
    <x v="65"/>
    <s v="BORDEAUX"/>
    <m/>
    <m/>
    <m/>
    <m/>
    <s v=""/>
    <n v="2"/>
    <n v="1"/>
    <x v="16"/>
    <n v="0"/>
    <m/>
    <m/>
    <n v="0"/>
    <n v="2"/>
    <n v="1"/>
    <s v=""/>
    <s v=""/>
  </r>
  <r>
    <x v="22"/>
    <x v="65"/>
    <s v="MARSEILLE"/>
    <m/>
    <m/>
    <m/>
    <m/>
    <s v=""/>
    <n v="2"/>
    <n v="1"/>
    <x v="16"/>
    <n v="0"/>
    <m/>
    <m/>
    <n v="0"/>
    <n v="2"/>
    <n v="1"/>
    <s v=""/>
    <s v=""/>
  </r>
  <r>
    <x v="22"/>
    <x v="65"/>
    <s v="PARIS"/>
    <m/>
    <m/>
    <m/>
    <m/>
    <s v=""/>
    <n v="105"/>
    <n v="105"/>
    <x v="62"/>
    <n v="0.18095238095238095"/>
    <m/>
    <m/>
    <n v="0"/>
    <n v="105"/>
    <n v="105"/>
    <s v=""/>
    <s v=""/>
  </r>
  <r>
    <x v="22"/>
    <x v="124"/>
    <s v="LIBREVILLE"/>
    <m/>
    <m/>
    <m/>
    <m/>
    <s v=""/>
    <n v="568"/>
    <n v="418"/>
    <x v="197"/>
    <n v="3.3492822966507178E-2"/>
    <m/>
    <n v="135"/>
    <n v="0.23767605633802816"/>
    <n v="568"/>
    <n v="418"/>
    <n v="135"/>
    <n v="0.23767605633802816"/>
  </r>
  <r>
    <x v="22"/>
    <x v="17"/>
    <s v="BERLIN"/>
    <m/>
    <m/>
    <m/>
    <m/>
    <s v=""/>
    <n v="5"/>
    <n v="4"/>
    <x v="16"/>
    <n v="0"/>
    <n v="1"/>
    <m/>
    <n v="0"/>
    <n v="5"/>
    <n v="5"/>
    <s v=""/>
    <s v=""/>
  </r>
  <r>
    <x v="22"/>
    <x v="17"/>
    <s v="DUSSELDORF"/>
    <m/>
    <m/>
    <m/>
    <m/>
    <s v=""/>
    <n v="1"/>
    <n v="1"/>
    <x v="16"/>
    <n v="0"/>
    <m/>
    <m/>
    <n v="0"/>
    <n v="1"/>
    <n v="1"/>
    <s v=""/>
    <s v=""/>
  </r>
  <r>
    <x v="22"/>
    <x v="17"/>
    <s v="FRANKFURT/MAIN"/>
    <m/>
    <m/>
    <m/>
    <m/>
    <s v=""/>
    <n v="3"/>
    <n v="3"/>
    <x v="16"/>
    <n v="0"/>
    <m/>
    <m/>
    <n v="0"/>
    <n v="3"/>
    <n v="3"/>
    <s v=""/>
    <s v=""/>
  </r>
  <r>
    <x v="22"/>
    <x v="17"/>
    <s v="HAMBURG"/>
    <m/>
    <m/>
    <m/>
    <m/>
    <s v=""/>
    <n v="6"/>
    <m/>
    <x v="16"/>
    <s v=""/>
    <n v="6"/>
    <m/>
    <n v="0"/>
    <n v="6"/>
    <n v="6"/>
    <s v=""/>
    <s v=""/>
  </r>
  <r>
    <x v="22"/>
    <x v="17"/>
    <s v="MUNICH"/>
    <m/>
    <m/>
    <m/>
    <m/>
    <s v=""/>
    <n v="1"/>
    <n v="1"/>
    <x v="16"/>
    <n v="0"/>
    <m/>
    <m/>
    <n v="0"/>
    <n v="1"/>
    <n v="1"/>
    <s v=""/>
    <s v=""/>
  </r>
  <r>
    <x v="22"/>
    <x v="85"/>
    <s v="ACCRA"/>
    <n v="13"/>
    <n v="12"/>
    <m/>
    <m/>
    <n v="0"/>
    <n v="2960"/>
    <n v="1374"/>
    <x v="562"/>
    <n v="8.1513828238719069E-2"/>
    <n v="98"/>
    <n v="1200"/>
    <n v="0.40540540540540543"/>
    <n v="2973"/>
    <n v="1484"/>
    <n v="1200"/>
    <n v="0.40363269424823411"/>
  </r>
  <r>
    <x v="22"/>
    <x v="66"/>
    <s v="ATHENS"/>
    <n v="3"/>
    <n v="1"/>
    <m/>
    <m/>
    <n v="0"/>
    <n v="14"/>
    <n v="6"/>
    <x v="16"/>
    <n v="0"/>
    <n v="6"/>
    <m/>
    <n v="0"/>
    <n v="17"/>
    <n v="13"/>
    <s v=""/>
    <s v=""/>
  </r>
  <r>
    <x v="22"/>
    <x v="125"/>
    <s v="GUATEMALA CITY"/>
    <n v="12"/>
    <n v="12"/>
    <m/>
    <m/>
    <n v="0"/>
    <n v="143"/>
    <n v="136"/>
    <x v="236"/>
    <n v="0.19852941176470587"/>
    <m/>
    <m/>
    <n v="0"/>
    <n v="155"/>
    <n v="148"/>
    <s v=""/>
    <s v=""/>
  </r>
  <r>
    <x v="22"/>
    <x v="126"/>
    <s v="CONAKRY"/>
    <n v="13"/>
    <n v="13"/>
    <m/>
    <m/>
    <n v="0"/>
    <n v="676"/>
    <n v="194"/>
    <x v="197"/>
    <n v="7.2164948453608241E-2"/>
    <m/>
    <n v="416"/>
    <n v="0.61538461538461542"/>
    <n v="689"/>
    <n v="207"/>
    <n v="416"/>
    <n v="0.60377358490566035"/>
  </r>
  <r>
    <x v="22"/>
    <x v="127"/>
    <s v="BISSAU"/>
    <n v="17"/>
    <n v="16"/>
    <m/>
    <m/>
    <n v="0"/>
    <n v="764"/>
    <n v="476"/>
    <x v="907"/>
    <n v="7.1428571428571425E-2"/>
    <n v="1"/>
    <n v="247"/>
    <n v="0.32329842931937175"/>
    <n v="781"/>
    <n v="493"/>
    <n v="247"/>
    <n v="0.31626120358514725"/>
  </r>
  <r>
    <x v="22"/>
    <x v="128"/>
    <s v="PORT AU PRINCE"/>
    <n v="7"/>
    <n v="6"/>
    <m/>
    <n v="1"/>
    <n v="0.14285714285714285"/>
    <n v="711"/>
    <n v="576"/>
    <x v="877"/>
    <n v="0.22743055555555555"/>
    <m/>
    <n v="103"/>
    <n v="0.14486638537271448"/>
    <n v="718"/>
    <n v="582"/>
    <n v="104"/>
    <n v="0.14484679665738162"/>
  </r>
  <r>
    <x v="22"/>
    <x v="129"/>
    <s v="TEGUCIGALPA"/>
    <n v="4"/>
    <n v="4"/>
    <m/>
    <m/>
    <n v="0"/>
    <n v="43"/>
    <n v="44"/>
    <x v="109"/>
    <n v="6.8181818181818177E-2"/>
    <n v="1"/>
    <m/>
    <n v="0"/>
    <n v="47"/>
    <n v="49"/>
    <s v=""/>
    <s v=""/>
  </r>
  <r>
    <x v="22"/>
    <x v="18"/>
    <s v="HONG KONG"/>
    <m/>
    <m/>
    <m/>
    <m/>
    <s v=""/>
    <n v="1475"/>
    <n v="1415"/>
    <x v="18"/>
    <n v="6.6431095406360427E-2"/>
    <n v="1"/>
    <n v="49"/>
    <n v="3.3220338983050844E-2"/>
    <n v="1475"/>
    <n v="1416"/>
    <n v="49"/>
    <n v="3.3220338983050844E-2"/>
  </r>
  <r>
    <x v="22"/>
    <x v="95"/>
    <s v="BUDAPEST"/>
    <m/>
    <m/>
    <m/>
    <m/>
    <s v=""/>
    <n v="1"/>
    <m/>
    <x v="16"/>
    <s v=""/>
    <m/>
    <m/>
    <n v="0"/>
    <n v="1"/>
    <s v=""/>
    <s v=""/>
    <s v=""/>
  </r>
  <r>
    <x v="22"/>
    <x v="19"/>
    <s v="MUMBAI"/>
    <m/>
    <m/>
    <m/>
    <m/>
    <s v=""/>
    <n v="32642"/>
    <n v="31029"/>
    <x v="908"/>
    <n v="1.1924328853653035E-2"/>
    <n v="63"/>
    <n v="1459"/>
    <n v="4.469701611420869E-2"/>
    <n v="32642"/>
    <n v="31092"/>
    <n v="1459"/>
    <n v="4.469701611420869E-2"/>
  </r>
  <r>
    <x v="22"/>
    <x v="19"/>
    <s v="NEW DELHI"/>
    <n v="3"/>
    <n v="3"/>
    <m/>
    <m/>
    <n v="0"/>
    <n v="20406"/>
    <n v="16921"/>
    <x v="909"/>
    <n v="2.5707700490514743E-2"/>
    <n v="11"/>
    <n v="3205"/>
    <n v="0.15706164853474469"/>
    <n v="20409"/>
    <n v="16935"/>
    <n v="3205"/>
    <n v="0.15703856141898181"/>
  </r>
  <r>
    <x v="22"/>
    <x v="20"/>
    <s v="JAKARTA"/>
    <m/>
    <m/>
    <m/>
    <m/>
    <s v=""/>
    <n v="13487"/>
    <n v="13343"/>
    <x v="22"/>
    <n v="2.3308101626320916E-2"/>
    <n v="22"/>
    <n v="38"/>
    <n v="2.8175279899162156E-3"/>
    <n v="13487"/>
    <n v="13365"/>
    <n v="38"/>
    <n v="2.8175279899162156E-3"/>
  </r>
  <r>
    <x v="22"/>
    <x v="21"/>
    <s v="TEHERAN"/>
    <m/>
    <m/>
    <m/>
    <m/>
    <s v=""/>
    <n v="11556"/>
    <n v="8441"/>
    <x v="910"/>
    <n v="7.5820400426489756E-2"/>
    <n v="55"/>
    <n v="2430"/>
    <n v="0.2102803738317757"/>
    <n v="11556"/>
    <n v="8496"/>
    <n v="2430"/>
    <n v="0.2102803738317757"/>
  </r>
  <r>
    <x v="22"/>
    <x v="86"/>
    <s v="BAGHDAD"/>
    <m/>
    <m/>
    <m/>
    <m/>
    <s v=""/>
    <n v="310"/>
    <n v="265"/>
    <x v="85"/>
    <n v="0.23018867924528302"/>
    <n v="3"/>
    <n v="3"/>
    <n v="9.6774193548387101E-3"/>
    <n v="310"/>
    <n v="268"/>
    <n v="3"/>
    <n v="9.6774193548387101E-3"/>
  </r>
  <r>
    <x v="22"/>
    <x v="22"/>
    <s v="DUBLIN"/>
    <n v="1"/>
    <n v="1"/>
    <m/>
    <m/>
    <n v="0"/>
    <n v="1889"/>
    <n v="1826"/>
    <x v="71"/>
    <n v="1.1500547645125958E-2"/>
    <n v="2"/>
    <n v="13"/>
    <n v="6.8819481206987823E-3"/>
    <n v="1890"/>
    <n v="1829"/>
    <n v="13"/>
    <n v="6.8783068783068784E-3"/>
  </r>
  <r>
    <x v="22"/>
    <x v="23"/>
    <s v="JERUSALEM"/>
    <n v="8"/>
    <n v="7"/>
    <m/>
    <n v="1"/>
    <n v="0.125"/>
    <n v="3313"/>
    <n v="2767"/>
    <x v="911"/>
    <n v="0.15034333212865919"/>
    <n v="77"/>
    <n v="228"/>
    <n v="6.8819800784787208E-2"/>
    <n v="3321"/>
    <n v="2851"/>
    <n v="229"/>
    <n v="6.8955133995784401E-2"/>
  </r>
  <r>
    <x v="22"/>
    <x v="23"/>
    <s v="TEL AVIV"/>
    <m/>
    <m/>
    <m/>
    <m/>
    <s v=""/>
    <n v="492"/>
    <n v="477"/>
    <x v="194"/>
    <n v="5.0314465408805034E-2"/>
    <n v="1"/>
    <n v="4"/>
    <n v="8.130081300813009E-3"/>
    <n v="492"/>
    <n v="478"/>
    <n v="4"/>
    <n v="8.130081300813009E-3"/>
  </r>
  <r>
    <x v="22"/>
    <x v="67"/>
    <s v="MILAN"/>
    <m/>
    <m/>
    <m/>
    <m/>
    <s v=""/>
    <n v="6"/>
    <n v="6"/>
    <x v="16"/>
    <n v="0"/>
    <m/>
    <m/>
    <n v="0"/>
    <n v="6"/>
    <n v="6"/>
    <s v=""/>
    <s v=""/>
  </r>
  <r>
    <x v="22"/>
    <x v="67"/>
    <s v="NAPLES"/>
    <m/>
    <m/>
    <m/>
    <m/>
    <s v=""/>
    <n v="3"/>
    <n v="3"/>
    <x v="16"/>
    <n v="0"/>
    <m/>
    <m/>
    <n v="0"/>
    <n v="3"/>
    <n v="3"/>
    <s v=""/>
    <s v=""/>
  </r>
  <r>
    <x v="22"/>
    <x v="67"/>
    <s v="ROME"/>
    <n v="2"/>
    <n v="2"/>
    <m/>
    <m/>
    <n v="0"/>
    <n v="13"/>
    <n v="9"/>
    <x v="16"/>
    <n v="0"/>
    <n v="4"/>
    <m/>
    <n v="0"/>
    <n v="15"/>
    <n v="15"/>
    <s v=""/>
    <s v=""/>
  </r>
  <r>
    <x v="22"/>
    <x v="68"/>
    <s v="KINGSTON"/>
    <n v="13"/>
    <n v="13"/>
    <m/>
    <m/>
    <n v="0"/>
    <n v="2051"/>
    <n v="1975"/>
    <x v="912"/>
    <n v="0.16506329113924051"/>
    <m/>
    <n v="46"/>
    <n v="2.2428083861530959E-2"/>
    <n v="2064"/>
    <n v="1988"/>
    <n v="46"/>
    <n v="2.2286821705426358E-2"/>
  </r>
  <r>
    <x v="22"/>
    <x v="24"/>
    <s v="TOKYO"/>
    <m/>
    <m/>
    <m/>
    <m/>
    <s v=""/>
    <n v="995"/>
    <n v="946"/>
    <x v="180"/>
    <n v="1.3742071881606765E-2"/>
    <n v="4"/>
    <n v="4"/>
    <n v="4.0201005025125632E-3"/>
    <n v="995"/>
    <n v="950"/>
    <n v="4"/>
    <n v="4.0201005025125632E-3"/>
  </r>
  <r>
    <x v="22"/>
    <x v="25"/>
    <s v="AMMAN"/>
    <n v="2"/>
    <n v="3"/>
    <m/>
    <m/>
    <n v="0"/>
    <n v="7253"/>
    <n v="5637"/>
    <x v="913"/>
    <n v="0.14812843711193899"/>
    <n v="120"/>
    <n v="1076"/>
    <n v="0.14835240590100648"/>
    <n v="7255"/>
    <n v="5760"/>
    <n v="1076"/>
    <n v="0.14831150930392833"/>
  </r>
  <r>
    <x v="22"/>
    <x v="26"/>
    <s v="ASTANA"/>
    <m/>
    <m/>
    <m/>
    <m/>
    <s v=""/>
    <n v="12114"/>
    <n v="11890"/>
    <x v="914"/>
    <n v="9.4280908326324644E-2"/>
    <n v="4"/>
    <n v="182"/>
    <n v="1.5023939243850091E-2"/>
    <n v="12114"/>
    <n v="11894"/>
    <n v="182"/>
    <n v="1.5023939243850091E-2"/>
  </r>
  <r>
    <x v="22"/>
    <x v="27"/>
    <s v="NAIROBI"/>
    <m/>
    <m/>
    <m/>
    <m/>
    <s v=""/>
    <n v="2816"/>
    <n v="2450"/>
    <x v="513"/>
    <n v="6.9795918367346943E-2"/>
    <n v="16"/>
    <n v="272"/>
    <n v="9.6590909090909088E-2"/>
    <n v="2816"/>
    <n v="2466"/>
    <n v="272"/>
    <n v="9.6590909090909088E-2"/>
  </r>
  <r>
    <x v="22"/>
    <x v="28"/>
    <s v="KUWAIT"/>
    <n v="2"/>
    <n v="2"/>
    <m/>
    <m/>
    <n v="0"/>
    <n v="24711"/>
    <n v="23203"/>
    <x v="915"/>
    <n v="0.81442054906693095"/>
    <n v="231"/>
    <n v="1094"/>
    <n v="4.4271781797580026E-2"/>
    <n v="24713"/>
    <n v="23436"/>
    <n v="1094"/>
    <n v="4.4268198923643427E-2"/>
  </r>
  <r>
    <x v="22"/>
    <x v="97"/>
    <s v="RIGA"/>
    <m/>
    <m/>
    <m/>
    <m/>
    <s v=""/>
    <n v="7"/>
    <n v="7"/>
    <x v="16"/>
    <n v="0"/>
    <m/>
    <m/>
    <n v="0"/>
    <n v="7"/>
    <n v="7"/>
    <s v=""/>
    <s v=""/>
  </r>
  <r>
    <x v="22"/>
    <x v="29"/>
    <s v="BEIRUT"/>
    <m/>
    <m/>
    <m/>
    <m/>
    <s v=""/>
    <n v="17621"/>
    <n v="15179"/>
    <x v="442"/>
    <n v="0.15969431451347257"/>
    <n v="442"/>
    <n v="1597"/>
    <n v="9.0630497701606041E-2"/>
    <n v="17621"/>
    <n v="15621"/>
    <n v="1597"/>
    <n v="9.0630497701606041E-2"/>
  </r>
  <r>
    <x v="22"/>
    <x v="155"/>
    <s v="LUXEMBURG"/>
    <m/>
    <m/>
    <m/>
    <m/>
    <s v=""/>
    <n v="1"/>
    <n v="1"/>
    <x v="16"/>
    <n v="0"/>
    <m/>
    <m/>
    <n v="0"/>
    <n v="1"/>
    <n v="1"/>
    <s v=""/>
    <s v=""/>
  </r>
  <r>
    <x v="22"/>
    <x v="30"/>
    <s v="KUALA LUMPUR"/>
    <n v="1"/>
    <n v="1"/>
    <m/>
    <m/>
    <n v="0"/>
    <n v="467"/>
    <n v="444"/>
    <x v="56"/>
    <n v="1.5765765765765764E-2"/>
    <n v="2"/>
    <n v="1"/>
    <n v="2.1413276231263384E-3"/>
    <n v="468"/>
    <n v="447"/>
    <n v="1"/>
    <n v="2.136752136752137E-3"/>
  </r>
  <r>
    <x v="22"/>
    <x v="98"/>
    <s v="BAMAKO"/>
    <n v="9"/>
    <n v="7"/>
    <m/>
    <n v="2"/>
    <n v="0.22222222222222221"/>
    <n v="878"/>
    <n v="617"/>
    <x v="916"/>
    <n v="0.19448946515397084"/>
    <n v="8"/>
    <n v="212"/>
    <n v="0.24145785876993167"/>
    <n v="887"/>
    <n v="632"/>
    <n v="214"/>
    <n v="0.24126268320180383"/>
  </r>
  <r>
    <x v="22"/>
    <x v="132"/>
    <s v="VALETTA"/>
    <m/>
    <m/>
    <m/>
    <m/>
    <s v=""/>
    <n v="8"/>
    <n v="6"/>
    <x v="16"/>
    <n v="0"/>
    <m/>
    <n v="2"/>
    <n v="0.25"/>
    <n v="8"/>
    <n v="6"/>
    <n v="2"/>
    <n v="0.25"/>
  </r>
  <r>
    <x v="22"/>
    <x v="133"/>
    <s v="NOUAKCHOTT"/>
    <m/>
    <m/>
    <m/>
    <m/>
    <s v=""/>
    <n v="7657"/>
    <n v="6210"/>
    <x v="917"/>
    <n v="0.38003220611916266"/>
    <n v="6"/>
    <n v="1169"/>
    <n v="0.15267075878281311"/>
    <n v="7657"/>
    <n v="6216"/>
    <n v="1169"/>
    <n v="0.15267075878281311"/>
  </r>
  <r>
    <x v="22"/>
    <x v="31"/>
    <s v="GUADALAJARA"/>
    <n v="1"/>
    <n v="1"/>
    <m/>
    <m/>
    <n v="0"/>
    <n v="52"/>
    <n v="50"/>
    <x v="109"/>
    <n v="0.06"/>
    <n v="1"/>
    <m/>
    <n v="0"/>
    <n v="53"/>
    <n v="52"/>
    <s v=""/>
    <s v=""/>
  </r>
  <r>
    <x v="22"/>
    <x v="31"/>
    <s v="MEXICO CITY"/>
    <n v="12"/>
    <n v="11"/>
    <m/>
    <m/>
    <n v="0"/>
    <n v="293"/>
    <n v="259"/>
    <x v="168"/>
    <n v="1.9305019305019305E-2"/>
    <n v="1"/>
    <n v="24"/>
    <n v="8.191126279863481E-2"/>
    <n v="305"/>
    <n v="271"/>
    <n v="24"/>
    <n v="7.8688524590163941E-2"/>
  </r>
  <r>
    <x v="22"/>
    <x v="31"/>
    <s v="MONTERREY"/>
    <m/>
    <m/>
    <m/>
    <m/>
    <s v=""/>
    <n v="24"/>
    <n v="22"/>
    <x v="16"/>
    <n v="0"/>
    <m/>
    <m/>
    <n v="0"/>
    <n v="24"/>
    <n v="22"/>
    <s v=""/>
    <s v=""/>
  </r>
  <r>
    <x v="22"/>
    <x v="32"/>
    <s v="AGADIR"/>
    <m/>
    <m/>
    <m/>
    <m/>
    <s v=""/>
    <n v="8156"/>
    <n v="6427"/>
    <x v="918"/>
    <n v="0.43768476738758361"/>
    <n v="15"/>
    <n v="1488"/>
    <n v="0.18244237371260422"/>
    <n v="8156"/>
    <n v="6442"/>
    <n v="1488"/>
    <n v="0.18244237371260422"/>
  </r>
  <r>
    <x v="22"/>
    <x v="32"/>
    <s v="CASABLANCA"/>
    <m/>
    <m/>
    <m/>
    <m/>
    <s v=""/>
    <n v="46889"/>
    <n v="42930"/>
    <x v="919"/>
    <n v="0.3348008385744235"/>
    <n v="61"/>
    <n v="3593"/>
    <n v="7.6627780502889806E-2"/>
    <n v="46889"/>
    <n v="42991"/>
    <n v="3593"/>
    <n v="7.6627780502889806E-2"/>
  </r>
  <r>
    <x v="22"/>
    <x v="32"/>
    <s v="NADOR"/>
    <n v="1"/>
    <n v="1"/>
    <m/>
    <m/>
    <n v="0"/>
    <n v="31601"/>
    <n v="18136"/>
    <x v="920"/>
    <n v="0.2525363917071019"/>
    <n v="230"/>
    <n v="6200"/>
    <n v="0.196196322901174"/>
    <n v="31602"/>
    <n v="18367"/>
    <n v="6200"/>
    <n v="0.19619011454971205"/>
  </r>
  <r>
    <x v="22"/>
    <x v="32"/>
    <s v="RABAT"/>
    <m/>
    <m/>
    <m/>
    <m/>
    <s v=""/>
    <n v="27619"/>
    <n v="22128"/>
    <x v="921"/>
    <n v="0.39574295010845989"/>
    <n v="39"/>
    <n v="5282"/>
    <n v="0.19124515731923675"/>
    <n v="27619"/>
    <n v="22167"/>
    <n v="5282"/>
    <n v="0.19124515731923675"/>
  </r>
  <r>
    <x v="22"/>
    <x v="32"/>
    <s v="TANGER"/>
    <n v="1"/>
    <n v="1"/>
    <m/>
    <m/>
    <n v="0"/>
    <n v="55916"/>
    <n v="48239"/>
    <x v="922"/>
    <n v="0.48966603785318935"/>
    <n v="718"/>
    <n v="5998"/>
    <n v="0.10726804492452965"/>
    <n v="55917"/>
    <n v="48958"/>
    <n v="5998"/>
    <n v="0.10726612658046748"/>
  </r>
  <r>
    <x v="22"/>
    <x v="32"/>
    <s v="TETOUAN"/>
    <m/>
    <m/>
    <m/>
    <m/>
    <s v=""/>
    <n v="15322"/>
    <n v="12337"/>
    <x v="923"/>
    <n v="0.33290102942368482"/>
    <n v="81"/>
    <n v="2497"/>
    <n v="0.16296828090327634"/>
    <n v="15322"/>
    <n v="12418"/>
    <n v="2497"/>
    <n v="0.16296828090327634"/>
  </r>
  <r>
    <x v="22"/>
    <x v="99"/>
    <s v="MAPUTO"/>
    <n v="2"/>
    <n v="2"/>
    <m/>
    <m/>
    <n v="0"/>
    <n v="877"/>
    <n v="815"/>
    <x v="147"/>
    <n v="9.815950920245399E-2"/>
    <n v="2"/>
    <n v="42"/>
    <n v="4.789053591790194E-2"/>
    <n v="879"/>
    <n v="819"/>
    <n v="42"/>
    <n v="4.778156996587031E-2"/>
  </r>
  <r>
    <x v="22"/>
    <x v="104"/>
    <s v="WINDHOEK"/>
    <n v="2"/>
    <n v="2"/>
    <m/>
    <m/>
    <n v="0"/>
    <n v="793"/>
    <n v="757"/>
    <x v="694"/>
    <n v="0.17833553500660501"/>
    <m/>
    <n v="7"/>
    <n v="8.8272383354350576E-3"/>
    <n v="795"/>
    <n v="759"/>
    <n v="7"/>
    <n v="8.8050314465408803E-3"/>
  </r>
  <r>
    <x v="22"/>
    <x v="69"/>
    <s v="AMSTERDAM"/>
    <m/>
    <m/>
    <m/>
    <m/>
    <s v=""/>
    <n v="10"/>
    <n v="9"/>
    <x v="16"/>
    <n v="0"/>
    <m/>
    <m/>
    <n v="0"/>
    <n v="10"/>
    <n v="9"/>
    <s v=""/>
    <s v=""/>
  </r>
  <r>
    <x v="22"/>
    <x v="137"/>
    <s v="WELLINGTON"/>
    <m/>
    <m/>
    <m/>
    <m/>
    <s v=""/>
    <n v="127"/>
    <n v="143"/>
    <x v="109"/>
    <n v="2.097902097902098E-2"/>
    <m/>
    <m/>
    <n v="0"/>
    <n v="127"/>
    <n v="143"/>
    <s v=""/>
    <s v=""/>
  </r>
  <r>
    <x v="22"/>
    <x v="138"/>
    <s v="MANAGUA"/>
    <m/>
    <m/>
    <m/>
    <m/>
    <s v=""/>
    <n v="23"/>
    <n v="19"/>
    <x v="109"/>
    <n v="0.15789473684210525"/>
    <n v="1"/>
    <m/>
    <n v="0"/>
    <n v="23"/>
    <n v="20"/>
    <s v=""/>
    <s v=""/>
  </r>
  <r>
    <x v="22"/>
    <x v="139"/>
    <s v="NIAMEY"/>
    <n v="1"/>
    <n v="1"/>
    <m/>
    <m/>
    <n v="0"/>
    <n v="625"/>
    <n v="515"/>
    <x v="357"/>
    <n v="0.22912621359223301"/>
    <n v="16"/>
    <n v="46"/>
    <n v="7.3599999999999999E-2"/>
    <n v="626"/>
    <n v="532"/>
    <n v="46"/>
    <n v="7.3482428115015971E-2"/>
  </r>
  <r>
    <x v="22"/>
    <x v="33"/>
    <s v="ABUJA"/>
    <n v="2"/>
    <n v="2"/>
    <m/>
    <m/>
    <n v="0"/>
    <n v="137"/>
    <n v="108"/>
    <x v="399"/>
    <n v="0.61111111111111116"/>
    <n v="20"/>
    <m/>
    <n v="0"/>
    <n v="139"/>
    <n v="130"/>
    <s v=""/>
    <s v=""/>
  </r>
  <r>
    <x v="22"/>
    <x v="33"/>
    <s v="LAGOS"/>
    <n v="20"/>
    <n v="18"/>
    <m/>
    <n v="3"/>
    <n v="0.15"/>
    <n v="4133"/>
    <n v="1845"/>
    <x v="290"/>
    <n v="2.3306233062330622E-2"/>
    <n v="50"/>
    <n v="2155"/>
    <n v="0.52141301717880473"/>
    <n v="4153"/>
    <n v="1913"/>
    <n v="2158"/>
    <n v="0.51962436792679989"/>
  </r>
  <r>
    <x v="22"/>
    <x v="140"/>
    <s v="MUSCAT"/>
    <m/>
    <m/>
    <m/>
    <m/>
    <s v=""/>
    <n v="6037"/>
    <n v="5805"/>
    <x v="865"/>
    <n v="0.12248062015503876"/>
    <n v="37"/>
    <n v="71"/>
    <n v="1.1760808348517476E-2"/>
    <n v="6037"/>
    <n v="5842"/>
    <n v="71"/>
    <n v="1.1760808348517476E-2"/>
  </r>
  <r>
    <x v="22"/>
    <x v="34"/>
    <s v="ISLAMABAD"/>
    <n v="18"/>
    <n v="13"/>
    <m/>
    <n v="3"/>
    <n v="0.16666666666666666"/>
    <n v="5652"/>
    <n v="3247"/>
    <x v="924"/>
    <n v="0.10163227594702802"/>
    <n v="46"/>
    <n v="1986"/>
    <n v="0.35138004246284499"/>
    <n v="5670"/>
    <n v="3306"/>
    <n v="1989"/>
    <n v="0.35079365079365077"/>
  </r>
  <r>
    <x v="22"/>
    <x v="70"/>
    <s v="PANAMA CITY"/>
    <n v="12"/>
    <n v="14"/>
    <m/>
    <m/>
    <n v="0"/>
    <n v="451"/>
    <n v="422"/>
    <x v="925"/>
    <n v="0.30331753554502372"/>
    <m/>
    <m/>
    <n v="0"/>
    <n v="463"/>
    <n v="436"/>
    <s v=""/>
    <s v=""/>
  </r>
  <r>
    <x v="22"/>
    <x v="141"/>
    <s v="ASUNCION"/>
    <m/>
    <m/>
    <m/>
    <m/>
    <s v=""/>
    <n v="30"/>
    <n v="26"/>
    <x v="56"/>
    <n v="0.26923076923076922"/>
    <m/>
    <n v="3"/>
    <n v="0.1"/>
    <n v="30"/>
    <n v="26"/>
    <n v="3"/>
    <n v="0.1"/>
  </r>
  <r>
    <x v="22"/>
    <x v="35"/>
    <s v="LIMA"/>
    <n v="2"/>
    <n v="2"/>
    <m/>
    <m/>
    <n v="0"/>
    <n v="6947"/>
    <n v="6719"/>
    <x v="926"/>
    <n v="6.2211638636701892E-2"/>
    <n v="27"/>
    <n v="91"/>
    <n v="1.3099179501943285E-2"/>
    <n v="6949"/>
    <n v="6748"/>
    <n v="91"/>
    <n v="1.3095409411426104E-2"/>
  </r>
  <r>
    <x v="22"/>
    <x v="36"/>
    <s v="MANILA"/>
    <m/>
    <m/>
    <m/>
    <m/>
    <s v=""/>
    <n v="17116"/>
    <n v="15616"/>
    <x v="927"/>
    <n v="4.3929303278688527E-2"/>
    <n v="10"/>
    <n v="1435"/>
    <n v="8.3839682168731014E-2"/>
    <n v="17116"/>
    <n v="15626"/>
    <n v="1435"/>
    <n v="8.3839682168731014E-2"/>
  </r>
  <r>
    <x v="22"/>
    <x v="71"/>
    <s v="WARSAW"/>
    <m/>
    <m/>
    <m/>
    <m/>
    <s v=""/>
    <n v="10"/>
    <n v="7"/>
    <x v="16"/>
    <n v="0"/>
    <m/>
    <m/>
    <n v="0"/>
    <n v="10"/>
    <n v="7"/>
    <s v=""/>
    <s v=""/>
  </r>
  <r>
    <x v="22"/>
    <x v="72"/>
    <s v="PORTO"/>
    <m/>
    <m/>
    <m/>
    <m/>
    <s v=""/>
    <n v="1"/>
    <n v="1"/>
    <x v="16"/>
    <n v="0"/>
    <m/>
    <m/>
    <n v="0"/>
    <n v="1"/>
    <n v="1"/>
    <s v=""/>
    <s v=""/>
  </r>
  <r>
    <x v="22"/>
    <x v="73"/>
    <s v="DOHA"/>
    <n v="1"/>
    <n v="1"/>
    <m/>
    <m/>
    <n v="0"/>
    <n v="5235"/>
    <n v="4480"/>
    <x v="928"/>
    <n v="0.38839285714285715"/>
    <n v="155"/>
    <n v="395"/>
    <n v="7.5453677172874878E-2"/>
    <n v="5236"/>
    <n v="4636"/>
    <n v="395"/>
    <n v="7.5439266615737202E-2"/>
  </r>
  <r>
    <x v="22"/>
    <x v="37"/>
    <s v="BUCHAREST"/>
    <m/>
    <m/>
    <m/>
    <m/>
    <s v=""/>
    <n v="331"/>
    <n v="274"/>
    <x v="288"/>
    <n v="0.12773722627737227"/>
    <n v="1"/>
    <n v="43"/>
    <n v="0.12990936555891239"/>
    <n v="331"/>
    <n v="275"/>
    <n v="43"/>
    <n v="0.12990936555891239"/>
  </r>
  <r>
    <x v="22"/>
    <x v="38"/>
    <s v="MOSCOW"/>
    <m/>
    <m/>
    <m/>
    <m/>
    <s v=""/>
    <n v="432769"/>
    <n v="426748"/>
    <x v="929"/>
    <n v="0.66564342422225764"/>
    <n v="222"/>
    <n v="4661"/>
    <n v="1.0770179934329861E-2"/>
    <n v="432769"/>
    <n v="426970"/>
    <n v="4661"/>
    <n v="1.0770179934329861E-2"/>
  </r>
  <r>
    <x v="22"/>
    <x v="38"/>
    <s v="ST. PETERSBURG"/>
    <m/>
    <m/>
    <m/>
    <m/>
    <s v=""/>
    <n v="21263"/>
    <n v="20968"/>
    <x v="930"/>
    <n v="0.32263449065242272"/>
    <n v="4"/>
    <n v="165"/>
    <n v="7.7599586135540608E-3"/>
    <n v="21263"/>
    <n v="20972"/>
    <n v="165"/>
    <n v="7.7599586135540608E-3"/>
  </r>
  <r>
    <x v="22"/>
    <x v="39"/>
    <s v="RIYADH"/>
    <m/>
    <m/>
    <m/>
    <m/>
    <s v=""/>
    <n v="35396"/>
    <n v="32574"/>
    <x v="931"/>
    <n v="0.80260330324798923"/>
    <n v="435"/>
    <n v="374"/>
    <n v="1.0566165668437112E-2"/>
    <n v="35396"/>
    <n v="33009"/>
    <n v="374"/>
    <n v="1.0566165668437112E-2"/>
  </r>
  <r>
    <x v="22"/>
    <x v="40"/>
    <s v="DAKAR"/>
    <n v="3"/>
    <n v="3"/>
    <m/>
    <m/>
    <n v="0"/>
    <n v="8289"/>
    <n v="4371"/>
    <x v="373"/>
    <n v="3.8663921299473804E-2"/>
    <n v="7"/>
    <n v="3426"/>
    <n v="0.413318856315599"/>
    <n v="8292"/>
    <n v="4381"/>
    <n v="3426"/>
    <n v="0.41316931982633864"/>
  </r>
  <r>
    <x v="22"/>
    <x v="41"/>
    <s v="BELGRADE"/>
    <m/>
    <m/>
    <m/>
    <m/>
    <s v=""/>
    <n v="221"/>
    <n v="206"/>
    <x v="41"/>
    <n v="5.8252427184466021E-2"/>
    <m/>
    <n v="3"/>
    <n v="1.3574660633484163E-2"/>
    <n v="221"/>
    <n v="206"/>
    <n v="3"/>
    <n v="1.3574660633484163E-2"/>
  </r>
  <r>
    <x v="22"/>
    <x v="75"/>
    <s v="SINGAPORE"/>
    <n v="2"/>
    <n v="2"/>
    <m/>
    <m/>
    <n v="0"/>
    <n v="1702"/>
    <n v="1683"/>
    <x v="932"/>
    <n v="0.41948900772430187"/>
    <n v="1"/>
    <n v="8"/>
    <n v="4.7003525264394828E-3"/>
    <n v="1704"/>
    <n v="1686"/>
    <n v="8"/>
    <n v="4.6948356807511738E-3"/>
  </r>
  <r>
    <x v="22"/>
    <x v="44"/>
    <s v="CAPE TOWN"/>
    <m/>
    <m/>
    <m/>
    <m/>
    <s v=""/>
    <n v="7418"/>
    <n v="7332"/>
    <x v="933"/>
    <n v="0.18085106382978725"/>
    <n v="9"/>
    <n v="34"/>
    <n v="4.5834456726880557E-3"/>
    <n v="7418"/>
    <n v="7341"/>
    <n v="34"/>
    <n v="4.5834456726880557E-3"/>
  </r>
  <r>
    <x v="22"/>
    <x v="44"/>
    <s v="PRETORIA"/>
    <n v="5"/>
    <n v="5"/>
    <m/>
    <m/>
    <n v="0"/>
    <n v="9174"/>
    <n v="8936"/>
    <x v="934"/>
    <n v="0.16864368845120858"/>
    <n v="10"/>
    <n v="124"/>
    <n v="1.3516459559625027E-2"/>
    <n v="9179"/>
    <n v="8951"/>
    <n v="124"/>
    <n v="1.3509096851508879E-2"/>
  </r>
  <r>
    <x v="22"/>
    <x v="45"/>
    <s v="SEOUL"/>
    <m/>
    <m/>
    <m/>
    <m/>
    <s v=""/>
    <n v="280"/>
    <n v="249"/>
    <x v="197"/>
    <n v="5.6224899598393573E-2"/>
    <n v="1"/>
    <m/>
    <n v="0"/>
    <n v="280"/>
    <n v="250"/>
    <s v=""/>
    <s v=""/>
  </r>
  <r>
    <x v="22"/>
    <x v="146"/>
    <s v="KHARTOUM"/>
    <n v="2"/>
    <m/>
    <m/>
    <m/>
    <n v="0"/>
    <n v="1482"/>
    <n v="943"/>
    <x v="147"/>
    <n v="8.4835630965005307E-2"/>
    <n v="14"/>
    <n v="445"/>
    <n v="0.30026990553306343"/>
    <n v="1484"/>
    <n v="957"/>
    <n v="445"/>
    <n v="0.29986522911051211"/>
  </r>
  <r>
    <x v="22"/>
    <x v="90"/>
    <s v="STOCKHOLM"/>
    <m/>
    <m/>
    <m/>
    <m/>
    <s v=""/>
    <n v="2"/>
    <n v="2"/>
    <x v="16"/>
    <n v="0"/>
    <m/>
    <m/>
    <n v="0"/>
    <n v="2"/>
    <n v="2"/>
    <s v=""/>
    <s v=""/>
  </r>
  <r>
    <x v="22"/>
    <x v="77"/>
    <s v="GENEVA"/>
    <m/>
    <m/>
    <m/>
    <m/>
    <s v=""/>
    <n v="12"/>
    <n v="12"/>
    <x v="16"/>
    <n v="0"/>
    <m/>
    <m/>
    <n v="0"/>
    <n v="12"/>
    <n v="12"/>
    <s v=""/>
    <s v=""/>
  </r>
  <r>
    <x v="22"/>
    <x v="77"/>
    <s v="ZURICH"/>
    <m/>
    <m/>
    <m/>
    <m/>
    <s v=""/>
    <n v="1"/>
    <n v="1"/>
    <x v="16"/>
    <n v="0"/>
    <m/>
    <m/>
    <n v="0"/>
    <n v="1"/>
    <n v="1"/>
    <s v=""/>
    <s v=""/>
  </r>
  <r>
    <x v="22"/>
    <x v="78"/>
    <s v="DAR ES SALAAM"/>
    <m/>
    <m/>
    <m/>
    <m/>
    <s v=""/>
    <n v="676"/>
    <n v="589"/>
    <x v="92"/>
    <n v="4.2444821731748725E-2"/>
    <n v="1"/>
    <n v="100"/>
    <n v="0.14792899408284024"/>
    <n v="676"/>
    <n v="590"/>
    <n v="100"/>
    <n v="0.14792899408284024"/>
  </r>
  <r>
    <x v="22"/>
    <x v="47"/>
    <s v="BANGKOK"/>
    <m/>
    <m/>
    <m/>
    <m/>
    <s v=""/>
    <n v="12204"/>
    <n v="12008"/>
    <x v="497"/>
    <n v="1.1325782811459028E-2"/>
    <m/>
    <n v="181"/>
    <n v="1.483120288430023E-2"/>
    <n v="12204"/>
    <n v="12008"/>
    <n v="181"/>
    <n v="1.483120288430023E-2"/>
  </r>
  <r>
    <x v="22"/>
    <x v="149"/>
    <s v="PORT OF SPAIN"/>
    <n v="1"/>
    <n v="1"/>
    <m/>
    <m/>
    <n v="0"/>
    <n v="99"/>
    <n v="95"/>
    <x v="907"/>
    <n v="0.35789473684210527"/>
    <n v="1"/>
    <n v="1"/>
    <n v="1.0101010101010102E-2"/>
    <n v="100"/>
    <n v="97"/>
    <n v="1"/>
    <n v="0.01"/>
  </r>
  <r>
    <x v="22"/>
    <x v="48"/>
    <s v="TUNIS"/>
    <m/>
    <m/>
    <m/>
    <m/>
    <s v=""/>
    <n v="10537"/>
    <n v="8446"/>
    <x v="935"/>
    <n v="0.10466493014444707"/>
    <n v="12"/>
    <n v="1534"/>
    <n v="0.14558223403245707"/>
    <n v="10537"/>
    <n v="8458"/>
    <n v="1534"/>
    <n v="0.14558223403245707"/>
  </r>
  <r>
    <x v="22"/>
    <x v="49"/>
    <s v="ANKARA"/>
    <m/>
    <m/>
    <m/>
    <m/>
    <s v=""/>
    <n v="11609"/>
    <n v="10633"/>
    <x v="936"/>
    <n v="0.22561835794225524"/>
    <n v="96"/>
    <n v="770"/>
    <n v="6.6327849082608317E-2"/>
    <n v="11609"/>
    <n v="10729"/>
    <n v="770"/>
    <n v="6.6327849082608317E-2"/>
  </r>
  <r>
    <x v="22"/>
    <x v="49"/>
    <s v="ISTANBUL"/>
    <m/>
    <m/>
    <m/>
    <m/>
    <s v=""/>
    <n v="39191"/>
    <n v="38447"/>
    <x v="937"/>
    <n v="0.15767159986474888"/>
    <n v="5"/>
    <n v="549"/>
    <n v="1.4008318236329769E-2"/>
    <n v="39191"/>
    <n v="38452"/>
    <n v="549"/>
    <n v="1.4008318236329769E-2"/>
  </r>
  <r>
    <x v="22"/>
    <x v="50"/>
    <s v="KYIV"/>
    <m/>
    <m/>
    <m/>
    <m/>
    <s v=""/>
    <n v="92151"/>
    <n v="88197"/>
    <x v="938"/>
    <n v="0.26776420966699549"/>
    <n v="4"/>
    <n v="3593"/>
    <n v="3.8990352790528586E-2"/>
    <n v="92151"/>
    <n v="88201"/>
    <n v="3593"/>
    <n v="3.8990352790528586E-2"/>
  </r>
  <r>
    <x v="22"/>
    <x v="51"/>
    <s v="ABU DHABI"/>
    <m/>
    <m/>
    <m/>
    <m/>
    <s v=""/>
    <n v="17469"/>
    <n v="14673"/>
    <x v="939"/>
    <n v="0.11510938458392966"/>
    <n v="249"/>
    <n v="1921"/>
    <n v="0.10996622588585495"/>
    <n v="17469"/>
    <n v="14922"/>
    <n v="1921"/>
    <n v="0.10996622588585495"/>
  </r>
  <r>
    <x v="22"/>
    <x v="52"/>
    <s v="EDINBURGH"/>
    <n v="2"/>
    <n v="2"/>
    <m/>
    <m/>
    <n v="0"/>
    <n v="5039"/>
    <n v="4699"/>
    <x v="940"/>
    <n v="0.13917854862736753"/>
    <n v="7"/>
    <n v="77"/>
    <n v="1.5280809684461202E-2"/>
    <n v="5041"/>
    <n v="4708"/>
    <n v="77"/>
    <n v="1.5274747073993256E-2"/>
  </r>
  <r>
    <x v="22"/>
    <x v="52"/>
    <s v="LONDON"/>
    <n v="9"/>
    <n v="9"/>
    <m/>
    <m/>
    <n v="0"/>
    <n v="21931"/>
    <n v="21106"/>
    <x v="321"/>
    <n v="4.9275087652800153E-3"/>
    <n v="46"/>
    <n v="442"/>
    <n v="2.0154119739181981E-2"/>
    <n v="21940"/>
    <n v="21161"/>
    <n v="442"/>
    <n v="2.0145852324521422E-2"/>
  </r>
  <r>
    <x v="22"/>
    <x v="151"/>
    <s v="MONTEVIDEO"/>
    <m/>
    <m/>
    <m/>
    <m/>
    <s v=""/>
    <n v="99"/>
    <n v="94"/>
    <x v="79"/>
    <n v="2.1276595744680851E-2"/>
    <n v="5"/>
    <m/>
    <n v="0"/>
    <n v="99"/>
    <n v="99"/>
    <s v=""/>
    <s v=""/>
  </r>
  <r>
    <x v="22"/>
    <x v="53"/>
    <s v="BOSTON, MA"/>
    <m/>
    <m/>
    <m/>
    <m/>
    <s v=""/>
    <n v="943"/>
    <n v="924"/>
    <x v="154"/>
    <n v="1.0822510822510822E-2"/>
    <m/>
    <m/>
    <n v="0"/>
    <n v="943"/>
    <n v="924"/>
    <s v=""/>
    <s v=""/>
  </r>
  <r>
    <x v="22"/>
    <x v="53"/>
    <s v="CHICAGO, IL"/>
    <m/>
    <m/>
    <m/>
    <m/>
    <s v=""/>
    <n v="1740"/>
    <n v="1714"/>
    <x v="941"/>
    <n v="7.7012835472578769E-2"/>
    <m/>
    <m/>
    <n v="0"/>
    <n v="1740"/>
    <n v="1714"/>
    <s v=""/>
    <s v=""/>
  </r>
  <r>
    <x v="22"/>
    <x v="53"/>
    <s v="HOUSTON, TX"/>
    <m/>
    <m/>
    <m/>
    <m/>
    <s v=""/>
    <n v="926"/>
    <n v="907"/>
    <x v="710"/>
    <n v="6.5049614112458659E-2"/>
    <n v="2"/>
    <n v="2"/>
    <n v="2.1598272138228943E-3"/>
    <n v="926"/>
    <n v="909"/>
    <n v="2"/>
    <n v="2.1598272138228943E-3"/>
  </r>
  <r>
    <x v="22"/>
    <x v="53"/>
    <s v="LOS ANGELES, CA"/>
    <m/>
    <m/>
    <m/>
    <m/>
    <s v=""/>
    <n v="1112"/>
    <n v="1106"/>
    <x v="549"/>
    <n v="4.0687160940325498E-2"/>
    <m/>
    <m/>
    <n v="0"/>
    <n v="1112"/>
    <n v="1106"/>
    <s v=""/>
    <s v=""/>
  </r>
  <r>
    <x v="22"/>
    <x v="53"/>
    <s v="MIAMI, FL"/>
    <m/>
    <m/>
    <m/>
    <m/>
    <s v=""/>
    <n v="2001"/>
    <n v="1956"/>
    <x v="942"/>
    <n v="5.674846625766871E-2"/>
    <m/>
    <n v="37"/>
    <n v="1.8490754622688656E-2"/>
    <n v="2001"/>
    <n v="1956"/>
    <n v="37"/>
    <n v="1.8490754622688656E-2"/>
  </r>
  <r>
    <x v="22"/>
    <x v="53"/>
    <s v="NEW YORK, NY"/>
    <n v="1"/>
    <n v="1"/>
    <m/>
    <m/>
    <n v="0"/>
    <n v="7492"/>
    <n v="7270"/>
    <x v="943"/>
    <n v="9.3947730398899587E-2"/>
    <n v="47"/>
    <n v="45"/>
    <n v="6.0064068339562198E-3"/>
    <n v="7493"/>
    <n v="7318"/>
    <n v="45"/>
    <n v="6.0056052315494461E-3"/>
  </r>
  <r>
    <x v="22"/>
    <x v="53"/>
    <s v="SAN FRANCISCO, CA"/>
    <m/>
    <m/>
    <m/>
    <m/>
    <s v=""/>
    <n v="1567"/>
    <n v="1561"/>
    <x v="835"/>
    <n v="0.1159513132607303"/>
    <m/>
    <m/>
    <n v="0"/>
    <n v="1567"/>
    <n v="1561"/>
    <s v=""/>
    <s v=""/>
  </r>
  <r>
    <x v="22"/>
    <x v="53"/>
    <s v="SAN JUAN, PR"/>
    <n v="1"/>
    <n v="1"/>
    <m/>
    <m/>
    <n v="0"/>
    <n v="124"/>
    <n v="121"/>
    <x v="154"/>
    <n v="8.2644628099173556E-2"/>
    <m/>
    <m/>
    <n v="0"/>
    <n v="125"/>
    <n v="122"/>
    <s v=""/>
    <s v=""/>
  </r>
  <r>
    <x v="22"/>
    <x v="53"/>
    <s v="WASHINGTON, DC"/>
    <m/>
    <m/>
    <m/>
    <m/>
    <s v=""/>
    <n v="1537"/>
    <n v="1523"/>
    <x v="267"/>
    <n v="5.3841103086014447E-2"/>
    <m/>
    <m/>
    <n v="0"/>
    <n v="1537"/>
    <n v="1523"/>
    <s v=""/>
    <s v=""/>
  </r>
  <r>
    <x v="22"/>
    <x v="54"/>
    <s v="CARACAS"/>
    <n v="15"/>
    <n v="12"/>
    <m/>
    <n v="3"/>
    <n v="0.2"/>
    <n v="272"/>
    <n v="153"/>
    <x v="67"/>
    <n v="0.1437908496732026"/>
    <n v="12"/>
    <n v="103"/>
    <n v="0.37867647058823528"/>
    <n v="287"/>
    <n v="177"/>
    <n v="106"/>
    <n v="0.36933797909407667"/>
  </r>
  <r>
    <x v="22"/>
    <x v="55"/>
    <s v="HANOI"/>
    <m/>
    <m/>
    <m/>
    <m/>
    <s v=""/>
    <n v="2203"/>
    <n v="1933"/>
    <x v="149"/>
    <n v="2.7418520434557683E-2"/>
    <m/>
    <n v="196"/>
    <n v="8.8969586926917837E-2"/>
    <n v="2203"/>
    <n v="1933"/>
    <n v="196"/>
    <n v="8.8969586926917837E-2"/>
  </r>
  <r>
    <x v="22"/>
    <x v="153"/>
    <s v="HARARE"/>
    <m/>
    <m/>
    <m/>
    <m/>
    <s v=""/>
    <n v="347"/>
    <n v="326"/>
    <x v="129"/>
    <n v="0.10122699386503067"/>
    <n v="3"/>
    <n v="16"/>
    <n v="4.6109510086455328E-2"/>
    <n v="347"/>
    <n v="329"/>
    <n v="16"/>
    <n v="4.6109510086455328E-2"/>
  </r>
  <r>
    <x v="23"/>
    <x v="80"/>
    <s v="KABUL"/>
    <m/>
    <m/>
    <m/>
    <m/>
    <s v=""/>
    <n v="54"/>
    <n v="34"/>
    <x v="56"/>
    <n v="0.20588235294117646"/>
    <n v="9"/>
    <m/>
    <n v="0"/>
    <n v="54"/>
    <n v="43"/>
    <s v=""/>
    <s v=""/>
  </r>
  <r>
    <x v="23"/>
    <x v="94"/>
    <s v="LA PAZ"/>
    <m/>
    <m/>
    <m/>
    <m/>
    <s v=""/>
    <n v="1"/>
    <m/>
    <x v="16"/>
    <s v=""/>
    <m/>
    <m/>
    <n v="0"/>
    <n v="1"/>
    <s v=""/>
    <s v=""/>
    <s v=""/>
  </r>
  <r>
    <x v="23"/>
    <x v="3"/>
    <s v="CANBERRA"/>
    <m/>
    <m/>
    <m/>
    <m/>
    <s v=""/>
    <n v="9"/>
    <n v="1"/>
    <x v="78"/>
    <n v="1"/>
    <m/>
    <m/>
    <n v="0"/>
    <n v="9"/>
    <n v="1"/>
    <s v=""/>
    <s v=""/>
  </r>
  <r>
    <x v="23"/>
    <x v="93"/>
    <s v="DHAKA"/>
    <n v="8"/>
    <n v="8"/>
    <m/>
    <m/>
    <n v="0"/>
    <n v="4935"/>
    <n v="3140"/>
    <x v="189"/>
    <n v="0.19363057324840766"/>
    <n v="5"/>
    <n v="1592"/>
    <n v="0.32259371833839917"/>
    <n v="4943"/>
    <n v="3153"/>
    <n v="1592"/>
    <n v="0.32207161642727089"/>
  </r>
  <r>
    <x v="23"/>
    <x v="5"/>
    <s v="SARAJEVO"/>
    <m/>
    <m/>
    <m/>
    <m/>
    <s v=""/>
    <n v="15"/>
    <n v="9"/>
    <x v="109"/>
    <n v="0.33333333333333331"/>
    <m/>
    <n v="4"/>
    <n v="0.26666666666666666"/>
    <n v="15"/>
    <n v="9"/>
    <n v="4"/>
    <n v="0.26666666666666666"/>
  </r>
  <r>
    <x v="23"/>
    <x v="8"/>
    <s v="OTTAWA"/>
    <m/>
    <m/>
    <m/>
    <m/>
    <s v=""/>
    <n v="4"/>
    <m/>
    <x v="16"/>
    <s v=""/>
    <m/>
    <m/>
    <n v="0"/>
    <n v="4"/>
    <s v=""/>
    <s v=""/>
    <s v=""/>
  </r>
  <r>
    <x v="23"/>
    <x v="9"/>
    <s v="SANTIAGO DE CHILE"/>
    <m/>
    <m/>
    <m/>
    <m/>
    <s v=""/>
    <n v="49"/>
    <n v="40"/>
    <x v="62"/>
    <n v="0.47499999999999998"/>
    <m/>
    <n v="5"/>
    <n v="0.10204081632653061"/>
    <n v="49"/>
    <n v="40"/>
    <n v="5"/>
    <n v="0.10204081632653061"/>
  </r>
  <r>
    <x v="23"/>
    <x v="10"/>
    <s v="BEIJING"/>
    <m/>
    <m/>
    <m/>
    <m/>
    <s v=""/>
    <n v="52600"/>
    <n v="51237"/>
    <x v="944"/>
    <n v="5.5760485586587819E-2"/>
    <m/>
    <n v="700"/>
    <n v="1.3307984790874524E-2"/>
    <n v="52600"/>
    <n v="51237"/>
    <n v="700"/>
    <n v="1.3307984790874524E-2"/>
  </r>
  <r>
    <x v="23"/>
    <x v="10"/>
    <s v="SHANGHAI"/>
    <m/>
    <m/>
    <m/>
    <m/>
    <s v=""/>
    <n v="21540"/>
    <n v="21138"/>
    <x v="945"/>
    <n v="9.6414041063487554E-2"/>
    <m/>
    <n v="266"/>
    <n v="1.2349117920148561E-2"/>
    <n v="21540"/>
    <n v="21138"/>
    <n v="266"/>
    <n v="1.2349117920148561E-2"/>
  </r>
  <r>
    <x v="23"/>
    <x v="61"/>
    <s v="BOGOTA"/>
    <m/>
    <m/>
    <m/>
    <m/>
    <s v=""/>
    <n v="474"/>
    <n v="414"/>
    <x v="601"/>
    <n v="0.65458937198067635"/>
    <m/>
    <n v="15"/>
    <n v="3.1645569620253167E-2"/>
    <n v="474"/>
    <n v="414"/>
    <n v="15"/>
    <n v="3.1645569620253167E-2"/>
  </r>
  <r>
    <x v="23"/>
    <x v="62"/>
    <s v="KINSHASA"/>
    <m/>
    <m/>
    <m/>
    <m/>
    <s v=""/>
    <n v="1"/>
    <m/>
    <x v="16"/>
    <s v=""/>
    <m/>
    <m/>
    <n v="0"/>
    <n v="1"/>
    <s v=""/>
    <s v=""/>
    <s v=""/>
  </r>
  <r>
    <x v="23"/>
    <x v="12"/>
    <s v="HAVANA"/>
    <m/>
    <m/>
    <m/>
    <m/>
    <s v=""/>
    <n v="1381"/>
    <n v="1160"/>
    <x v="239"/>
    <n v="3.3620689655172412E-2"/>
    <n v="3"/>
    <n v="206"/>
    <n v="0.14916727009413469"/>
    <n v="1381"/>
    <n v="1163"/>
    <n v="206"/>
    <n v="0.14916727009413469"/>
  </r>
  <r>
    <x v="23"/>
    <x v="14"/>
    <s v="CAIRO"/>
    <m/>
    <m/>
    <m/>
    <m/>
    <s v=""/>
    <n v="3486"/>
    <n v="2543"/>
    <x v="946"/>
    <n v="0.28745576091230829"/>
    <m/>
    <n v="909"/>
    <n v="0.26075731497418242"/>
    <n v="3486"/>
    <n v="2543"/>
    <n v="909"/>
    <n v="0.26075731497418242"/>
  </r>
  <r>
    <x v="23"/>
    <x v="15"/>
    <s v="ADDIS ABEBA"/>
    <m/>
    <m/>
    <m/>
    <m/>
    <s v=""/>
    <n v="1943"/>
    <n v="1470"/>
    <x v="130"/>
    <n v="8.7755102040816324E-2"/>
    <n v="5"/>
    <n v="394"/>
    <n v="0.20277920741121977"/>
    <n v="1943"/>
    <n v="1475"/>
    <n v="394"/>
    <n v="0.20277920741121977"/>
  </r>
  <r>
    <x v="23"/>
    <x v="16"/>
    <s v="SKOPJE"/>
    <m/>
    <m/>
    <m/>
    <m/>
    <s v=""/>
    <n v="4240"/>
    <n v="30"/>
    <x v="154"/>
    <n v="0.33333333333333331"/>
    <n v="3056"/>
    <n v="1064"/>
    <n v="0.25094339622641509"/>
    <n v="4240"/>
    <n v="3086"/>
    <n v="1064"/>
    <n v="0.25094339622641509"/>
  </r>
  <r>
    <x v="23"/>
    <x v="65"/>
    <s v="PARIS"/>
    <m/>
    <m/>
    <m/>
    <m/>
    <s v=""/>
    <n v="7"/>
    <m/>
    <x v="16"/>
    <s v=""/>
    <m/>
    <m/>
    <n v="0"/>
    <n v="7"/>
    <s v=""/>
    <s v=""/>
    <s v=""/>
  </r>
  <r>
    <x v="23"/>
    <x v="17"/>
    <s v="BERLIN"/>
    <m/>
    <m/>
    <m/>
    <m/>
    <s v=""/>
    <n v="6"/>
    <m/>
    <x v="16"/>
    <s v=""/>
    <m/>
    <m/>
    <n v="0"/>
    <n v="6"/>
    <s v=""/>
    <s v=""/>
    <s v=""/>
  </r>
  <r>
    <x v="23"/>
    <x v="66"/>
    <s v="ATHENS"/>
    <m/>
    <m/>
    <m/>
    <m/>
    <s v=""/>
    <n v="10"/>
    <m/>
    <x v="16"/>
    <s v=""/>
    <m/>
    <m/>
    <n v="0"/>
    <n v="10"/>
    <s v=""/>
    <s v=""/>
    <s v=""/>
  </r>
  <r>
    <x v="23"/>
    <x v="125"/>
    <s v="GUATEMALA CITY"/>
    <m/>
    <m/>
    <m/>
    <m/>
    <s v=""/>
    <n v="16"/>
    <n v="9"/>
    <x v="132"/>
    <n v="0.66666666666666663"/>
    <m/>
    <m/>
    <n v="0"/>
    <n v="16"/>
    <n v="9"/>
    <s v=""/>
    <s v=""/>
  </r>
  <r>
    <x v="23"/>
    <x v="18"/>
    <s v="HONG KONG"/>
    <m/>
    <m/>
    <m/>
    <m/>
    <s v=""/>
    <n v="2"/>
    <m/>
    <x v="16"/>
    <s v=""/>
    <m/>
    <m/>
    <n v="0"/>
    <n v="2"/>
    <s v=""/>
    <s v=""/>
    <s v=""/>
  </r>
  <r>
    <x v="23"/>
    <x v="19"/>
    <s v="NEW DELHI"/>
    <m/>
    <m/>
    <m/>
    <m/>
    <s v=""/>
    <n v="17918"/>
    <n v="16321"/>
    <x v="947"/>
    <n v="0.49886649102383435"/>
    <n v="2"/>
    <n v="1198"/>
    <n v="6.6860140640696508E-2"/>
    <n v="17918"/>
    <n v="16323"/>
    <n v="1198"/>
    <n v="6.6860140640696508E-2"/>
  </r>
  <r>
    <x v="23"/>
    <x v="20"/>
    <s v="JAKARTA"/>
    <m/>
    <m/>
    <m/>
    <m/>
    <s v=""/>
    <n v="2000"/>
    <n v="1944"/>
    <x v="886"/>
    <n v="0.11574074074074074"/>
    <m/>
    <n v="14"/>
    <n v="7.0000000000000001E-3"/>
    <n v="2000"/>
    <n v="1944"/>
    <n v="14"/>
    <n v="7.0000000000000001E-3"/>
  </r>
  <r>
    <x v="23"/>
    <x v="21"/>
    <s v="TEHERAN"/>
    <m/>
    <m/>
    <m/>
    <m/>
    <s v=""/>
    <n v="18054"/>
    <n v="11777"/>
    <x v="948"/>
    <n v="0.22756219750360873"/>
    <n v="140"/>
    <n v="5032"/>
    <n v="0.27871939736346518"/>
    <n v="18054"/>
    <n v="11917"/>
    <n v="5032"/>
    <n v="0.27871939736346518"/>
  </r>
  <r>
    <x v="23"/>
    <x v="86"/>
    <s v="BAGHDAD"/>
    <m/>
    <m/>
    <m/>
    <m/>
    <s v=""/>
    <n v="321"/>
    <n v="163"/>
    <x v="235"/>
    <n v="0.33742331288343558"/>
    <n v="126"/>
    <n v="4"/>
    <n v="1.2461059190031152E-2"/>
    <n v="321"/>
    <n v="289"/>
    <n v="4"/>
    <n v="1.2461059190031152E-2"/>
  </r>
  <r>
    <x v="23"/>
    <x v="23"/>
    <s v="JERUSALEM"/>
    <m/>
    <m/>
    <m/>
    <m/>
    <s v=""/>
    <n v="662"/>
    <n v="366"/>
    <x v="796"/>
    <n v="0.24863387978142076"/>
    <n v="28"/>
    <n v="111"/>
    <n v="0.16767371601208458"/>
    <n v="662"/>
    <n v="394"/>
    <n v="111"/>
    <n v="0.16767371601208458"/>
  </r>
  <r>
    <x v="23"/>
    <x v="23"/>
    <s v="TEL AVIV"/>
    <m/>
    <m/>
    <m/>
    <m/>
    <s v=""/>
    <n v="37"/>
    <n v="22"/>
    <x v="95"/>
    <n v="0.18181818181818182"/>
    <n v="1"/>
    <m/>
    <n v="0"/>
    <n v="37"/>
    <n v="23"/>
    <s v=""/>
    <s v=""/>
  </r>
  <r>
    <x v="23"/>
    <x v="67"/>
    <s v="ROME"/>
    <m/>
    <m/>
    <m/>
    <m/>
    <s v=""/>
    <n v="9"/>
    <m/>
    <x v="16"/>
    <s v=""/>
    <m/>
    <m/>
    <n v="0"/>
    <n v="9"/>
    <s v=""/>
    <s v=""/>
    <s v=""/>
  </r>
  <r>
    <x v="23"/>
    <x v="24"/>
    <s v="TOKYO"/>
    <m/>
    <m/>
    <m/>
    <m/>
    <s v=""/>
    <n v="267"/>
    <n v="238"/>
    <x v="227"/>
    <n v="0.15546218487394958"/>
    <m/>
    <n v="11"/>
    <n v="4.1198501872659173E-2"/>
    <n v="267"/>
    <n v="238"/>
    <n v="11"/>
    <n v="4.1198501872659173E-2"/>
  </r>
  <r>
    <x v="23"/>
    <x v="25"/>
    <s v="AMMAN"/>
    <m/>
    <m/>
    <m/>
    <m/>
    <s v=""/>
    <n v="5693"/>
    <n v="2181"/>
    <x v="949"/>
    <n v="0.20128381476386978"/>
    <n v="147"/>
    <n v="1787"/>
    <n v="0.31389425610398736"/>
    <n v="5693"/>
    <n v="2328"/>
    <n v="1787"/>
    <n v="0.31389425610398736"/>
  </r>
  <r>
    <x v="23"/>
    <x v="27"/>
    <s v="NAIROBI"/>
    <m/>
    <m/>
    <m/>
    <m/>
    <s v=""/>
    <n v="1743"/>
    <n v="1087"/>
    <x v="32"/>
    <n v="6.439742410303588E-2"/>
    <n v="14"/>
    <n v="445"/>
    <n v="0.25530694205393001"/>
    <n v="1743"/>
    <n v="1101"/>
    <n v="445"/>
    <n v="0.25530694205393001"/>
  </r>
  <r>
    <x v="23"/>
    <x v="168"/>
    <s v="MONROVIA"/>
    <m/>
    <m/>
    <m/>
    <m/>
    <s v=""/>
    <n v="1"/>
    <n v="1"/>
    <x v="16"/>
    <n v="0"/>
    <m/>
    <m/>
    <n v="0"/>
    <n v="1"/>
    <n v="1"/>
    <s v=""/>
    <s v=""/>
  </r>
  <r>
    <x v="23"/>
    <x v="32"/>
    <s v="RABAT"/>
    <m/>
    <m/>
    <m/>
    <m/>
    <s v=""/>
    <n v="2116"/>
    <n v="1612"/>
    <x v="950"/>
    <n v="0.34305210918114143"/>
    <n v="11"/>
    <n v="397"/>
    <n v="0.18761814744801511"/>
    <n v="2116"/>
    <n v="1623"/>
    <n v="397"/>
    <n v="0.18761814744801511"/>
  </r>
  <r>
    <x v="23"/>
    <x v="99"/>
    <s v="MAPUTO"/>
    <m/>
    <m/>
    <m/>
    <m/>
    <s v=""/>
    <n v="5"/>
    <m/>
    <x v="16"/>
    <s v=""/>
    <m/>
    <m/>
    <n v="0"/>
    <n v="5"/>
    <s v=""/>
    <s v=""/>
    <s v=""/>
  </r>
  <r>
    <x v="23"/>
    <x v="33"/>
    <s v="ABUJA"/>
    <m/>
    <m/>
    <m/>
    <m/>
    <s v=""/>
    <n v="2407"/>
    <n v="1024"/>
    <x v="564"/>
    <n v="0.201171875"/>
    <m/>
    <n v="1241"/>
    <n v="0.51557955961778146"/>
    <n v="2407"/>
    <n v="1024"/>
    <n v="1241"/>
    <n v="0.51557955961778146"/>
  </r>
  <r>
    <x v="23"/>
    <x v="89"/>
    <s v="PYONGYANG"/>
    <m/>
    <m/>
    <m/>
    <m/>
    <s v=""/>
    <n v="170"/>
    <n v="126"/>
    <x v="8"/>
    <n v="7.1428571428571425E-2"/>
    <n v="4"/>
    <m/>
    <n v="0"/>
    <n v="170"/>
    <n v="130"/>
    <s v=""/>
    <s v=""/>
  </r>
  <r>
    <x v="23"/>
    <x v="34"/>
    <s v="ISLAMABAD"/>
    <m/>
    <m/>
    <m/>
    <m/>
    <s v=""/>
    <n v="3529"/>
    <n v="1760"/>
    <x v="951"/>
    <n v="0.10909090909090909"/>
    <n v="37"/>
    <n v="1529"/>
    <n v="0.43326721450835931"/>
    <n v="3529"/>
    <n v="1797"/>
    <n v="1529"/>
    <n v="0.43326721450835931"/>
  </r>
  <r>
    <x v="23"/>
    <x v="37"/>
    <s v="BUCHAREST"/>
    <m/>
    <m/>
    <m/>
    <m/>
    <s v=""/>
    <n v="86"/>
    <n v="64"/>
    <x v="5"/>
    <n v="0.25"/>
    <m/>
    <n v="17"/>
    <n v="0.19767441860465115"/>
    <n v="86"/>
    <n v="64"/>
    <n v="17"/>
    <n v="0.19767441860465115"/>
  </r>
  <r>
    <x v="23"/>
    <x v="38"/>
    <s v="MOSCOW"/>
    <m/>
    <m/>
    <m/>
    <m/>
    <s v=""/>
    <n v="21222"/>
    <n v="20696"/>
    <x v="952"/>
    <n v="0.64935253189022035"/>
    <n v="6"/>
    <n v="228"/>
    <n v="1.0743567995476393E-2"/>
    <n v="21222"/>
    <n v="20702"/>
    <n v="228"/>
    <n v="1.0743567995476393E-2"/>
  </r>
  <r>
    <x v="23"/>
    <x v="39"/>
    <s v="RIYADH"/>
    <m/>
    <m/>
    <m/>
    <m/>
    <s v=""/>
    <n v="2274"/>
    <n v="1811"/>
    <x v="89"/>
    <n v="0.79458862506902261"/>
    <m/>
    <n v="354"/>
    <n v="0.15567282321899736"/>
    <n v="2274"/>
    <n v="1811"/>
    <n v="354"/>
    <n v="0.15567282321899736"/>
  </r>
  <r>
    <x v="23"/>
    <x v="41"/>
    <s v="BELGRADE"/>
    <m/>
    <m/>
    <m/>
    <m/>
    <s v=""/>
    <n v="30"/>
    <n v="24"/>
    <x v="197"/>
    <n v="0.58333333333333337"/>
    <n v="1"/>
    <n v="1"/>
    <n v="3.3333333333333333E-2"/>
    <n v="30"/>
    <n v="25"/>
    <n v="1"/>
    <n v="3.3333333333333333E-2"/>
  </r>
  <r>
    <x v="23"/>
    <x v="75"/>
    <s v="SINGAPORE"/>
    <m/>
    <m/>
    <m/>
    <m/>
    <s v=""/>
    <n v="3"/>
    <m/>
    <x v="16"/>
    <s v=""/>
    <m/>
    <m/>
    <n v="0"/>
    <n v="3"/>
    <s v=""/>
    <s v=""/>
    <s v=""/>
  </r>
  <r>
    <x v="23"/>
    <x v="44"/>
    <s v="PRETORIA"/>
    <m/>
    <m/>
    <m/>
    <m/>
    <s v=""/>
    <n v="3440"/>
    <n v="3181"/>
    <x v="953"/>
    <n v="0.72933039924552023"/>
    <m/>
    <n v="123"/>
    <n v="3.5755813953488369E-2"/>
    <n v="3440"/>
    <n v="3181"/>
    <n v="123"/>
    <n v="3.5755813953488369E-2"/>
  </r>
  <r>
    <x v="23"/>
    <x v="45"/>
    <s v="SEOUL"/>
    <m/>
    <m/>
    <m/>
    <m/>
    <s v=""/>
    <n v="238"/>
    <n v="220"/>
    <x v="954"/>
    <n v="0.23181818181818181"/>
    <m/>
    <n v="14"/>
    <n v="5.8823529411764705E-2"/>
    <n v="238"/>
    <n v="220"/>
    <n v="14"/>
    <n v="5.8823529411764705E-2"/>
  </r>
  <r>
    <x v="23"/>
    <x v="76"/>
    <s v="MADRID"/>
    <m/>
    <m/>
    <m/>
    <m/>
    <s v=""/>
    <n v="28"/>
    <n v="1"/>
    <x v="78"/>
    <n v="1"/>
    <m/>
    <m/>
    <n v="0"/>
    <n v="28"/>
    <n v="1"/>
    <s v=""/>
    <s v=""/>
  </r>
  <r>
    <x v="23"/>
    <x v="146"/>
    <s v="KHARTOUM"/>
    <m/>
    <m/>
    <m/>
    <m/>
    <s v=""/>
    <n v="50"/>
    <m/>
    <x v="16"/>
    <s v=""/>
    <m/>
    <m/>
    <n v="0"/>
    <n v="50"/>
    <s v=""/>
    <s v=""/>
    <s v=""/>
  </r>
  <r>
    <x v="23"/>
    <x v="78"/>
    <s v="DAR ES SALAAM"/>
    <m/>
    <m/>
    <m/>
    <m/>
    <s v=""/>
    <n v="1421"/>
    <n v="1213"/>
    <x v="193"/>
    <n v="4.6166529266281946E-2"/>
    <m/>
    <n v="39"/>
    <n v="2.7445460942997889E-2"/>
    <n v="1421"/>
    <n v="1213"/>
    <n v="39"/>
    <n v="2.7445460942997889E-2"/>
  </r>
  <r>
    <x v="23"/>
    <x v="47"/>
    <s v="BANGKOK"/>
    <m/>
    <m/>
    <m/>
    <m/>
    <s v=""/>
    <n v="15084"/>
    <n v="12946"/>
    <x v="955"/>
    <n v="9.4469334157268658E-2"/>
    <m/>
    <n v="1729"/>
    <n v="0.11462476796605675"/>
    <n v="15084"/>
    <n v="12946"/>
    <n v="1729"/>
    <n v="0.11462476796605675"/>
  </r>
  <r>
    <x v="23"/>
    <x v="49"/>
    <s v="ANKARA"/>
    <m/>
    <m/>
    <m/>
    <m/>
    <s v=""/>
    <n v="4694"/>
    <n v="3468"/>
    <x v="956"/>
    <n v="0.38033448673587084"/>
    <n v="2"/>
    <n v="770"/>
    <n v="0.16403919897741798"/>
    <n v="4694"/>
    <n v="3470"/>
    <n v="770"/>
    <n v="0.16403919897741798"/>
  </r>
  <r>
    <x v="23"/>
    <x v="49"/>
    <s v="ISTANBUL"/>
    <m/>
    <m/>
    <m/>
    <m/>
    <s v=""/>
    <n v="8527"/>
    <n v="8053"/>
    <x v="957"/>
    <n v="0.80528995405438963"/>
    <n v="6"/>
    <n v="359"/>
    <n v="4.2101559751377977E-2"/>
    <n v="8527"/>
    <n v="8059"/>
    <n v="359"/>
    <n v="4.2101559751377977E-2"/>
  </r>
  <r>
    <x v="23"/>
    <x v="79"/>
    <s v="KAMPALA"/>
    <m/>
    <m/>
    <m/>
    <m/>
    <s v=""/>
    <n v="1"/>
    <m/>
    <x v="16"/>
    <s v=""/>
    <m/>
    <m/>
    <n v="0"/>
    <n v="1"/>
    <s v=""/>
    <s v=""/>
    <s v=""/>
  </r>
  <r>
    <x v="23"/>
    <x v="50"/>
    <s v="KYIV"/>
    <m/>
    <m/>
    <m/>
    <m/>
    <s v=""/>
    <n v="8656"/>
    <n v="8106"/>
    <x v="958"/>
    <n v="0.50925240562546259"/>
    <n v="3"/>
    <n v="430"/>
    <n v="4.9676524953789276E-2"/>
    <n v="8656"/>
    <n v="8109"/>
    <n v="430"/>
    <n v="4.9676524953789276E-2"/>
  </r>
  <r>
    <x v="23"/>
    <x v="51"/>
    <s v="ABU DHABI"/>
    <m/>
    <m/>
    <m/>
    <m/>
    <s v=""/>
    <n v="2639"/>
    <n v="1870"/>
    <x v="959"/>
    <n v="0.19625668449197861"/>
    <n v="3"/>
    <n v="763"/>
    <n v="0.28912466843501328"/>
    <n v="2639"/>
    <n v="1873"/>
    <n v="763"/>
    <n v="0.28912466843501328"/>
  </r>
  <r>
    <x v="23"/>
    <x v="52"/>
    <s v="LONDON"/>
    <m/>
    <m/>
    <m/>
    <m/>
    <s v=""/>
    <n v="5537"/>
    <n v="5205"/>
    <x v="960"/>
    <n v="0.82574447646493754"/>
    <n v="51"/>
    <n v="27"/>
    <n v="4.876286797905003E-3"/>
    <n v="5537"/>
    <n v="5256"/>
    <n v="27"/>
    <n v="4.876286797905003E-3"/>
  </r>
  <r>
    <x v="23"/>
    <x v="53"/>
    <s v="WASHINGTON, DC"/>
    <m/>
    <m/>
    <m/>
    <m/>
    <s v=""/>
    <n v="2136"/>
    <n v="1856"/>
    <x v="874"/>
    <n v="0.19073275862068967"/>
    <n v="14"/>
    <n v="74"/>
    <n v="3.4644194756554308E-2"/>
    <n v="2136"/>
    <n v="1870"/>
    <n v="74"/>
    <n v="3.4644194756554308E-2"/>
  </r>
  <r>
    <x v="23"/>
    <x v="55"/>
    <s v="HANOI"/>
    <m/>
    <m/>
    <m/>
    <m/>
    <s v=""/>
    <n v="2052"/>
    <n v="1744"/>
    <x v="961"/>
    <n v="0.21846330275229359"/>
    <m/>
    <n v="275"/>
    <n v="0.13401559454191034"/>
    <n v="2052"/>
    <n v="1744"/>
    <n v="275"/>
    <n v="0.13401559454191034"/>
  </r>
  <r>
    <x v="23"/>
    <x v="105"/>
    <s v="LUSAKA"/>
    <m/>
    <m/>
    <m/>
    <m/>
    <s v=""/>
    <n v="3182"/>
    <n v="2953"/>
    <x v="962"/>
    <n v="0.39993227226549272"/>
    <n v="1"/>
    <n v="49"/>
    <n v="1.5399120050282841E-2"/>
    <n v="3182"/>
    <n v="2954"/>
    <n v="49"/>
    <n v="1.5399120050282841E-2"/>
  </r>
  <r>
    <x v="24"/>
    <x v="1"/>
    <s v="ALGIERS"/>
    <m/>
    <m/>
    <m/>
    <m/>
    <s v=""/>
    <n v="3114"/>
    <n v="2272"/>
    <x v="963"/>
    <n v="0.38732394366197181"/>
    <n v="0"/>
    <n v="842"/>
    <n v="0.27039177906229928"/>
    <n v="3114"/>
    <n v="2272"/>
    <n v="842"/>
    <n v="0.27039177906229928"/>
  </r>
  <r>
    <x v="24"/>
    <x v="2"/>
    <s v="BUENOS AIRES"/>
    <m/>
    <m/>
    <m/>
    <m/>
    <s v=""/>
    <n v="31"/>
    <n v="27"/>
    <x v="42"/>
    <n v="0.66666666666666663"/>
    <n v="0"/>
    <n v="4"/>
    <n v="0.12903225806451613"/>
    <n v="31"/>
    <n v="27"/>
    <n v="4"/>
    <n v="0.12903225806451613"/>
  </r>
  <r>
    <x v="24"/>
    <x v="3"/>
    <s v="SYDNEY"/>
    <n v="1"/>
    <n v="1"/>
    <n v="1"/>
    <m/>
    <n v="0"/>
    <n v="818"/>
    <n v="809"/>
    <x v="783"/>
    <n v="0.39184177997527814"/>
    <n v="6"/>
    <n v="3"/>
    <n v="3.667481662591687E-3"/>
    <n v="819"/>
    <n v="816"/>
    <n v="3"/>
    <n v="3.663003663003663E-3"/>
  </r>
  <r>
    <x v="24"/>
    <x v="57"/>
    <s v="VIENNA"/>
    <m/>
    <m/>
    <m/>
    <m/>
    <s v=""/>
    <n v="45"/>
    <n v="45"/>
    <x v="239"/>
    <n v="0.8666666666666667"/>
    <m/>
    <m/>
    <n v="0"/>
    <n v="45"/>
    <n v="45"/>
    <s v=""/>
    <s v=""/>
  </r>
  <r>
    <x v="24"/>
    <x v="4"/>
    <s v="BAKU"/>
    <m/>
    <m/>
    <m/>
    <m/>
    <s v=""/>
    <n v="1483"/>
    <n v="1432"/>
    <x v="964"/>
    <n v="0.53561452513966479"/>
    <n v="0"/>
    <n v="51"/>
    <n v="3.4389750505731627E-2"/>
    <n v="1483"/>
    <n v="1432"/>
    <n v="51"/>
    <n v="3.4389750505731627E-2"/>
  </r>
  <r>
    <x v="24"/>
    <x v="93"/>
    <s v="DHAKA"/>
    <m/>
    <m/>
    <m/>
    <m/>
    <s v=""/>
    <n v="1582"/>
    <n v="1292"/>
    <x v="876"/>
    <n v="0.24380804953560373"/>
    <n v="3"/>
    <n v="287"/>
    <n v="0.18141592920353983"/>
    <n v="1582"/>
    <n v="1295"/>
    <n v="287"/>
    <n v="0.18141592920353983"/>
  </r>
  <r>
    <x v="24"/>
    <x v="6"/>
    <s v="BRASILIA"/>
    <m/>
    <m/>
    <m/>
    <m/>
    <s v=""/>
    <n v="4"/>
    <n v="4"/>
    <x v="95"/>
    <n v="1"/>
    <m/>
    <m/>
    <n v="0"/>
    <n v="4"/>
    <n v="4"/>
    <s v=""/>
    <s v=""/>
  </r>
  <r>
    <x v="24"/>
    <x v="6"/>
    <s v="RIO DE JANEIRO"/>
    <n v="1"/>
    <n v="1"/>
    <n v="1"/>
    <m/>
    <n v="0"/>
    <n v="23"/>
    <n v="22"/>
    <x v="142"/>
    <n v="0.77272727272727271"/>
    <n v="0"/>
    <n v="1"/>
    <n v="4.3478260869565216E-2"/>
    <n v="24"/>
    <n v="23"/>
    <n v="1"/>
    <n v="4.1666666666666664E-2"/>
  </r>
  <r>
    <x v="24"/>
    <x v="6"/>
    <s v="SAO PAULO"/>
    <m/>
    <m/>
    <m/>
    <m/>
    <s v=""/>
    <n v="117"/>
    <n v="110"/>
    <x v="347"/>
    <n v="0.8"/>
    <n v="1"/>
    <n v="6"/>
    <n v="5.128205128205128E-2"/>
    <n v="117"/>
    <n v="111"/>
    <n v="6"/>
    <n v="5.128205128205128E-2"/>
  </r>
  <r>
    <x v="24"/>
    <x v="60"/>
    <s v="YAONDE"/>
    <m/>
    <m/>
    <m/>
    <m/>
    <s v=""/>
    <n v="1144"/>
    <n v="675"/>
    <x v="589"/>
    <n v="0.32"/>
    <n v="11"/>
    <n v="458"/>
    <n v="0.40034965034965037"/>
    <n v="1144"/>
    <n v="686"/>
    <n v="458"/>
    <n v="0.40034965034965037"/>
  </r>
  <r>
    <x v="24"/>
    <x v="8"/>
    <s v="MONTREAL"/>
    <m/>
    <m/>
    <m/>
    <m/>
    <s v=""/>
    <n v="961"/>
    <n v="894"/>
    <x v="965"/>
    <n v="0.7348993288590604"/>
    <n v="40"/>
    <n v="27"/>
    <n v="2.8095733610822061E-2"/>
    <n v="961"/>
    <n v="934"/>
    <n v="27"/>
    <n v="2.8095733610822061E-2"/>
  </r>
  <r>
    <x v="24"/>
    <x v="8"/>
    <s v="OTTAWA"/>
    <m/>
    <m/>
    <m/>
    <m/>
    <s v=""/>
    <n v="16"/>
    <n v="16"/>
    <x v="61"/>
    <n v="0.9375"/>
    <m/>
    <m/>
    <n v="0"/>
    <n v="16"/>
    <n v="16"/>
    <s v=""/>
    <s v=""/>
  </r>
  <r>
    <x v="24"/>
    <x v="8"/>
    <s v="VANCOUVER"/>
    <n v="22"/>
    <n v="22"/>
    <m/>
    <m/>
    <n v="0"/>
    <n v="1470"/>
    <n v="1442"/>
    <x v="966"/>
    <n v="0.50277392510402219"/>
    <n v="13"/>
    <n v="15"/>
    <n v="1.020408163265306E-2"/>
    <n v="1492"/>
    <n v="1477"/>
    <n v="15"/>
    <n v="1.0053619302949061E-2"/>
  </r>
  <r>
    <x v="24"/>
    <x v="9"/>
    <s v="SANTIAGO DE CHILE"/>
    <m/>
    <m/>
    <m/>
    <m/>
    <s v=""/>
    <n v="30"/>
    <n v="29"/>
    <x v="132"/>
    <n v="0.20689655172413793"/>
    <n v="0"/>
    <n v="1"/>
    <n v="3.3333333333333333E-2"/>
    <n v="30"/>
    <n v="29"/>
    <n v="1"/>
    <n v="3.3333333333333333E-2"/>
  </r>
  <r>
    <x v="24"/>
    <x v="10"/>
    <s v="BEIJING"/>
    <m/>
    <m/>
    <m/>
    <m/>
    <s v=""/>
    <n v="31109"/>
    <n v="30561"/>
    <x v="967"/>
    <n v="0.2440037956873139"/>
    <n v="14"/>
    <n v="534"/>
    <n v="1.7165450512713364E-2"/>
    <n v="31109"/>
    <n v="30575"/>
    <n v="534"/>
    <n v="1.7165450512713364E-2"/>
  </r>
  <r>
    <x v="24"/>
    <x v="10"/>
    <s v="GUANGZHOU (CANTON)"/>
    <m/>
    <m/>
    <m/>
    <m/>
    <s v=""/>
    <n v="9763"/>
    <n v="9486"/>
    <x v="968"/>
    <n v="0.30971958675943495"/>
    <n v="0"/>
    <n v="277"/>
    <n v="2.8372426508245417E-2"/>
    <n v="9763"/>
    <n v="9486"/>
    <n v="277"/>
    <n v="2.8372426508245417E-2"/>
  </r>
  <r>
    <x v="24"/>
    <x v="10"/>
    <s v="SHANGHAI"/>
    <m/>
    <m/>
    <m/>
    <m/>
    <s v=""/>
    <n v="28496"/>
    <n v="28151"/>
    <x v="969"/>
    <n v="0.24830379027388014"/>
    <n v="1"/>
    <n v="344"/>
    <n v="1.2071869736103313E-2"/>
    <n v="28496"/>
    <n v="28152"/>
    <n v="344"/>
    <n v="1.2071869736103313E-2"/>
  </r>
  <r>
    <x v="24"/>
    <x v="61"/>
    <s v="BOGOTA"/>
    <m/>
    <m/>
    <m/>
    <m/>
    <s v=""/>
    <n v="26"/>
    <n v="25"/>
    <x v="194"/>
    <n v="0.96"/>
    <n v="0"/>
    <n v="1"/>
    <n v="3.8461538461538464E-2"/>
    <n v="26"/>
    <n v="25"/>
    <n v="1"/>
    <n v="3.8461538461538464E-2"/>
  </r>
  <r>
    <x v="24"/>
    <x v="62"/>
    <s v="KINSHASA"/>
    <m/>
    <m/>
    <m/>
    <m/>
    <s v=""/>
    <n v="1125"/>
    <n v="594"/>
    <x v="254"/>
    <n v="0.14646464646464646"/>
    <n v="136"/>
    <n v="395"/>
    <n v="0.3511111111111111"/>
    <n v="1125"/>
    <n v="730"/>
    <n v="395"/>
    <n v="0.3511111111111111"/>
  </r>
  <r>
    <x v="24"/>
    <x v="115"/>
    <s v="SAN JOSE"/>
    <m/>
    <m/>
    <m/>
    <m/>
    <s v=""/>
    <n v="23"/>
    <n v="23"/>
    <x v="180"/>
    <n v="0.56521739130434778"/>
    <m/>
    <m/>
    <n v="0"/>
    <n v="23"/>
    <n v="23"/>
    <s v=""/>
    <s v=""/>
  </r>
  <r>
    <x v="24"/>
    <x v="63"/>
    <s v="ABIDJAN"/>
    <m/>
    <m/>
    <m/>
    <m/>
    <s v=""/>
    <n v="1835"/>
    <n v="1468"/>
    <x v="614"/>
    <n v="0.44209809264305178"/>
    <n v="13"/>
    <n v="354"/>
    <n v="0.19291553133514985"/>
    <n v="1835"/>
    <n v="1481"/>
    <n v="354"/>
    <n v="0.19291553133514985"/>
  </r>
  <r>
    <x v="24"/>
    <x v="12"/>
    <s v="HAVANA"/>
    <m/>
    <m/>
    <m/>
    <m/>
    <s v=""/>
    <n v="864"/>
    <n v="659"/>
    <x v="178"/>
    <n v="0.10925644916540213"/>
    <n v="0"/>
    <n v="205"/>
    <n v="0.23726851851851852"/>
    <n v="864"/>
    <n v="659"/>
    <n v="205"/>
    <n v="0.23726851851851852"/>
  </r>
  <r>
    <x v="24"/>
    <x v="119"/>
    <s v="SANTO DOMINGO"/>
    <n v="1"/>
    <m/>
    <m/>
    <n v="1"/>
    <n v="1"/>
    <n v="1641"/>
    <n v="1079"/>
    <x v="713"/>
    <n v="0.21686746987951808"/>
    <n v="9"/>
    <n v="553"/>
    <n v="0.33698964046313223"/>
    <n v="1642"/>
    <n v="1088"/>
    <n v="554"/>
    <n v="0.33739342265529843"/>
  </r>
  <r>
    <x v="24"/>
    <x v="120"/>
    <s v="QUITO"/>
    <m/>
    <m/>
    <m/>
    <m/>
    <s v=""/>
    <n v="1564"/>
    <n v="1458"/>
    <x v="970"/>
    <n v="0.94650205761316875"/>
    <n v="0"/>
    <n v="106"/>
    <n v="6.7774936061381075E-2"/>
    <n v="1564"/>
    <n v="1458"/>
    <n v="106"/>
    <n v="6.7774936061381075E-2"/>
  </r>
  <r>
    <x v="24"/>
    <x v="14"/>
    <s v="CAIRO"/>
    <m/>
    <m/>
    <m/>
    <m/>
    <s v=""/>
    <n v="5057"/>
    <n v="4408"/>
    <x v="504"/>
    <n v="0.42808529945553542"/>
    <n v="114"/>
    <n v="535"/>
    <n v="0.10579394898160965"/>
    <n v="5057"/>
    <n v="4522"/>
    <n v="535"/>
    <n v="0.10579394898160965"/>
  </r>
  <r>
    <x v="24"/>
    <x v="15"/>
    <s v="ADDIS ABEBA"/>
    <m/>
    <m/>
    <m/>
    <m/>
    <s v=""/>
    <n v="1172"/>
    <n v="984"/>
    <x v="26"/>
    <n v="0.15853658536585366"/>
    <n v="28"/>
    <n v="160"/>
    <n v="0.13651877133105803"/>
    <n v="1172"/>
    <n v="1012"/>
    <n v="160"/>
    <n v="0.13651877133105803"/>
  </r>
  <r>
    <x v="24"/>
    <x v="65"/>
    <s v="PARIS"/>
    <m/>
    <m/>
    <m/>
    <m/>
    <s v=""/>
    <n v="15"/>
    <n v="15"/>
    <x v="61"/>
    <n v="1"/>
    <m/>
    <m/>
    <n v="0"/>
    <n v="15"/>
    <n v="15"/>
    <s v=""/>
    <s v=""/>
  </r>
  <r>
    <x v="24"/>
    <x v="84"/>
    <s v="TBILISSI"/>
    <m/>
    <m/>
    <m/>
    <m/>
    <s v=""/>
    <n v="3655"/>
    <n v="3303"/>
    <x v="971"/>
    <n v="0.20950650923402966"/>
    <n v="3"/>
    <n v="349"/>
    <n v="9.5485636114911079E-2"/>
    <n v="3655"/>
    <n v="3306"/>
    <n v="349"/>
    <n v="9.5485636114911079E-2"/>
  </r>
  <r>
    <x v="24"/>
    <x v="17"/>
    <s v="BERLIN"/>
    <m/>
    <m/>
    <m/>
    <m/>
    <s v=""/>
    <n v="35"/>
    <n v="33"/>
    <x v="71"/>
    <n v="0.63636363636363635"/>
    <n v="2"/>
    <m/>
    <n v="0"/>
    <n v="35"/>
    <n v="35"/>
    <s v=""/>
    <s v=""/>
  </r>
  <r>
    <x v="24"/>
    <x v="17"/>
    <s v="FRANKFURT/MAIN"/>
    <m/>
    <m/>
    <m/>
    <m/>
    <s v=""/>
    <n v="1"/>
    <n v="1"/>
    <x v="16"/>
    <n v="0"/>
    <m/>
    <m/>
    <n v="0"/>
    <n v="1"/>
    <n v="1"/>
    <s v=""/>
    <s v=""/>
  </r>
  <r>
    <x v="24"/>
    <x v="17"/>
    <s v="MUNICH"/>
    <m/>
    <m/>
    <m/>
    <m/>
    <s v=""/>
    <n v="1"/>
    <n v="0"/>
    <x v="336"/>
    <s v=""/>
    <n v="1"/>
    <m/>
    <n v="0"/>
    <n v="1"/>
    <n v="1"/>
    <s v=""/>
    <s v=""/>
  </r>
  <r>
    <x v="24"/>
    <x v="17"/>
    <s v="STUTTGART"/>
    <m/>
    <m/>
    <m/>
    <m/>
    <s v=""/>
    <n v="13"/>
    <n v="13"/>
    <x v="41"/>
    <n v="0.92307692307692313"/>
    <m/>
    <m/>
    <n v="0"/>
    <n v="13"/>
    <n v="13"/>
    <s v=""/>
    <s v=""/>
  </r>
  <r>
    <x v="24"/>
    <x v="85"/>
    <s v="ACCRA"/>
    <n v="5"/>
    <n v="2"/>
    <n v="2"/>
    <n v="3"/>
    <n v="0.6"/>
    <n v="3242"/>
    <n v="2072"/>
    <x v="972"/>
    <n v="0.36148648648648651"/>
    <n v="3"/>
    <n v="1167"/>
    <n v="0.35996298581122765"/>
    <n v="3247"/>
    <n v="2077"/>
    <n v="1170"/>
    <n v="0.3603326147212812"/>
  </r>
  <r>
    <x v="24"/>
    <x v="66"/>
    <s v="ATHENS"/>
    <m/>
    <m/>
    <m/>
    <m/>
    <s v=""/>
    <n v="60"/>
    <n v="4"/>
    <x v="79"/>
    <n v="0.5"/>
    <n v="44"/>
    <n v="12"/>
    <n v="0.2"/>
    <n v="60"/>
    <n v="48"/>
    <n v="12"/>
    <n v="0.2"/>
  </r>
  <r>
    <x v="24"/>
    <x v="18"/>
    <s v="HONG KONG"/>
    <m/>
    <m/>
    <m/>
    <m/>
    <s v=""/>
    <n v="1043"/>
    <n v="1039"/>
    <x v="973"/>
    <n v="0.57266602502406161"/>
    <n v="1"/>
    <n v="3"/>
    <n v="2.8763183125599234E-3"/>
    <n v="1043"/>
    <n v="1040"/>
    <n v="3"/>
    <n v="2.8763183125599234E-3"/>
  </r>
  <r>
    <x v="24"/>
    <x v="19"/>
    <s v="MUMBAI"/>
    <m/>
    <m/>
    <m/>
    <m/>
    <s v=""/>
    <n v="2654"/>
    <n v="2596"/>
    <x v="974"/>
    <n v="0.3929121725731895"/>
    <n v="3"/>
    <n v="55"/>
    <n v="2.0723436322532027E-2"/>
    <n v="2654"/>
    <n v="2599"/>
    <n v="55"/>
    <n v="2.0723436322532027E-2"/>
  </r>
  <r>
    <x v="24"/>
    <x v="19"/>
    <s v="NEW DELHI"/>
    <n v="1"/>
    <n v="1"/>
    <m/>
    <m/>
    <n v="0"/>
    <n v="100646"/>
    <n v="93640"/>
    <x v="975"/>
    <n v="0.44955147372917559"/>
    <n v="72"/>
    <n v="6934"/>
    <n v="6.8894938696023686E-2"/>
    <n v="100647"/>
    <n v="93713"/>
    <n v="6934"/>
    <n v="6.8894254175484615E-2"/>
  </r>
  <r>
    <x v="24"/>
    <x v="20"/>
    <s v="JAKARTA"/>
    <m/>
    <m/>
    <m/>
    <m/>
    <s v=""/>
    <n v="7304"/>
    <n v="7128"/>
    <x v="913"/>
    <n v="0.11714365881032547"/>
    <n v="0"/>
    <n v="176"/>
    <n v="2.4096385542168676E-2"/>
    <n v="7304"/>
    <n v="7128"/>
    <n v="176"/>
    <n v="2.4096385542168676E-2"/>
  </r>
  <r>
    <x v="24"/>
    <x v="21"/>
    <s v="TEHERAN"/>
    <m/>
    <m/>
    <m/>
    <m/>
    <s v=""/>
    <n v="11439"/>
    <n v="10240"/>
    <x v="976"/>
    <n v="0.20322265624999999"/>
    <n v="186"/>
    <n v="1013"/>
    <n v="8.8556692018533084E-2"/>
    <n v="11439"/>
    <n v="10426"/>
    <n v="1013"/>
    <n v="8.8556692018533084E-2"/>
  </r>
  <r>
    <x v="24"/>
    <x v="23"/>
    <s v="TEL AVIV"/>
    <m/>
    <m/>
    <m/>
    <m/>
    <s v=""/>
    <n v="281"/>
    <n v="234"/>
    <x v="147"/>
    <n v="0.34188034188034189"/>
    <n v="14"/>
    <n v="33"/>
    <n v="0.11743772241992882"/>
    <n v="281"/>
    <n v="248"/>
    <n v="33"/>
    <n v="0.11743772241992882"/>
  </r>
  <r>
    <x v="24"/>
    <x v="67"/>
    <s v="MILAN"/>
    <m/>
    <m/>
    <m/>
    <m/>
    <s v=""/>
    <n v="11"/>
    <n v="11"/>
    <x v="154"/>
    <n v="0.90909090909090906"/>
    <m/>
    <m/>
    <n v="0"/>
    <n v="11"/>
    <n v="11"/>
    <s v=""/>
    <s v=""/>
  </r>
  <r>
    <x v="24"/>
    <x v="67"/>
    <s v="ROME"/>
    <m/>
    <m/>
    <m/>
    <m/>
    <s v=""/>
    <n v="2"/>
    <n v="1"/>
    <x v="78"/>
    <n v="1"/>
    <n v="0"/>
    <n v="1"/>
    <n v="0.5"/>
    <n v="2"/>
    <n v="1"/>
    <n v="1"/>
    <n v="0.5"/>
  </r>
  <r>
    <x v="24"/>
    <x v="24"/>
    <s v="TOKYO"/>
    <m/>
    <m/>
    <m/>
    <m/>
    <s v=""/>
    <n v="515"/>
    <n v="510"/>
    <x v="713"/>
    <n v="0.45882352941176469"/>
    <n v="1"/>
    <n v="4"/>
    <n v="7.7669902912621356E-3"/>
    <n v="515"/>
    <n v="511"/>
    <n v="4"/>
    <n v="7.7669902912621356E-3"/>
  </r>
  <r>
    <x v="24"/>
    <x v="25"/>
    <s v="AMMAN"/>
    <m/>
    <m/>
    <m/>
    <m/>
    <s v=""/>
    <n v="2682"/>
    <n v="2256"/>
    <x v="977"/>
    <n v="0.32934397163120566"/>
    <n v="109"/>
    <n v="317"/>
    <n v="0.11819537658463833"/>
    <n v="2682"/>
    <n v="2365"/>
    <n v="317"/>
    <n v="0.11819537658463833"/>
  </r>
  <r>
    <x v="24"/>
    <x v="26"/>
    <s v="ASTANA"/>
    <m/>
    <m/>
    <m/>
    <m/>
    <s v=""/>
    <n v="4835"/>
    <n v="4817"/>
    <x v="767"/>
    <n v="0.27070790948723272"/>
    <n v="1"/>
    <n v="17"/>
    <n v="3.516028955532575E-3"/>
    <n v="4835"/>
    <n v="4818"/>
    <n v="17"/>
    <n v="3.516028955532575E-3"/>
  </r>
  <r>
    <x v="24"/>
    <x v="27"/>
    <s v="NAIROBI"/>
    <m/>
    <m/>
    <m/>
    <m/>
    <s v=""/>
    <n v="2541"/>
    <n v="2141"/>
    <x v="978"/>
    <n v="0.23026623073330219"/>
    <n v="133"/>
    <n v="267"/>
    <n v="0.1050767414403778"/>
    <n v="2541"/>
    <n v="2274"/>
    <n v="267"/>
    <n v="0.1050767414403778"/>
  </r>
  <r>
    <x v="24"/>
    <x v="103"/>
    <s v="PRISTINA"/>
    <m/>
    <m/>
    <m/>
    <m/>
    <s v=""/>
    <n v="25739"/>
    <n v="274"/>
    <x v="979"/>
    <n v="0.95255474452554745"/>
    <n v="20368"/>
    <n v="5097"/>
    <n v="0.19802634134970279"/>
    <n v="25739"/>
    <n v="20642"/>
    <n v="5097"/>
    <n v="0.19802634134970279"/>
  </r>
  <r>
    <x v="24"/>
    <x v="28"/>
    <s v="KUWAIT"/>
    <m/>
    <m/>
    <m/>
    <m/>
    <s v=""/>
    <n v="147"/>
    <n v="144"/>
    <x v="801"/>
    <n v="1"/>
    <n v="3"/>
    <m/>
    <n v="0"/>
    <n v="147"/>
    <n v="147"/>
    <s v=""/>
    <s v=""/>
  </r>
  <r>
    <x v="24"/>
    <x v="154"/>
    <s v="BISHKEK"/>
    <m/>
    <m/>
    <m/>
    <m/>
    <s v=""/>
    <n v="3261"/>
    <n v="3057"/>
    <x v="372"/>
    <n v="8.9630356558717691E-2"/>
    <n v="0"/>
    <n v="204"/>
    <n v="6.2557497700092002E-2"/>
    <n v="3261"/>
    <n v="3057"/>
    <n v="204"/>
    <n v="6.2557497700092002E-2"/>
  </r>
  <r>
    <x v="24"/>
    <x v="29"/>
    <s v="BEIRUT"/>
    <m/>
    <m/>
    <m/>
    <m/>
    <s v=""/>
    <n v="3849"/>
    <n v="2766"/>
    <x v="980"/>
    <n v="0.46203904555314534"/>
    <n v="467"/>
    <n v="616"/>
    <n v="0.16004156923876331"/>
    <n v="3849"/>
    <n v="3233"/>
    <n v="616"/>
    <n v="0.16004156923876331"/>
  </r>
  <r>
    <x v="24"/>
    <x v="131"/>
    <s v="ANTANANARIVO"/>
    <m/>
    <m/>
    <m/>
    <m/>
    <s v=""/>
    <n v="818"/>
    <n v="699"/>
    <x v="707"/>
    <n v="0.14592274678111589"/>
    <n v="1"/>
    <n v="118"/>
    <n v="0.14425427872860636"/>
    <n v="818"/>
    <n v="700"/>
    <n v="118"/>
    <n v="0.14425427872860636"/>
  </r>
  <r>
    <x v="24"/>
    <x v="31"/>
    <s v="MEXICO CITY"/>
    <m/>
    <m/>
    <m/>
    <m/>
    <s v=""/>
    <n v="71"/>
    <n v="71"/>
    <x v="30"/>
    <n v="0.50704225352112675"/>
    <m/>
    <m/>
    <n v="0"/>
    <n v="71"/>
    <n v="71"/>
    <s v=""/>
    <s v=""/>
  </r>
  <r>
    <x v="24"/>
    <x v="32"/>
    <s v="RABAT"/>
    <m/>
    <m/>
    <m/>
    <m/>
    <s v=""/>
    <n v="3448"/>
    <n v="3047"/>
    <x v="981"/>
    <n v="0.63636363636363635"/>
    <n v="3"/>
    <n v="398"/>
    <n v="0.11542923433874711"/>
    <n v="3448"/>
    <n v="3050"/>
    <n v="398"/>
    <n v="0.11542923433874711"/>
  </r>
  <r>
    <x v="24"/>
    <x v="100"/>
    <s v="KATHMANDU"/>
    <m/>
    <m/>
    <m/>
    <m/>
    <s v=""/>
    <n v="2206"/>
    <n v="1635"/>
    <x v="982"/>
    <n v="0.14801223241590214"/>
    <n v="1"/>
    <n v="570"/>
    <n v="0.25838621940163192"/>
    <n v="2206"/>
    <n v="1636"/>
    <n v="570"/>
    <n v="0.25838621940163192"/>
  </r>
  <r>
    <x v="24"/>
    <x v="69"/>
    <s v="THE HAGUE"/>
    <m/>
    <m/>
    <m/>
    <m/>
    <s v=""/>
    <n v="1"/>
    <n v="1"/>
    <x v="16"/>
    <n v="0"/>
    <m/>
    <m/>
    <n v="0"/>
    <n v="1"/>
    <n v="1"/>
    <s v=""/>
    <s v=""/>
  </r>
  <r>
    <x v="24"/>
    <x v="137"/>
    <s v="WELLINGTON"/>
    <m/>
    <m/>
    <m/>
    <m/>
    <s v=""/>
    <n v="121"/>
    <n v="120"/>
    <x v="983"/>
    <n v="0.96666666666666667"/>
    <n v="0"/>
    <n v="1"/>
    <n v="8.2644628099173556E-3"/>
    <n v="121"/>
    <n v="120"/>
    <n v="1"/>
    <n v="8.2644628099173556E-3"/>
  </r>
  <r>
    <x v="24"/>
    <x v="33"/>
    <s v="ABUJA"/>
    <m/>
    <m/>
    <m/>
    <m/>
    <s v=""/>
    <n v="2655"/>
    <n v="2040"/>
    <x v="974"/>
    <n v="0.5"/>
    <n v="125"/>
    <n v="490"/>
    <n v="0.18455743879472694"/>
    <n v="2655"/>
    <n v="2165"/>
    <n v="490"/>
    <n v="0.18455743879472694"/>
  </r>
  <r>
    <x v="24"/>
    <x v="34"/>
    <s v="ISLAMABAD"/>
    <m/>
    <m/>
    <m/>
    <m/>
    <s v=""/>
    <n v="3479"/>
    <n v="2087"/>
    <x v="122"/>
    <n v="0.15908001916626738"/>
    <n v="207"/>
    <n v="1185"/>
    <n v="0.34061511928715149"/>
    <n v="3479"/>
    <n v="2294"/>
    <n v="1185"/>
    <n v="0.34061511928715149"/>
  </r>
  <r>
    <x v="24"/>
    <x v="157"/>
    <s v="RAMALLAH"/>
    <m/>
    <m/>
    <m/>
    <m/>
    <s v=""/>
    <n v="603"/>
    <n v="537"/>
    <x v="44"/>
    <n v="0.25512104283054005"/>
    <n v="42"/>
    <n v="24"/>
    <n v="3.9800995024875621E-2"/>
    <n v="603"/>
    <n v="579"/>
    <n v="24"/>
    <n v="3.9800995024875621E-2"/>
  </r>
  <r>
    <x v="24"/>
    <x v="35"/>
    <s v="LIMA"/>
    <m/>
    <m/>
    <m/>
    <m/>
    <s v=""/>
    <n v="315"/>
    <n v="297"/>
    <x v="285"/>
    <n v="0.4175084175084175"/>
    <n v="0"/>
    <n v="18"/>
    <n v="5.7142857142857141E-2"/>
    <n v="315"/>
    <n v="297"/>
    <n v="18"/>
    <n v="5.7142857142857141E-2"/>
  </r>
  <r>
    <x v="24"/>
    <x v="36"/>
    <s v="MANILA"/>
    <m/>
    <m/>
    <m/>
    <m/>
    <s v=""/>
    <n v="6298"/>
    <n v="5836"/>
    <x v="108"/>
    <n v="0.20527758738862234"/>
    <n v="0"/>
    <n v="462"/>
    <n v="7.3356621149571297E-2"/>
    <n v="6298"/>
    <n v="5836"/>
    <n v="462"/>
    <n v="7.3356621149571297E-2"/>
  </r>
  <r>
    <x v="24"/>
    <x v="73"/>
    <s v="DOHA"/>
    <m/>
    <m/>
    <m/>
    <m/>
    <s v=""/>
    <n v="8705"/>
    <n v="8376"/>
    <x v="984"/>
    <n v="0.7533428844317096"/>
    <n v="55"/>
    <n v="274"/>
    <n v="3.1476163124641014E-2"/>
    <n v="8705"/>
    <n v="8431"/>
    <n v="274"/>
    <n v="3.1476163124641014E-2"/>
  </r>
  <r>
    <x v="24"/>
    <x v="37"/>
    <s v="BUCHAREST"/>
    <m/>
    <m/>
    <m/>
    <m/>
    <s v=""/>
    <n v="172"/>
    <n v="170"/>
    <x v="694"/>
    <n v="0.79411764705882348"/>
    <n v="0"/>
    <n v="2"/>
    <n v="1.1627906976744186E-2"/>
    <n v="172"/>
    <n v="170"/>
    <n v="2"/>
    <n v="1.1627906976744186E-2"/>
  </r>
  <r>
    <x v="24"/>
    <x v="38"/>
    <s v="MOSCOW"/>
    <m/>
    <m/>
    <m/>
    <m/>
    <s v=""/>
    <n v="24494"/>
    <n v="24181"/>
    <x v="985"/>
    <n v="0.69227906207352885"/>
    <n v="90"/>
    <n v="223"/>
    <n v="9.1042704335755689E-3"/>
    <n v="24494"/>
    <n v="24271"/>
    <n v="223"/>
    <n v="9.1042704335755689E-3"/>
  </r>
  <r>
    <x v="24"/>
    <x v="39"/>
    <s v="RIYADH"/>
    <m/>
    <m/>
    <m/>
    <m/>
    <s v=""/>
    <n v="17658"/>
    <n v="16634"/>
    <x v="986"/>
    <n v="0.97276662258025726"/>
    <n v="789"/>
    <n v="235"/>
    <n v="1.3308415449088232E-2"/>
    <n v="17658"/>
    <n v="17423"/>
    <n v="235"/>
    <n v="1.3308415449088232E-2"/>
  </r>
  <r>
    <x v="24"/>
    <x v="40"/>
    <s v="DAKAR"/>
    <m/>
    <m/>
    <m/>
    <m/>
    <s v=""/>
    <n v="1595"/>
    <n v="1227"/>
    <x v="987"/>
    <n v="0.54278728606356963"/>
    <n v="22"/>
    <n v="346"/>
    <n v="0.21692789968652038"/>
    <n v="1595"/>
    <n v="1249"/>
    <n v="346"/>
    <n v="0.21692789968652038"/>
  </r>
  <r>
    <x v="24"/>
    <x v="41"/>
    <s v="BELGRADE"/>
    <m/>
    <m/>
    <m/>
    <m/>
    <s v=""/>
    <n v="1125"/>
    <n v="1123"/>
    <x v="988"/>
    <n v="0.27248441674087265"/>
    <n v="2"/>
    <m/>
    <n v="0"/>
    <n v="1125"/>
    <n v="1125"/>
    <s v=""/>
    <s v=""/>
  </r>
  <r>
    <x v="24"/>
    <x v="75"/>
    <s v="SINGAPORE"/>
    <m/>
    <m/>
    <m/>
    <m/>
    <s v=""/>
    <n v="2831"/>
    <n v="2813"/>
    <x v="989"/>
    <n v="0.48133665126199787"/>
    <n v="4"/>
    <n v="14"/>
    <n v="4.9452490286117983E-3"/>
    <n v="2831"/>
    <n v="2817"/>
    <n v="14"/>
    <n v="4.9452490286117983E-3"/>
  </r>
  <r>
    <x v="24"/>
    <x v="44"/>
    <s v="CAPE TOWN"/>
    <m/>
    <m/>
    <m/>
    <m/>
    <s v=""/>
    <n v="2719"/>
    <n v="2706"/>
    <x v="990"/>
    <n v="0.4072431633407243"/>
    <n v="0"/>
    <n v="13"/>
    <n v="4.7811695476278043E-3"/>
    <n v="2719"/>
    <n v="2706"/>
    <n v="13"/>
    <n v="4.7811695476278043E-3"/>
  </r>
  <r>
    <x v="24"/>
    <x v="44"/>
    <s v="PRETORIA"/>
    <n v="1"/>
    <n v="1"/>
    <n v="1"/>
    <m/>
    <n v="0"/>
    <n v="5376"/>
    <n v="5332"/>
    <x v="991"/>
    <n v="0.87340585146286576"/>
    <n v="3"/>
    <n v="41"/>
    <n v="7.626488095238095E-3"/>
    <n v="5377"/>
    <n v="5336"/>
    <n v="41"/>
    <n v="7.6250697414915383E-3"/>
  </r>
  <r>
    <x v="24"/>
    <x v="45"/>
    <s v="SEOUL"/>
    <m/>
    <m/>
    <m/>
    <m/>
    <s v=""/>
    <n v="133"/>
    <n v="129"/>
    <x v="154"/>
    <n v="7.7519379844961239E-2"/>
    <n v="0"/>
    <n v="4"/>
    <n v="3.007518796992481E-2"/>
    <n v="133"/>
    <n v="129"/>
    <n v="4"/>
    <n v="3.007518796992481E-2"/>
  </r>
  <r>
    <x v="24"/>
    <x v="76"/>
    <s v="BARCELONA"/>
    <m/>
    <m/>
    <m/>
    <m/>
    <s v=""/>
    <n v="9"/>
    <n v="9"/>
    <x v="8"/>
    <n v="1"/>
    <m/>
    <m/>
    <n v="0"/>
    <n v="9"/>
    <n v="9"/>
    <s v=""/>
    <s v=""/>
  </r>
  <r>
    <x v="24"/>
    <x v="76"/>
    <s v="MADRID"/>
    <m/>
    <m/>
    <m/>
    <m/>
    <s v=""/>
    <n v="4"/>
    <n v="4"/>
    <x v="109"/>
    <n v="0.75"/>
    <m/>
    <m/>
    <n v="0"/>
    <n v="4"/>
    <n v="4"/>
    <s v=""/>
    <s v=""/>
  </r>
  <r>
    <x v="24"/>
    <x v="145"/>
    <s v="COLOMBO"/>
    <n v="9"/>
    <n v="8"/>
    <n v="5"/>
    <n v="1"/>
    <n v="0.1111111111111111"/>
    <n v="5997"/>
    <n v="4768"/>
    <x v="403"/>
    <n v="0.22504194630872484"/>
    <n v="151"/>
    <n v="1078"/>
    <n v="0.17975654493913623"/>
    <n v="6006"/>
    <n v="4927"/>
    <n v="1079"/>
    <n v="0.17965367965367965"/>
  </r>
  <r>
    <x v="24"/>
    <x v="146"/>
    <s v="KHARTOUM"/>
    <m/>
    <m/>
    <m/>
    <m/>
    <s v=""/>
    <n v="1162"/>
    <n v="769"/>
    <x v="119"/>
    <n v="0.16905071521456436"/>
    <n v="103"/>
    <n v="290"/>
    <n v="0.24956970740103271"/>
    <n v="1162"/>
    <n v="872"/>
    <n v="290"/>
    <n v="0.24956970740103271"/>
  </r>
  <r>
    <x v="24"/>
    <x v="90"/>
    <s v="STOCKHOLM"/>
    <m/>
    <m/>
    <m/>
    <m/>
    <s v=""/>
    <n v="6"/>
    <n v="5"/>
    <x v="95"/>
    <n v="0.8"/>
    <n v="1"/>
    <m/>
    <n v="0"/>
    <n v="6"/>
    <n v="6"/>
    <s v=""/>
    <s v=""/>
  </r>
  <r>
    <x v="24"/>
    <x v="46"/>
    <s v="TAIPEI"/>
    <m/>
    <m/>
    <m/>
    <m/>
    <s v=""/>
    <n v="52"/>
    <n v="46"/>
    <x v="42"/>
    <n v="0.39130434782608697"/>
    <n v="0"/>
    <n v="6"/>
    <n v="0.11538461538461539"/>
    <n v="52"/>
    <n v="46"/>
    <n v="6"/>
    <n v="0.11538461538461539"/>
  </r>
  <r>
    <x v="24"/>
    <x v="78"/>
    <s v="DAR ES SALAAM"/>
    <m/>
    <m/>
    <m/>
    <m/>
    <s v=""/>
    <n v="997"/>
    <n v="963"/>
    <x v="992"/>
    <n v="0.36863966770508827"/>
    <n v="6"/>
    <n v="28"/>
    <n v="2.8084252758274825E-2"/>
    <n v="997"/>
    <n v="969"/>
    <n v="28"/>
    <n v="2.8084252758274825E-2"/>
  </r>
  <r>
    <x v="24"/>
    <x v="47"/>
    <s v="BANGKOK"/>
    <m/>
    <m/>
    <m/>
    <m/>
    <s v=""/>
    <n v="34713"/>
    <n v="33913"/>
    <x v="993"/>
    <n v="0.12275528558369947"/>
    <n v="7"/>
    <n v="793"/>
    <n v="2.2844467490565495E-2"/>
    <n v="34713"/>
    <n v="33920"/>
    <n v="793"/>
    <n v="2.2844467490565495E-2"/>
  </r>
  <r>
    <x v="24"/>
    <x v="48"/>
    <s v="TUNIS"/>
    <m/>
    <m/>
    <m/>
    <m/>
    <s v=""/>
    <n v="3733"/>
    <n v="2830"/>
    <x v="994"/>
    <n v="0.56360424028268552"/>
    <n v="60"/>
    <n v="843"/>
    <n v="0.22582373426198768"/>
    <n v="3733"/>
    <n v="2890"/>
    <n v="843"/>
    <n v="0.22582373426198768"/>
  </r>
  <r>
    <x v="24"/>
    <x v="49"/>
    <s v="ISTANBUL"/>
    <n v="19"/>
    <n v="19"/>
    <n v="17"/>
    <m/>
    <n v="0"/>
    <n v="16679"/>
    <n v="14809"/>
    <x v="995"/>
    <n v="0.67810115470322097"/>
    <n v="257"/>
    <n v="1613"/>
    <n v="9.6708435757539415E-2"/>
    <n v="16698"/>
    <n v="15085"/>
    <n v="1613"/>
    <n v="9.6598395017367347E-2"/>
  </r>
  <r>
    <x v="24"/>
    <x v="50"/>
    <s v="KYIV"/>
    <m/>
    <m/>
    <m/>
    <m/>
    <s v=""/>
    <n v="7981"/>
    <n v="7673"/>
    <x v="996"/>
    <n v="0.53290759807115862"/>
    <n v="2"/>
    <n v="306"/>
    <n v="3.8341060017541659E-2"/>
    <n v="7981"/>
    <n v="7675"/>
    <n v="306"/>
    <n v="3.8341060017541659E-2"/>
  </r>
  <r>
    <x v="24"/>
    <x v="51"/>
    <s v="ABU DHABI"/>
    <m/>
    <m/>
    <m/>
    <m/>
    <s v=""/>
    <n v="16305"/>
    <n v="15112"/>
    <x v="997"/>
    <n v="0.40100582318687134"/>
    <n v="185"/>
    <n v="1008"/>
    <n v="6.1821527138914444E-2"/>
    <n v="16305"/>
    <n v="15297"/>
    <n v="1008"/>
    <n v="6.1821527138914444E-2"/>
  </r>
  <r>
    <x v="24"/>
    <x v="52"/>
    <s v="LONDON"/>
    <m/>
    <m/>
    <m/>
    <m/>
    <s v=""/>
    <n v="10294"/>
    <n v="10049"/>
    <x v="998"/>
    <n v="0.80117424619365107"/>
    <n v="53"/>
    <n v="192"/>
    <n v="1.8651641733048379E-2"/>
    <n v="10294"/>
    <n v="10102"/>
    <n v="192"/>
    <n v="1.8651641733048379E-2"/>
  </r>
  <r>
    <x v="24"/>
    <x v="53"/>
    <s v="ATLANTA, GA"/>
    <n v="1"/>
    <n v="1"/>
    <m/>
    <m/>
    <n v="0"/>
    <n v="1271"/>
    <n v="1267"/>
    <x v="999"/>
    <n v="0.99763220205209158"/>
    <n v="0"/>
    <n v="4"/>
    <n v="3.1471282454760031E-3"/>
    <n v="1272"/>
    <n v="1268"/>
    <n v="4"/>
    <n v="3.1446540880503146E-3"/>
  </r>
  <r>
    <x v="24"/>
    <x v="53"/>
    <s v="NEW YORK, NY"/>
    <n v="2"/>
    <n v="2"/>
    <n v="2"/>
    <m/>
    <n v="0"/>
    <n v="2763"/>
    <n v="2686"/>
    <x v="1000"/>
    <n v="0.99553239017125839"/>
    <n v="69"/>
    <n v="8"/>
    <n v="2.8954035468693449E-3"/>
    <n v="2765"/>
    <n v="2757"/>
    <n v="8"/>
    <n v="2.8933092224231465E-3"/>
  </r>
  <r>
    <x v="24"/>
    <x v="53"/>
    <s v="SAN FRANCISCO, CA"/>
    <m/>
    <m/>
    <m/>
    <m/>
    <s v=""/>
    <n v="2839"/>
    <n v="2820"/>
    <x v="1001"/>
    <n v="0.99326241134751769"/>
    <n v="11"/>
    <n v="8"/>
    <n v="2.8178936245156746E-3"/>
    <n v="2839"/>
    <n v="2831"/>
    <n v="8"/>
    <n v="2.8178936245156746E-3"/>
  </r>
  <r>
    <x v="24"/>
    <x v="53"/>
    <s v="WASHINGTON, DC"/>
    <m/>
    <m/>
    <m/>
    <m/>
    <s v=""/>
    <n v="899"/>
    <n v="859"/>
    <x v="1002"/>
    <n v="0.51571594877764848"/>
    <n v="27"/>
    <n v="13"/>
    <n v="1.4460511679644048E-2"/>
    <n v="899"/>
    <n v="886"/>
    <n v="13"/>
    <n v="1.4460511679644048E-2"/>
  </r>
  <r>
    <x v="24"/>
    <x v="55"/>
    <s v="HO CHI MINH"/>
    <m/>
    <m/>
    <m/>
    <m/>
    <s v=""/>
    <n v="2642"/>
    <n v="2473"/>
    <x v="1003"/>
    <n v="0.14395471087747674"/>
    <n v="14"/>
    <n v="155"/>
    <n v="5.866767600302801E-2"/>
    <n v="2642"/>
    <n v="2487"/>
    <n v="155"/>
    <n v="5.8667676003028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x="114"/>
        <item x="62"/>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x="21"/>
        <item m="1" x="172"/>
        <item x="86"/>
        <item x="22"/>
        <item x="23"/>
        <item x="67"/>
        <item x="68"/>
        <item x="24"/>
        <item x="25"/>
        <item x="26"/>
        <item x="27"/>
        <item m="1" x="187"/>
        <item m="1" x="190"/>
        <item m="1" x="185"/>
        <item m="1" x="192"/>
        <item x="103"/>
        <item x="28"/>
        <item x="154"/>
        <item m="1" x="174"/>
        <item x="130"/>
        <item x="97"/>
        <item x="29"/>
        <item x="168"/>
        <item m="1" x="176"/>
        <item m="1" x="171"/>
        <item m="1" x="178"/>
        <item x="155"/>
        <item m="1" x="191"/>
        <item x="164"/>
        <item m="1" x="175"/>
        <item x="131"/>
        <item x="162"/>
        <item x="30"/>
        <item x="98"/>
        <item x="132"/>
        <item x="133"/>
        <item x="134"/>
        <item x="31"/>
        <item x="87"/>
        <item m="1" x="184"/>
        <item x="135"/>
        <item x="88"/>
        <item x="156"/>
        <item x="32"/>
        <item x="99"/>
        <item x="136"/>
        <item x="104"/>
        <item x="100"/>
        <item x="69"/>
        <item x="137"/>
        <item x="138"/>
        <item x="139"/>
        <item x="33"/>
        <item x="89"/>
        <item x="101"/>
        <item x="140"/>
        <item x="34"/>
        <item m="1" x="189"/>
        <item x="157"/>
        <item x="70"/>
        <item m="1" x="179"/>
        <item x="141"/>
        <item x="35"/>
        <item x="36"/>
        <item x="71"/>
        <item x="72"/>
        <item m="1" x="180"/>
        <item x="73"/>
        <item x="37"/>
        <item x="38"/>
        <item x="74"/>
        <item x="142"/>
        <item x="160"/>
        <item x="165"/>
        <item x="39"/>
        <item x="40"/>
        <item x="41"/>
        <item x="143"/>
        <item x="75"/>
        <item x="42"/>
        <item x="43"/>
        <item x="44"/>
        <item x="45"/>
        <item x="144"/>
        <item x="76"/>
        <item x="145"/>
        <item x="146"/>
        <item x="147"/>
        <item x="90"/>
        <item x="77"/>
        <item x="91"/>
        <item m="1" x="173"/>
        <item x="46"/>
        <item m="1" x="182"/>
        <item x="158"/>
        <item x="78"/>
        <item m="1" x="188"/>
        <item x="47"/>
        <item x="166"/>
        <item x="148"/>
        <item x="149"/>
        <item x="48"/>
        <item x="49"/>
        <item x="150"/>
        <item x="79"/>
        <item x="50"/>
        <item x="51"/>
        <item x="52"/>
        <item x="151"/>
        <item x="53"/>
        <item x="92"/>
        <item x="152"/>
        <item x="54"/>
        <item m="1" x="177"/>
        <item x="55"/>
        <item m="1" x="183"/>
        <item x="105"/>
        <item x="153"/>
        <item m="1" x="169"/>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1">
    <format dxfId="151">
      <pivotArea type="all" dataOnly="0" outline="0" fieldPosition="0"/>
    </format>
    <format dxfId="150">
      <pivotArea field="1" type="button" dataOnly="0" labelOnly="1" outline="0" axis="axisPage" fieldPosition="0"/>
    </format>
    <format dxfId="149">
      <pivotArea field="1" type="button" dataOnly="0" labelOnly="1" outline="0" axis="axisPage" fieldPosition="0"/>
    </format>
    <format dxfId="148">
      <pivotArea field="1" type="button" dataOnly="0" labelOnly="1" outline="0" axis="axisPage" fieldPosition="0"/>
    </format>
    <format dxfId="147">
      <pivotArea field="1" type="button" dataOnly="0" labelOnly="1" outline="0" axis="axisPage" fieldPosition="0"/>
    </format>
    <format dxfId="146">
      <pivotArea field="1" type="button" dataOnly="0" labelOnly="1" outline="0" axis="axisPage" fieldPosition="0"/>
    </format>
    <format dxfId="145">
      <pivotArea outline="0" fieldPosition="0"/>
    </format>
    <format dxfId="144">
      <pivotArea field="0" type="button" dataOnly="0" labelOnly="1" outline="0" axis="axisRow" fieldPosition="0"/>
    </format>
    <format dxfId="143">
      <pivotArea dataOnly="0" labelOnly="1" outline="0" fieldPosition="0">
        <references count="1">
          <reference field="0" count="0"/>
        </references>
      </pivotArea>
    </format>
    <format dxfId="142">
      <pivotArea dataOnly="0" labelOnly="1" grandRow="1" outline="0" fieldPosition="0"/>
    </format>
    <format dxfId="141">
      <pivotArea type="origin" dataOnly="0" labelOnly="1" outline="0" fieldPosition="0"/>
    </format>
    <format dxfId="140">
      <pivotArea field="-2" type="button" dataOnly="0" labelOnly="1" outline="0" axis="axisCol" fieldPosition="0"/>
    </format>
    <format dxfId="139">
      <pivotArea type="topRight" dataOnly="0" labelOnly="1" outline="0" fieldPosition="0"/>
    </format>
    <format dxfId="138">
      <pivotArea field="1" type="button" dataOnly="0" labelOnly="1" outline="0" axis="axisPage" fieldPosition="0"/>
    </format>
    <format dxfId="137">
      <pivotArea outline="0" fieldPosition="0">
        <references count="1">
          <reference field="0" count="1" selected="0">
            <x v="33"/>
          </reference>
        </references>
      </pivotArea>
    </format>
    <format dxfId="136">
      <pivotArea dataOnly="0" labelOnly="1" outline="0" fieldPosition="0">
        <references count="1">
          <reference field="0" count="1">
            <x v="33"/>
          </reference>
        </references>
      </pivotArea>
    </format>
    <format dxfId="135">
      <pivotArea field="1" type="button" dataOnly="0" labelOnly="1" outline="0" axis="axisPage" fieldPosition="0"/>
    </format>
    <format dxfId="134">
      <pivotArea field="0" type="button" dataOnly="0" labelOnly="1" outline="0" axis="axisRow" fieldPosition="0"/>
    </format>
    <format dxfId="133">
      <pivotArea dataOnly="0" labelOnly="1" outline="0" fieldPosition="0">
        <references count="1">
          <reference field="4294967294" count="3">
            <x v="0"/>
            <x v="1"/>
            <x v="4"/>
          </reference>
        </references>
      </pivotArea>
    </format>
    <format dxfId="132">
      <pivotArea dataOnly="0" labelOnly="1" outline="0" fieldPosition="0">
        <references count="1">
          <reference field="4294967294" count="1">
            <x v="0"/>
          </reference>
        </references>
      </pivotArea>
    </format>
    <format dxfId="131">
      <pivotArea field="0" type="button" dataOnly="0" labelOnly="1" outline="0" axis="axisRow" fieldPosition="0"/>
    </format>
    <format dxfId="130">
      <pivotArea dataOnly="0" labelOnly="1" outline="0" fieldPosition="0">
        <references count="1">
          <reference field="4294967294" count="3">
            <x v="0"/>
            <x v="1"/>
            <x v="4"/>
          </reference>
        </references>
      </pivotArea>
    </format>
    <format dxfId="129">
      <pivotArea field="0" type="button" dataOnly="0" labelOnly="1" outline="0" axis="axisRow" fieldPosition="0"/>
    </format>
    <format dxfId="128">
      <pivotArea dataOnly="0" labelOnly="1" outline="0" fieldPosition="0">
        <references count="1">
          <reference field="0" count="0"/>
        </references>
      </pivotArea>
    </format>
    <format dxfId="127">
      <pivotArea dataOnly="0" labelOnly="1" grandRow="1" outline="0" fieldPosition="0"/>
    </format>
    <format dxfId="126">
      <pivotArea outline="0" fieldPosition="0">
        <references count="1">
          <reference field="4294967294" count="1">
            <x v="0"/>
          </reference>
        </references>
      </pivotArea>
    </format>
    <format dxfId="125">
      <pivotArea outline="0" fieldPosition="0">
        <references count="1">
          <reference field="4294967294" count="1">
            <x v="1"/>
          </reference>
        </references>
      </pivotArea>
    </format>
    <format dxfId="124">
      <pivotArea outline="0" fieldPosition="0">
        <references count="1">
          <reference field="4294967294" count="1">
            <x v="4"/>
          </reference>
        </references>
      </pivotArea>
    </format>
    <format dxfId="123">
      <pivotArea field="0" grandRow="1" outline="0" collapsedLevelsAreSubtotals="1" axis="axisRow" fieldPosition="0">
        <references count="1">
          <reference field="4294967294" count="1" selected="0">
            <x v="3"/>
          </reference>
        </references>
      </pivotArea>
    </format>
    <format dxfId="122">
      <pivotArea outline="0" collapsedLevelsAreSubtotals="1" fieldPosition="0">
        <references count="2">
          <reference field="4294967294" count="1" selected="0">
            <x v="3"/>
          </reference>
          <reference field="0" count="0" selected="0"/>
        </references>
      </pivotArea>
    </format>
    <format dxfId="121">
      <pivotArea outline="0" collapsedLevelsAreSubtotals="1" fieldPosition="0">
        <references count="1">
          <reference field="4294967294" count="1" selected="0">
            <x v="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m="1" x="172"/>
        <item x="86"/>
        <item x="22"/>
        <item x="23"/>
        <item x="67"/>
        <item x="68"/>
        <item x="24"/>
        <item x="25"/>
        <item x="26"/>
        <item x="27"/>
        <item m="1" x="185"/>
        <item m="1" x="192"/>
        <item x="103"/>
        <item x="28"/>
        <item x="154"/>
        <item m="1" x="174"/>
        <item x="97"/>
        <item x="29"/>
        <item x="168"/>
        <item m="1" x="171"/>
        <item m="1" x="178"/>
        <item x="155"/>
        <item m="1" x="191"/>
        <item x="131"/>
        <item x="162"/>
        <item x="30"/>
        <item x="98"/>
        <item x="132"/>
        <item x="133"/>
        <item x="134"/>
        <item x="31"/>
        <item m="1" x="184"/>
        <item x="135"/>
        <item x="88"/>
        <item x="156"/>
        <item x="32"/>
        <item x="99"/>
        <item x="136"/>
        <item x="104"/>
        <item x="100"/>
        <item x="69"/>
        <item x="137"/>
        <item x="138"/>
        <item x="139"/>
        <item x="33"/>
        <item x="101"/>
        <item x="140"/>
        <item x="34"/>
        <item m="1" x="189"/>
        <item x="70"/>
        <item m="1" x="179"/>
        <item x="141"/>
        <item x="35"/>
        <item x="36"/>
        <item x="71"/>
        <item x="72"/>
        <item m="1" x="180"/>
        <item x="73"/>
        <item x="37"/>
        <item x="38"/>
        <item x="74"/>
        <item x="142"/>
        <item x="160"/>
        <item x="165"/>
        <item x="39"/>
        <item x="40"/>
        <item x="41"/>
        <item x="143"/>
        <item x="75"/>
        <item x="42"/>
        <item x="43"/>
        <item x="44"/>
        <item x="144"/>
        <item x="76"/>
        <item x="145"/>
        <item x="146"/>
        <item x="147"/>
        <item x="90"/>
        <item x="77"/>
        <item m="1" x="173"/>
        <item m="1" x="182"/>
        <item x="158"/>
        <item m="1" x="188"/>
        <item x="47"/>
        <item x="166"/>
        <item x="148"/>
        <item x="149"/>
        <item x="48"/>
        <item x="49"/>
        <item x="150"/>
        <item x="79"/>
        <item x="50"/>
        <item x="51"/>
        <item x="52"/>
        <item x="151"/>
        <item x="53"/>
        <item x="92"/>
        <item x="152"/>
        <item x="54"/>
        <item m="1" x="177"/>
        <item m="1" x="183"/>
        <item x="105"/>
        <item x="153"/>
        <item m="1" x="169"/>
        <item x="21"/>
        <item m="1" x="190"/>
        <item x="55"/>
        <item x="62"/>
        <item m="1" x="176"/>
        <item x="78"/>
        <item m="1" x="187"/>
        <item x="87"/>
        <item x="91"/>
        <item x="114"/>
        <item x="130"/>
        <item m="1" x="175"/>
        <item x="45"/>
        <item x="46"/>
        <item x="89"/>
        <item x="157"/>
        <item x="164"/>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26"/>
    </i>
    <i>
      <x v="15"/>
    </i>
    <i>
      <x v="24"/>
    </i>
    <i>
      <x v="12"/>
    </i>
    <i>
      <x v="8"/>
    </i>
    <i>
      <x v="32"/>
    </i>
    <i>
      <x v="21"/>
    </i>
    <i>
      <x v="17"/>
    </i>
    <i>
      <x v="6"/>
    </i>
    <i>
      <x v="31"/>
    </i>
    <i>
      <x v="7"/>
    </i>
    <i>
      <x v="27"/>
    </i>
    <i>
      <x v="25"/>
    </i>
    <i>
      <x v="20"/>
    </i>
    <i>
      <x v="9"/>
    </i>
    <i>
      <x v="34"/>
    </i>
    <i>
      <x v="28"/>
    </i>
    <i>
      <x v="23"/>
    </i>
    <i>
      <x v="29"/>
    </i>
    <i>
      <x v="22"/>
    </i>
    <i>
      <x v="18"/>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33">
    <format dxfId="120">
      <pivotArea type="all" dataOnly="0" outline="0" fieldPosition="0"/>
    </format>
    <format dxfId="119">
      <pivotArea type="all" dataOnly="0" outline="0" fieldPosition="0"/>
    </format>
    <format dxfId="118">
      <pivotArea type="origin" dataOnly="0" labelOnly="1" outline="0" fieldPosition="0"/>
    </format>
    <format dxfId="117">
      <pivotArea field="-2" type="button" dataOnly="0" labelOnly="1" outline="0" axis="axisCol" fieldPosition="0"/>
    </format>
    <format dxfId="116">
      <pivotArea type="topRight" dataOnly="0" labelOnly="1" outline="0" fieldPosition="0"/>
    </format>
    <format dxfId="115">
      <pivotArea field="0" type="button" dataOnly="0" labelOnly="1" outline="0" axis="axisRow" fieldPosition="0"/>
    </format>
    <format dxfId="114">
      <pivotArea field="1" type="button" dataOnly="0" labelOnly="1" outline="0"/>
    </format>
    <format dxfId="113">
      <pivotArea outline="0" fieldPosition="0"/>
    </format>
    <format dxfId="112">
      <pivotArea dataOnly="0" labelOnly="1" outline="0" fieldPosition="0">
        <references count="1">
          <reference field="0" count="0"/>
        </references>
      </pivotArea>
    </format>
    <format dxfId="111">
      <pivotArea dataOnly="0" labelOnly="1" grandRow="1" outline="0" fieldPosition="0"/>
    </format>
    <format dxfId="110">
      <pivotArea field="0" type="button" dataOnly="0" labelOnly="1" outline="0" axis="axisRow" fieldPosition="0"/>
    </format>
    <format dxfId="109">
      <pivotArea outline="0" fieldPosition="0"/>
    </format>
    <format dxfId="108">
      <pivotArea dataOnly="0" labelOnly="1" outline="0" fieldPosition="0">
        <references count="1">
          <reference field="0" count="0"/>
        </references>
      </pivotArea>
    </format>
    <format dxfId="107">
      <pivotArea dataOnly="0" labelOnly="1" grandRow="1" outline="0" fieldPosition="0"/>
    </format>
    <format dxfId="106">
      <pivotArea grandRow="1" outline="0" fieldPosition="0"/>
    </format>
    <format dxfId="105">
      <pivotArea dataOnly="0" labelOnly="1" grandRow="1" outline="0" fieldPosition="0"/>
    </format>
    <format dxfId="104">
      <pivotArea field="-2" type="button" dataOnly="0" labelOnly="1" outline="0" axis="axisCol" fieldPosition="0"/>
    </format>
    <format dxfId="103">
      <pivotArea type="origin" dataOnly="0" labelOnly="1" outline="0" fieldPosition="0"/>
    </format>
    <format dxfId="102">
      <pivotArea field="-2" type="button" dataOnly="0" labelOnly="1" outline="0" axis="axisCol" fieldPosition="0"/>
    </format>
    <format dxfId="101">
      <pivotArea type="topRight" dataOnly="0" labelOnly="1" outline="0" fieldPosition="0"/>
    </format>
    <format dxfId="100">
      <pivotArea outline="0" fieldPosition="0"/>
    </format>
    <format dxfId="99">
      <pivotArea field="0" type="button" dataOnly="0" labelOnly="1" outline="0" axis="axisRow" fieldPosition="0"/>
    </format>
    <format dxfId="98">
      <pivotArea dataOnly="0" labelOnly="1" outline="0" fieldPosition="0">
        <references count="1">
          <reference field="0" count="0"/>
        </references>
      </pivotArea>
    </format>
    <format dxfId="97">
      <pivotArea dataOnly="0" labelOnly="1" grandRow="1" outline="0" fieldPosition="0"/>
    </format>
    <format dxfId="96">
      <pivotArea outline="0" fieldPosition="0">
        <references count="1">
          <reference field="0" count="1" selected="0">
            <x v="18"/>
          </reference>
        </references>
      </pivotArea>
    </format>
    <format dxfId="95">
      <pivotArea dataOnly="0" labelOnly="1" outline="0" fieldPosition="0">
        <references count="1">
          <reference field="0" count="1">
            <x v="18"/>
          </reference>
        </references>
      </pivotArea>
    </format>
    <format dxfId="94">
      <pivotArea field="0" type="button" dataOnly="0" labelOnly="1" outline="0" axis="axisRow" fieldPosition="0"/>
    </format>
    <format dxfId="93">
      <pivotArea dataOnly="0" labelOnly="1" outline="0" fieldPosition="0">
        <references count="1">
          <reference field="4294967294" count="3">
            <x v="0"/>
            <x v="1"/>
            <x v="4"/>
          </reference>
        </references>
      </pivotArea>
    </format>
    <format dxfId="92">
      <pivotArea dataOnly="0" labelOnly="1" outline="0" fieldPosition="0">
        <references count="1">
          <reference field="4294967294" count="1">
            <x v="0"/>
          </reference>
        </references>
      </pivotArea>
    </format>
    <format dxfId="91">
      <pivotArea dataOnly="0" labelOnly="1" outline="0" fieldPosition="0">
        <references count="1">
          <reference field="4294967294" count="1">
            <x v="4"/>
          </reference>
        </references>
      </pivotArea>
    </format>
    <format dxfId="90">
      <pivotArea outline="0" collapsedLevelsAreSubtotals="1" fieldPosition="0">
        <references count="1">
          <reference field="4294967294" count="1" selected="0">
            <x v="0"/>
          </reference>
        </references>
      </pivotArea>
    </format>
    <format dxfId="89">
      <pivotArea outline="0" collapsedLevelsAreSubtotals="1" fieldPosition="0">
        <references count="1">
          <reference field="0" count="1" selected="0">
            <x v="34"/>
          </reference>
        </references>
      </pivotArea>
    </format>
    <format dxfId="88">
      <pivotArea dataOnly="0" labelOnly="1" outline="0" fieldPosition="0">
        <references count="1">
          <reference field="0" count="1">
            <x v="3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4"/>
    </i>
    <i>
      <x v="19"/>
    </i>
    <i>
      <x v="30"/>
    </i>
    <i>
      <x v="26"/>
    </i>
    <i>
      <x v="15"/>
    </i>
    <i>
      <x v="12"/>
    </i>
    <i>
      <x v="24"/>
    </i>
    <i>
      <x v="8"/>
    </i>
    <i>
      <x v="21"/>
    </i>
    <i>
      <x v="32"/>
    </i>
    <i>
      <x v="17"/>
    </i>
    <i>
      <x v="6"/>
    </i>
    <i>
      <x v="31"/>
    </i>
    <i>
      <x v="7"/>
    </i>
    <i>
      <x v="25"/>
    </i>
    <i>
      <x v="27"/>
    </i>
    <i>
      <x v="20"/>
    </i>
    <i>
      <x v="9"/>
    </i>
    <i>
      <x v="34"/>
    </i>
    <i>
      <x v="28"/>
    </i>
    <i>
      <x v="23"/>
    </i>
    <i>
      <x v="29"/>
    </i>
    <i>
      <x v="22"/>
    </i>
    <i>
      <x v="18"/>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5">
    <format dxfId="87">
      <pivotArea type="all" dataOnly="0" outline="0" fieldPosition="0"/>
    </format>
    <format dxfId="86">
      <pivotArea type="all" dataOnly="0" outline="0" fieldPosition="0"/>
    </format>
    <format dxfId="85">
      <pivotArea type="origin" dataOnly="0" labelOnly="1" outline="0" fieldPosition="0"/>
    </format>
    <format dxfId="84">
      <pivotArea field="-2" type="button" dataOnly="0" labelOnly="1" outline="0" axis="axisCol" fieldPosition="0"/>
    </format>
    <format dxfId="83">
      <pivotArea type="topRight" dataOnly="0" labelOnly="1" outline="0" fieldPosition="0"/>
    </format>
    <format dxfId="82">
      <pivotArea outline="0" fieldPosition="0">
        <references count="1">
          <reference field="0" count="1" selected="0">
            <x v="18"/>
          </reference>
        </references>
      </pivotArea>
    </format>
    <format dxfId="81">
      <pivotArea outline="0" collapsedLevelsAreSubtotals="1" fieldPosition="0">
        <references count="1">
          <reference field="0" count="1" selected="0">
            <x v="34"/>
          </reference>
        </references>
      </pivotArea>
    </format>
    <format dxfId="80">
      <pivotArea outline="0" collapsedLevelsAreSubtotals="1" fieldPosition="0"/>
    </format>
    <format dxfId="79">
      <pivotArea field="0" type="button" dataOnly="0" labelOnly="1" outline="0" axis="axisRow" fieldPosition="0"/>
    </format>
    <format dxfId="78">
      <pivotArea dataOnly="0" labelOnly="1" outline="0" fieldPosition="0">
        <references count="1">
          <reference field="0" count="0"/>
        </references>
      </pivotArea>
    </format>
    <format dxfId="77">
      <pivotArea dataOnly="0" labelOnly="1" grandRow="1" outline="0" fieldPosition="0"/>
    </format>
    <format dxfId="76">
      <pivotArea dataOnly="0" labelOnly="1" outline="0" fieldPosition="0">
        <references count="1">
          <reference field="4294967294" count="3">
            <x v="0"/>
            <x v="1"/>
            <x v="4"/>
          </reference>
        </references>
      </pivotArea>
    </format>
    <format dxfId="75">
      <pivotArea outline="0" collapsedLevelsAreSubtotals="1" fieldPosition="0">
        <references count="1">
          <reference field="4294967294" count="1" selected="0">
            <x v="1"/>
          </reference>
        </references>
      </pivotArea>
    </format>
    <format dxfId="74">
      <pivotArea dataOnly="0" labelOnly="1" outline="0" fieldPosition="0">
        <references count="1">
          <reference field="4294967294" count="1">
            <x v="0"/>
          </reference>
        </references>
      </pivotArea>
    </format>
    <format dxfId="73">
      <pivotArea dataOnly="0" labelOnly="1" outline="0" fieldPosition="0">
        <references count="1">
          <reference field="4294967294" count="1">
            <x v="1"/>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G172" firstHeaderRow="1" firstDataRow="2" firstDataCol="1"/>
  <pivotFields count="19">
    <pivotField compact="0" outline="0" subtotalTop="0" showAll="0" includeNewItemsInFilter="1"/>
    <pivotField axis="axisRow" compact="0" outline="0" subtotalTop="0" showAll="0" includeNewItemsInFilter="1" sortType="descending">
      <items count="194">
        <item x="80"/>
        <item x="0"/>
        <item x="1"/>
        <item x="167"/>
        <item x="56"/>
        <item x="2"/>
        <item x="81"/>
        <item x="3"/>
        <item x="57"/>
        <item x="4"/>
        <item x="106"/>
        <item x="93"/>
        <item x="82"/>
        <item x="83"/>
        <item x="107"/>
        <item x="161"/>
        <item x="94"/>
        <item x="5"/>
        <item x="108"/>
        <item x="6"/>
        <item x="109"/>
        <item x="7"/>
        <item x="58"/>
        <item x="59"/>
        <item x="110"/>
        <item x="60"/>
        <item x="8"/>
        <item x="163"/>
        <item x="111"/>
        <item x="112"/>
        <item x="9"/>
        <item x="10"/>
        <item x="61"/>
        <item x="113"/>
        <item m="1" x="181"/>
        <item m="1" x="186"/>
        <item x="115"/>
        <item x="63"/>
        <item x="11"/>
        <item x="12"/>
        <item x="13"/>
        <item x="116"/>
        <item x="117"/>
        <item x="118"/>
        <item x="119"/>
        <item x="120"/>
        <item x="14"/>
        <item x="121"/>
        <item x="122"/>
        <item x="159"/>
        <item x="102"/>
        <item x="15"/>
        <item x="123"/>
        <item x="64"/>
        <item x="16"/>
        <item x="65"/>
        <item x="124"/>
        <item x="84"/>
        <item x="17"/>
        <item x="85"/>
        <item x="66"/>
        <item x="125"/>
        <item x="126"/>
        <item x="127"/>
        <item x="128"/>
        <item m="1" x="170"/>
        <item x="129"/>
        <item x="18"/>
        <item x="95"/>
        <item x="96"/>
        <item x="19"/>
        <item x="20"/>
        <item m="1" x="172"/>
        <item x="86"/>
        <item x="22"/>
        <item x="23"/>
        <item x="67"/>
        <item x="68"/>
        <item x="24"/>
        <item x="25"/>
        <item x="26"/>
        <item x="27"/>
        <item m="1" x="185"/>
        <item m="1" x="192"/>
        <item x="103"/>
        <item x="28"/>
        <item x="154"/>
        <item m="1" x="174"/>
        <item x="97"/>
        <item x="29"/>
        <item x="168"/>
        <item m="1" x="171"/>
        <item m="1" x="178"/>
        <item x="155"/>
        <item m="1" x="191"/>
        <item x="131"/>
        <item x="162"/>
        <item x="30"/>
        <item x="98"/>
        <item x="132"/>
        <item x="133"/>
        <item x="134"/>
        <item x="31"/>
        <item m="1" x="184"/>
        <item x="135"/>
        <item x="88"/>
        <item x="156"/>
        <item x="32"/>
        <item x="99"/>
        <item x="136"/>
        <item x="104"/>
        <item x="100"/>
        <item x="69"/>
        <item x="137"/>
        <item x="138"/>
        <item x="139"/>
        <item x="33"/>
        <item x="101"/>
        <item x="140"/>
        <item x="34"/>
        <item m="1" x="189"/>
        <item x="70"/>
        <item m="1" x="179"/>
        <item x="141"/>
        <item x="35"/>
        <item x="36"/>
        <item x="71"/>
        <item x="72"/>
        <item m="1" x="180"/>
        <item x="73"/>
        <item x="37"/>
        <item x="38"/>
        <item x="74"/>
        <item x="142"/>
        <item x="160"/>
        <item x="165"/>
        <item x="39"/>
        <item x="40"/>
        <item x="41"/>
        <item x="143"/>
        <item x="75"/>
        <item x="42"/>
        <item x="43"/>
        <item x="44"/>
        <item x="144"/>
        <item x="76"/>
        <item x="145"/>
        <item x="146"/>
        <item x="147"/>
        <item x="90"/>
        <item x="77"/>
        <item m="1" x="173"/>
        <item m="1" x="182"/>
        <item x="158"/>
        <item m="1" x="188"/>
        <item x="47"/>
        <item x="166"/>
        <item x="148"/>
        <item x="149"/>
        <item x="48"/>
        <item x="49"/>
        <item x="150"/>
        <item x="79"/>
        <item x="50"/>
        <item x="51"/>
        <item x="52"/>
        <item x="151"/>
        <item x="53"/>
        <item x="92"/>
        <item x="152"/>
        <item x="54"/>
        <item m="1" x="177"/>
        <item m="1" x="183"/>
        <item x="105"/>
        <item x="153"/>
        <item m="1" x="169"/>
        <item x="21"/>
        <item m="1" x="190"/>
        <item x="55"/>
        <item x="62"/>
        <item m="1" x="176"/>
        <item x="78"/>
        <item m="1" x="187"/>
        <item x="87"/>
        <item x="91"/>
        <item x="114"/>
        <item x="130"/>
        <item m="1" x="175"/>
        <item x="45"/>
        <item x="46"/>
        <item x="89"/>
        <item x="157"/>
        <item x="164"/>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0">
    <i>
      <x v="131"/>
    </i>
    <i>
      <x v="31"/>
    </i>
    <i>
      <x v="163"/>
    </i>
    <i>
      <x v="160"/>
    </i>
    <i>
      <x v="70"/>
    </i>
    <i>
      <x v="2"/>
    </i>
    <i>
      <x v="12"/>
    </i>
    <i>
      <x v="107"/>
    </i>
    <i>
      <x v="136"/>
    </i>
    <i>
      <x v="155"/>
    </i>
    <i>
      <x v="165"/>
    </i>
    <i>
      <x v="176"/>
    </i>
    <i>
      <x v="159"/>
    </i>
    <i>
      <x v="164"/>
    </i>
    <i>
      <x v="46"/>
    </i>
    <i>
      <x v="71"/>
    </i>
    <i>
      <x v="85"/>
    </i>
    <i>
      <x v="143"/>
    </i>
    <i>
      <x v="125"/>
    </i>
    <i>
      <x v="89"/>
    </i>
    <i>
      <x v="167"/>
    </i>
    <i>
      <x v="80"/>
    </i>
    <i>
      <x v="57"/>
    </i>
    <i>
      <x v="116"/>
    </i>
    <i>
      <x v="129"/>
    </i>
    <i>
      <x v="4"/>
    </i>
    <i>
      <x v="178"/>
    </i>
    <i>
      <x v="84"/>
    </i>
    <i>
      <x v="119"/>
    </i>
    <i>
      <x v="6"/>
    </i>
    <i>
      <x v="137"/>
    </i>
    <i>
      <x v="9"/>
    </i>
    <i>
      <x v="79"/>
    </i>
    <i>
      <x v="37"/>
    </i>
    <i>
      <x v="45"/>
    </i>
    <i>
      <x v="73"/>
    </i>
    <i>
      <x v="39"/>
    </i>
    <i>
      <x v="25"/>
    </i>
    <i>
      <x v="118"/>
    </i>
    <i>
      <x v="146"/>
    </i>
    <i>
      <x v="81"/>
    </i>
    <i>
      <x v="44"/>
    </i>
    <i>
      <x v="179"/>
    </i>
    <i>
      <x v="59"/>
    </i>
    <i>
      <x v="140"/>
    </i>
    <i>
      <x v="168"/>
    </i>
    <i>
      <x v="26"/>
    </i>
    <i>
      <x v="11"/>
    </i>
    <i>
      <x v="10"/>
    </i>
    <i>
      <x v="95"/>
    </i>
    <i>
      <x v="75"/>
    </i>
    <i>
      <x v="16"/>
    </i>
    <i>
      <x v="56"/>
    </i>
    <i>
      <x v="51"/>
    </i>
    <i>
      <x v="48"/>
    </i>
    <i>
      <x v="98"/>
    </i>
    <i>
      <x v="148"/>
    </i>
    <i>
      <x v="27"/>
    </i>
    <i>
      <x v="62"/>
    </i>
    <i>
      <x v="105"/>
    </i>
    <i>
      <x v="185"/>
    </i>
    <i>
      <x v="22"/>
    </i>
    <i>
      <x v="108"/>
    </i>
    <i>
      <x v="124"/>
    </i>
    <i>
      <x v="67"/>
    </i>
    <i>
      <x v="100"/>
    </i>
    <i>
      <x v="7"/>
    </i>
    <i>
      <x v="74"/>
    </i>
    <i>
      <x v="162"/>
    </i>
    <i>
      <x v="14"/>
    </i>
    <i>
      <x v="78"/>
    </i>
    <i>
      <x v="86"/>
    </i>
    <i>
      <x v="111"/>
    </i>
    <i>
      <x v="181"/>
    </i>
    <i>
      <x v="147"/>
    </i>
    <i>
      <x v="109"/>
    </i>
    <i>
      <x v="54"/>
    </i>
    <i>
      <x v="157"/>
    </i>
    <i>
      <x v="24"/>
    </i>
    <i>
      <x v="64"/>
    </i>
    <i>
      <x v="110"/>
    </i>
    <i>
      <x v="97"/>
    </i>
    <i>
      <x v="138"/>
    </i>
    <i>
      <x v="40"/>
    </i>
    <i>
      <x v="132"/>
    </i>
    <i>
      <x v="174"/>
    </i>
    <i>
      <x v="115"/>
    </i>
    <i>
      <x v="29"/>
    </i>
    <i>
      <x v="63"/>
    </i>
    <i>
      <x/>
    </i>
    <i>
      <x v="28"/>
    </i>
    <i>
      <x v="191"/>
    </i>
    <i>
      <x v="161"/>
    </i>
    <i>
      <x v="21"/>
    </i>
    <i>
      <x v="130"/>
    </i>
    <i>
      <x v="33"/>
    </i>
    <i>
      <x v="173"/>
    </i>
    <i>
      <x v="77"/>
    </i>
    <i>
      <x v="121"/>
    </i>
    <i>
      <x v="186"/>
    </i>
    <i>
      <x v="153"/>
    </i>
    <i>
      <x v="43"/>
    </i>
    <i>
      <x v="188"/>
    </i>
    <i>
      <x v="135"/>
    </i>
    <i>
      <x v="23"/>
    </i>
    <i>
      <x v="19"/>
    </i>
    <i>
      <x v="18"/>
    </i>
    <i>
      <x v="32"/>
    </i>
    <i>
      <x v="183"/>
    </i>
    <i>
      <x v="49"/>
    </i>
    <i>
      <x v="113"/>
    </i>
    <i>
      <x v="38"/>
    </i>
    <i>
      <x v="96"/>
    </i>
    <i>
      <x v="102"/>
    </i>
    <i>
      <x v="52"/>
    </i>
    <i>
      <x v="17"/>
    </i>
    <i>
      <x v="1"/>
    </i>
    <i>
      <x v="169"/>
    </i>
    <i>
      <x v="30"/>
    </i>
    <i>
      <x v="106"/>
    </i>
    <i>
      <x v="5"/>
    </i>
    <i>
      <x v="189"/>
    </i>
    <i>
      <x v="170"/>
    </i>
    <i>
      <x v="112"/>
    </i>
    <i>
      <x v="101"/>
    </i>
    <i>
      <x v="134"/>
    </i>
    <i>
      <x v="58"/>
    </i>
    <i>
      <x v="192"/>
    </i>
    <i>
      <x v="133"/>
    </i>
    <i>
      <x v="184"/>
    </i>
    <i>
      <x v="190"/>
    </i>
    <i>
      <x v="76"/>
    </i>
    <i>
      <x v="8"/>
    </i>
    <i>
      <x v="145"/>
    </i>
    <i>
      <x v="158"/>
    </i>
    <i>
      <x v="126"/>
    </i>
    <i>
      <x v="139"/>
    </i>
    <i>
      <x v="61"/>
    </i>
    <i>
      <x v="36"/>
    </i>
    <i>
      <x v="3"/>
    </i>
    <i>
      <x v="55"/>
    </i>
    <i>
      <x v="99"/>
    </i>
    <i>
      <x v="144"/>
    </i>
    <i>
      <x v="141"/>
    </i>
    <i>
      <x v="60"/>
    </i>
    <i>
      <x v="166"/>
    </i>
    <i>
      <x v="69"/>
    </i>
    <i>
      <x v="53"/>
    </i>
    <i>
      <x v="150"/>
    </i>
    <i>
      <x v="149"/>
    </i>
    <i>
      <x v="13"/>
    </i>
    <i>
      <x v="142"/>
    </i>
    <i>
      <x v="156"/>
    </i>
    <i>
      <x v="123"/>
    </i>
    <i>
      <x v="47"/>
    </i>
    <i>
      <x v="66"/>
    </i>
    <i>
      <x v="127"/>
    </i>
    <i>
      <x v="117"/>
    </i>
    <i>
      <x v="114"/>
    </i>
    <i>
      <x v="50"/>
    </i>
    <i>
      <x v="42"/>
    </i>
    <i>
      <x v="88"/>
    </i>
    <i>
      <x v="41"/>
    </i>
    <i>
      <x v="68"/>
    </i>
    <i>
      <x v="104"/>
    </i>
    <i>
      <x v="15"/>
    </i>
    <i>
      <x v="93"/>
    </i>
    <i>
      <x v="20"/>
    </i>
    <i>
      <x v="9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36">
    <format dxfId="72">
      <pivotArea type="all" dataOnly="0" outline="0" fieldPosition="0"/>
    </format>
    <format dxfId="71">
      <pivotArea type="origin" dataOnly="0" labelOnly="1" outline="0" fieldPosition="0"/>
    </format>
    <format dxfId="70">
      <pivotArea field="-2" type="button" dataOnly="0" labelOnly="1" outline="0" axis="axisCol" fieldPosition="0"/>
    </format>
    <format dxfId="69">
      <pivotArea type="topRight" dataOnly="0" labelOnly="1" outline="0" fieldPosition="0"/>
    </format>
    <format dxfId="68">
      <pivotArea dataOnly="0" labelOnly="1" outline="0" fieldPosition="0">
        <references count="1">
          <reference field="1" count="0"/>
        </references>
      </pivotArea>
    </format>
    <format dxfId="67">
      <pivotArea outline="0" fieldPosition="0">
        <references count="1">
          <reference field="1" count="1" selected="0">
            <x v="31"/>
          </reference>
        </references>
      </pivotArea>
    </format>
    <format dxfId="66">
      <pivotArea outline="0" fieldPosition="0">
        <references count="1">
          <reference field="1" count="1" selected="0">
            <x v="131"/>
          </reference>
        </references>
      </pivotArea>
    </format>
    <format dxfId="65">
      <pivotArea outline="0" fieldPosition="0">
        <references count="1">
          <reference field="1" count="1" selected="0">
            <x v="163"/>
          </reference>
        </references>
      </pivotArea>
    </format>
    <format dxfId="64">
      <pivotArea outline="0" fieldPosition="0"/>
    </format>
    <format dxfId="63">
      <pivotArea field="1" type="button" dataOnly="0" labelOnly="1" outline="0" axis="axisRow" fieldPosition="0"/>
    </format>
    <format dxfId="62">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1">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0">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9">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8">
      <pivotArea dataOnly="0" labelOnly="1" grandRow="1" outline="0" fieldPosition="0"/>
    </format>
    <format dxfId="57">
      <pivotArea outline="0" fieldPosition="0">
        <references count="1">
          <reference field="1" count="1" selected="0">
            <x v="65"/>
          </reference>
        </references>
      </pivotArea>
    </format>
    <format dxfId="56">
      <pivotArea dataOnly="0" labelOnly="1" outline="0" fieldPosition="0">
        <references count="1">
          <reference field="1" count="1">
            <x v="65"/>
          </reference>
        </references>
      </pivotArea>
    </format>
    <format dxfId="55">
      <pivotArea type="origin" dataOnly="0" labelOnly="1" outline="0" fieldPosition="0"/>
    </format>
    <format dxfId="54">
      <pivotArea field="1" type="button" dataOnly="0" labelOnly="1" outline="0" axis="axisRow" fieldPosition="0"/>
    </format>
    <format dxfId="5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9">
      <pivotArea dataOnly="0" labelOnly="1" grandRow="1" outline="0" fieldPosition="0"/>
    </format>
    <format dxfId="48">
      <pivotArea outline="0" fieldPosition="0"/>
    </format>
    <format dxfId="47">
      <pivotArea field="1" type="button" dataOnly="0" labelOnly="1" outline="0" axis="axisRow" fieldPosition="0"/>
    </format>
    <format dxfId="46">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5">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4">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3">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39">
      <pivotArea field="1" type="button" dataOnly="0" labelOnly="1" outline="0" axis="axisRow" fieldPosition="0"/>
    </format>
    <format dxfId="38">
      <pivotArea dataOnly="0" labelOnly="1" outline="0" fieldPosition="0">
        <references count="1">
          <reference field="4294967294" count="3">
            <x v="0"/>
            <x v="1"/>
            <x v="4"/>
          </reference>
        </references>
      </pivotArea>
    </format>
    <format dxfId="37">
      <pivotArea dataOnly="0" labelOnly="1" grandRow="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2:E29" firstHeaderRow="1" firstDataRow="2" firstDataCol="1"/>
  <pivotFields count="19">
    <pivotField axis="axisRow" compact="0" outline="0" subtotalTop="0" showAll="0" includeNewItemsInFilter="1" sortType="ascending">
      <items count="36">
        <item m="1" x="26"/>
        <item x="0"/>
        <item m="1" x="33"/>
        <item x="1"/>
        <item x="2"/>
        <item m="1" x="31"/>
        <item x="3"/>
        <item m="1" x="27"/>
        <item x="4"/>
        <item m="1" x="30"/>
        <item x="5"/>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
    </i>
    <i>
      <x v="3"/>
    </i>
    <i>
      <x v="4"/>
    </i>
    <i>
      <x v="6"/>
    </i>
    <i>
      <x v="8"/>
    </i>
    <i>
      <x v="10"/>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B1:B20"/>
  <sheetViews>
    <sheetView showZeros="0" workbookViewId="0"/>
  </sheetViews>
  <sheetFormatPr baseColWidth="10" defaultColWidth="9.1640625" defaultRowHeight="15" x14ac:dyDescent="0.2"/>
  <cols>
    <col min="1" max="1" width="5" style="129" customWidth="1"/>
    <col min="2" max="2" width="133.83203125" style="129" customWidth="1"/>
    <col min="3" max="16384" width="9.1640625" style="129"/>
  </cols>
  <sheetData>
    <row r="1" spans="2:2" ht="21.75" customHeight="1" x14ac:dyDescent="0.2">
      <c r="B1" s="128" t="s">
        <v>476</v>
      </c>
    </row>
    <row r="2" spans="2:2" ht="62.25" customHeight="1" x14ac:dyDescent="0.2">
      <c r="B2" s="129" t="s">
        <v>551</v>
      </c>
    </row>
    <row r="3" spans="2:2" ht="64.5" customHeight="1" x14ac:dyDescent="0.2">
      <c r="B3" s="130" t="s">
        <v>570</v>
      </c>
    </row>
    <row r="4" spans="2:2" ht="34.5" customHeight="1" x14ac:dyDescent="0.2">
      <c r="B4" s="130" t="s">
        <v>571</v>
      </c>
    </row>
    <row r="5" spans="2:2" ht="48" customHeight="1" x14ac:dyDescent="0.2">
      <c r="B5" s="129" t="s">
        <v>477</v>
      </c>
    </row>
    <row r="6" spans="2:2" ht="19.5" customHeight="1" x14ac:dyDescent="0.2">
      <c r="B6" s="129" t="s">
        <v>475</v>
      </c>
    </row>
    <row r="7" spans="2:2" ht="33.75" customHeight="1" x14ac:dyDescent="0.2">
      <c r="B7" s="130" t="s">
        <v>478</v>
      </c>
    </row>
    <row r="8" spans="2:2" ht="33.75" customHeight="1" x14ac:dyDescent="0.2">
      <c r="B8" s="129" t="s">
        <v>498</v>
      </c>
    </row>
    <row r="9" spans="2:2" ht="36" customHeight="1" x14ac:dyDescent="0.2">
      <c r="B9" s="129" t="s">
        <v>576</v>
      </c>
    </row>
    <row r="10" spans="2:2" ht="34.5" customHeight="1" x14ac:dyDescent="0.2">
      <c r="B10" s="129" t="s">
        <v>555</v>
      </c>
    </row>
    <row r="11" spans="2:2" ht="9.75" customHeight="1" x14ac:dyDescent="0.2"/>
    <row r="12" spans="2:2" ht="18" customHeight="1" x14ac:dyDescent="0.2">
      <c r="B12" s="131" t="s">
        <v>497</v>
      </c>
    </row>
    <row r="13" spans="2:2" ht="16" x14ac:dyDescent="0.2">
      <c r="B13" s="131" t="s">
        <v>518</v>
      </c>
    </row>
    <row r="14" spans="2:2" ht="46.5" customHeight="1" x14ac:dyDescent="0.2">
      <c r="B14" s="129" t="s">
        <v>519</v>
      </c>
    </row>
    <row r="15" spans="2:2" ht="9" customHeight="1" x14ac:dyDescent="0.2"/>
    <row r="16" spans="2:2" ht="16" x14ac:dyDescent="0.2">
      <c r="B16" s="131" t="s">
        <v>520</v>
      </c>
    </row>
    <row r="17" spans="2:2" ht="33" customHeight="1" x14ac:dyDescent="0.2">
      <c r="B17" s="129" t="s">
        <v>521</v>
      </c>
    </row>
    <row r="18" spans="2:2" ht="33.75" customHeight="1" x14ac:dyDescent="0.2">
      <c r="B18" s="129" t="s">
        <v>522</v>
      </c>
    </row>
    <row r="20" spans="2:2" ht="32" x14ac:dyDescent="0.2">
      <c r="B20" s="129" t="s">
        <v>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99"/>
  </sheetPr>
  <dimension ref="A1:S1894"/>
  <sheetViews>
    <sheetView showZeros="0" tabSelected="1" zoomScaleNormal="100" zoomScaleSheetLayoutView="100" workbookViewId="0">
      <pane ySplit="1" topLeftCell="A2" activePane="bottomLeft" state="frozen"/>
      <selection activeCell="F15" sqref="F15"/>
      <selection pane="bottomLeft" activeCell="I1" sqref="I1:O1"/>
    </sheetView>
  </sheetViews>
  <sheetFormatPr baseColWidth="10" defaultColWidth="8.83203125" defaultRowHeight="15" x14ac:dyDescent="0.2"/>
  <cols>
    <col min="1" max="1" width="16.33203125" style="230" customWidth="1"/>
    <col min="2" max="2" width="18" customWidth="1"/>
    <col min="3" max="3" width="16" customWidth="1"/>
    <col min="4" max="7" width="10.6640625" customWidth="1"/>
    <col min="8" max="8" width="9.33203125" bestFit="1" customWidth="1"/>
    <col min="9" max="15" width="11.6640625" customWidth="1"/>
    <col min="16" max="19" width="12.6640625" customWidth="1"/>
  </cols>
  <sheetData>
    <row r="1" spans="1:19" ht="131.25" customHeight="1" x14ac:dyDescent="0.2">
      <c r="A1" s="9" t="s">
        <v>241</v>
      </c>
      <c r="B1" s="10" t="s">
        <v>242</v>
      </c>
      <c r="C1" s="11" t="s">
        <v>243</v>
      </c>
      <c r="D1" s="12" t="s">
        <v>499</v>
      </c>
      <c r="E1" s="13" t="s">
        <v>500</v>
      </c>
      <c r="F1" s="13" t="s">
        <v>501</v>
      </c>
      <c r="G1" s="13" t="s">
        <v>502</v>
      </c>
      <c r="H1" s="14" t="s">
        <v>503</v>
      </c>
      <c r="I1" s="249" t="s">
        <v>504</v>
      </c>
      <c r="J1" s="250" t="s">
        <v>579</v>
      </c>
      <c r="K1" s="250" t="s">
        <v>577</v>
      </c>
      <c r="L1" s="250" t="s">
        <v>505</v>
      </c>
      <c r="M1" s="250" t="s">
        <v>580</v>
      </c>
      <c r="N1" s="250" t="s">
        <v>506</v>
      </c>
      <c r="O1" s="251" t="s">
        <v>507</v>
      </c>
      <c r="P1" s="17" t="s">
        <v>508</v>
      </c>
      <c r="Q1" s="18" t="s">
        <v>509</v>
      </c>
      <c r="R1" s="18" t="s">
        <v>510</v>
      </c>
      <c r="S1" s="19" t="s">
        <v>511</v>
      </c>
    </row>
    <row r="2" spans="1:19" ht="15" customHeight="1" x14ac:dyDescent="0.2">
      <c r="A2" s="231" t="s">
        <v>447</v>
      </c>
      <c r="B2" s="37" t="s">
        <v>2</v>
      </c>
      <c r="C2" s="47" t="s">
        <v>3</v>
      </c>
      <c r="D2" s="2"/>
      <c r="E2" s="1"/>
      <c r="F2" s="1"/>
      <c r="G2" s="1"/>
      <c r="H2" s="42" t="str">
        <f t="shared" ref="H2:H65" si="0">IF(D2&lt;&gt;0,G2/D2,"")</f>
        <v/>
      </c>
      <c r="I2" s="33">
        <v>9</v>
      </c>
      <c r="J2" s="34">
        <v>9</v>
      </c>
      <c r="K2" s="34">
        <v>8</v>
      </c>
      <c r="L2" s="3">
        <f t="shared" ref="L2:L65" si="1">IF(J2&lt;&gt;0,K2/J2,"")</f>
        <v>0.88888888888888884</v>
      </c>
      <c r="M2" s="193"/>
      <c r="N2" s="193"/>
      <c r="O2" s="52">
        <f t="shared" ref="O2:O65" si="2">IF(I2&lt;&gt;0,N2/I2,"")</f>
        <v>0</v>
      </c>
      <c r="P2" s="4">
        <f t="shared" ref="P2:P65" si="3">IF(SUM(D2,I2)&gt;0,SUM(D2,I2),"")</f>
        <v>9</v>
      </c>
      <c r="Q2" s="5">
        <f t="shared" ref="Q2:Q65" si="4">IF(SUM(E2,J2, M2)&gt;0,SUM(E2,J2, M2),"")</f>
        <v>9</v>
      </c>
      <c r="R2" s="5" t="str">
        <f t="shared" ref="R2:R65" si="5">IF(SUM(G2,N2)&gt;0,SUM(G2,N2),"")</f>
        <v/>
      </c>
      <c r="S2" s="6" t="str">
        <f t="shared" ref="S2:S65" si="6">IFERROR(IF(P2&lt;&gt;0,R2/P2,""),"")</f>
        <v/>
      </c>
    </row>
    <row r="3" spans="1:19" ht="15" customHeight="1" x14ac:dyDescent="0.2">
      <c r="A3" s="231" t="s">
        <v>447</v>
      </c>
      <c r="B3" s="37" t="s">
        <v>4</v>
      </c>
      <c r="C3" s="47" t="s">
        <v>5</v>
      </c>
      <c r="D3" s="2"/>
      <c r="E3" s="1"/>
      <c r="F3" s="1"/>
      <c r="G3" s="1"/>
      <c r="H3" s="42" t="str">
        <f t="shared" si="0"/>
        <v/>
      </c>
      <c r="I3" s="33">
        <v>1961</v>
      </c>
      <c r="J3" s="34">
        <v>1478</v>
      </c>
      <c r="K3" s="34">
        <v>1391</v>
      </c>
      <c r="L3" s="3">
        <f t="shared" si="1"/>
        <v>0.94113667117726663</v>
      </c>
      <c r="M3" s="34">
        <v>11</v>
      </c>
      <c r="N3" s="34">
        <v>472</v>
      </c>
      <c r="O3" s="52">
        <f t="shared" si="2"/>
        <v>0.24069352371239164</v>
      </c>
      <c r="P3" s="4">
        <f t="shared" si="3"/>
        <v>1961</v>
      </c>
      <c r="Q3" s="5">
        <f t="shared" si="4"/>
        <v>1489</v>
      </c>
      <c r="R3" s="5">
        <f t="shared" si="5"/>
        <v>472</v>
      </c>
      <c r="S3" s="6">
        <f t="shared" si="6"/>
        <v>0.24069352371239164</v>
      </c>
    </row>
    <row r="4" spans="1:19" ht="15" customHeight="1" x14ac:dyDescent="0.2">
      <c r="A4" s="231" t="s">
        <v>447</v>
      </c>
      <c r="B4" s="37" t="s">
        <v>8</v>
      </c>
      <c r="C4" s="47" t="s">
        <v>9</v>
      </c>
      <c r="D4" s="2"/>
      <c r="E4" s="1"/>
      <c r="F4" s="1"/>
      <c r="G4" s="1"/>
      <c r="H4" s="42" t="str">
        <f t="shared" si="0"/>
        <v/>
      </c>
      <c r="I4" s="33">
        <v>9</v>
      </c>
      <c r="J4" s="34">
        <v>9</v>
      </c>
      <c r="K4" s="34">
        <v>8</v>
      </c>
      <c r="L4" s="3">
        <f t="shared" si="1"/>
        <v>0.88888888888888884</v>
      </c>
      <c r="M4" s="34"/>
      <c r="N4" s="34"/>
      <c r="O4" s="52">
        <f t="shared" si="2"/>
        <v>0</v>
      </c>
      <c r="P4" s="4">
        <f t="shared" si="3"/>
        <v>9</v>
      </c>
      <c r="Q4" s="5">
        <f t="shared" si="4"/>
        <v>9</v>
      </c>
      <c r="R4" s="5" t="str">
        <f t="shared" si="5"/>
        <v/>
      </c>
      <c r="S4" s="6" t="str">
        <f t="shared" si="6"/>
        <v/>
      </c>
    </row>
    <row r="5" spans="1:19" ht="15" customHeight="1" x14ac:dyDescent="0.2">
      <c r="A5" s="231" t="s">
        <v>447</v>
      </c>
      <c r="B5" s="37" t="s">
        <v>10</v>
      </c>
      <c r="C5" s="47" t="s">
        <v>11</v>
      </c>
      <c r="D5" s="34">
        <v>1</v>
      </c>
      <c r="E5" s="34">
        <v>1</v>
      </c>
      <c r="F5" s="34">
        <v>1</v>
      </c>
      <c r="G5" s="34"/>
      <c r="H5" s="42">
        <f t="shared" si="0"/>
        <v>0</v>
      </c>
      <c r="I5" s="33">
        <v>1942</v>
      </c>
      <c r="J5" s="34">
        <v>1927</v>
      </c>
      <c r="K5" s="34">
        <v>690</v>
      </c>
      <c r="L5" s="3">
        <f t="shared" si="1"/>
        <v>0.35806953814218995</v>
      </c>
      <c r="M5" s="34">
        <v>4</v>
      </c>
      <c r="N5" s="34">
        <v>11</v>
      </c>
      <c r="O5" s="52">
        <f t="shared" si="2"/>
        <v>5.6642636457260552E-3</v>
      </c>
      <c r="P5" s="4">
        <f t="shared" si="3"/>
        <v>1943</v>
      </c>
      <c r="Q5" s="5">
        <f t="shared" si="4"/>
        <v>1932</v>
      </c>
      <c r="R5" s="5">
        <f t="shared" si="5"/>
        <v>11</v>
      </c>
      <c r="S5" s="6">
        <f t="shared" si="6"/>
        <v>5.6613484302624811E-3</v>
      </c>
    </row>
    <row r="6" spans="1:19" ht="15" customHeight="1" x14ac:dyDescent="0.2">
      <c r="A6" s="231" t="s">
        <v>447</v>
      </c>
      <c r="B6" s="37" t="s">
        <v>15</v>
      </c>
      <c r="C6" s="47" t="s">
        <v>16</v>
      </c>
      <c r="D6" s="34"/>
      <c r="E6" s="34"/>
      <c r="F6" s="34"/>
      <c r="G6" s="34"/>
      <c r="H6" s="42" t="str">
        <f t="shared" si="0"/>
        <v/>
      </c>
      <c r="I6" s="33">
        <v>1913</v>
      </c>
      <c r="J6" s="34">
        <v>1879</v>
      </c>
      <c r="K6" s="34">
        <v>1878</v>
      </c>
      <c r="L6" s="3">
        <f t="shared" si="1"/>
        <v>0.9994678020223523</v>
      </c>
      <c r="M6" s="34"/>
      <c r="N6" s="34">
        <v>34</v>
      </c>
      <c r="O6" s="52">
        <f t="shared" si="2"/>
        <v>1.7773131207527444E-2</v>
      </c>
      <c r="P6" s="4">
        <f t="shared" si="3"/>
        <v>1913</v>
      </c>
      <c r="Q6" s="5">
        <f t="shared" si="4"/>
        <v>1879</v>
      </c>
      <c r="R6" s="5">
        <f t="shared" si="5"/>
        <v>34</v>
      </c>
      <c r="S6" s="6">
        <f t="shared" si="6"/>
        <v>1.7773131207527444E-2</v>
      </c>
    </row>
    <row r="7" spans="1:19" ht="26.25" customHeight="1" x14ac:dyDescent="0.2">
      <c r="A7" s="231" t="s">
        <v>447</v>
      </c>
      <c r="B7" s="37" t="s">
        <v>28</v>
      </c>
      <c r="C7" s="47" t="s">
        <v>29</v>
      </c>
      <c r="D7" s="34"/>
      <c r="E7" s="34"/>
      <c r="F7" s="34"/>
      <c r="G7" s="34"/>
      <c r="H7" s="42" t="str">
        <f t="shared" si="0"/>
        <v/>
      </c>
      <c r="I7" s="33">
        <v>89</v>
      </c>
      <c r="J7" s="34">
        <v>82</v>
      </c>
      <c r="K7" s="34">
        <v>77</v>
      </c>
      <c r="L7" s="3">
        <f t="shared" si="1"/>
        <v>0.93902439024390238</v>
      </c>
      <c r="M7" s="34">
        <v>5</v>
      </c>
      <c r="N7" s="34">
        <v>2</v>
      </c>
      <c r="O7" s="52">
        <f t="shared" si="2"/>
        <v>2.247191011235955E-2</v>
      </c>
      <c r="P7" s="4">
        <f t="shared" si="3"/>
        <v>89</v>
      </c>
      <c r="Q7" s="5">
        <f t="shared" si="4"/>
        <v>87</v>
      </c>
      <c r="R7" s="5">
        <f t="shared" si="5"/>
        <v>2</v>
      </c>
      <c r="S7" s="6">
        <f t="shared" si="6"/>
        <v>2.247191011235955E-2</v>
      </c>
    </row>
    <row r="8" spans="1:19" ht="15" customHeight="1" x14ac:dyDescent="0.2">
      <c r="A8" s="231" t="s">
        <v>447</v>
      </c>
      <c r="B8" s="37" t="s">
        <v>30</v>
      </c>
      <c r="C8" s="47" t="s">
        <v>31</v>
      </c>
      <c r="D8" s="34"/>
      <c r="E8" s="34"/>
      <c r="F8" s="34"/>
      <c r="G8" s="34"/>
      <c r="H8" s="42" t="str">
        <f t="shared" si="0"/>
        <v/>
      </c>
      <c r="I8" s="33">
        <v>24</v>
      </c>
      <c r="J8" s="34">
        <v>23</v>
      </c>
      <c r="K8" s="34">
        <v>16</v>
      </c>
      <c r="L8" s="3">
        <f t="shared" si="1"/>
        <v>0.69565217391304346</v>
      </c>
      <c r="M8" s="34">
        <v>1</v>
      </c>
      <c r="N8" s="34"/>
      <c r="O8" s="52">
        <f t="shared" si="2"/>
        <v>0</v>
      </c>
      <c r="P8" s="4">
        <f t="shared" si="3"/>
        <v>24</v>
      </c>
      <c r="Q8" s="5">
        <f t="shared" si="4"/>
        <v>24</v>
      </c>
      <c r="R8" s="5" t="str">
        <f t="shared" si="5"/>
        <v/>
      </c>
      <c r="S8" s="6" t="str">
        <f t="shared" si="6"/>
        <v/>
      </c>
    </row>
    <row r="9" spans="1:19" ht="15" customHeight="1" x14ac:dyDescent="0.2">
      <c r="A9" s="231" t="s">
        <v>447</v>
      </c>
      <c r="B9" s="37" t="s">
        <v>34</v>
      </c>
      <c r="C9" s="47" t="s">
        <v>35</v>
      </c>
      <c r="D9" s="34"/>
      <c r="E9" s="34"/>
      <c r="F9" s="34"/>
      <c r="G9" s="34"/>
      <c r="H9" s="42" t="str">
        <f t="shared" si="0"/>
        <v/>
      </c>
      <c r="I9" s="33">
        <v>236</v>
      </c>
      <c r="J9" s="34">
        <v>225</v>
      </c>
      <c r="K9" s="34">
        <v>168</v>
      </c>
      <c r="L9" s="3">
        <f t="shared" si="1"/>
        <v>0.7466666666666667</v>
      </c>
      <c r="M9" s="34">
        <v>2</v>
      </c>
      <c r="N9" s="34">
        <v>9</v>
      </c>
      <c r="O9" s="52">
        <f t="shared" si="2"/>
        <v>3.8135593220338986E-2</v>
      </c>
      <c r="P9" s="4">
        <f t="shared" si="3"/>
        <v>236</v>
      </c>
      <c r="Q9" s="5">
        <f t="shared" si="4"/>
        <v>227</v>
      </c>
      <c r="R9" s="5">
        <f t="shared" si="5"/>
        <v>9</v>
      </c>
      <c r="S9" s="6">
        <f t="shared" si="6"/>
        <v>3.8135593220338986E-2</v>
      </c>
    </row>
    <row r="10" spans="1:19" ht="15" customHeight="1" x14ac:dyDescent="0.2">
      <c r="A10" s="231" t="s">
        <v>447</v>
      </c>
      <c r="B10" s="37" t="s">
        <v>37</v>
      </c>
      <c r="C10" s="47" t="s">
        <v>38</v>
      </c>
      <c r="D10" s="34">
        <v>1</v>
      </c>
      <c r="E10" s="34">
        <v>1</v>
      </c>
      <c r="F10" s="34"/>
      <c r="G10" s="34"/>
      <c r="H10" s="42">
        <f t="shared" si="0"/>
        <v>0</v>
      </c>
      <c r="I10" s="33">
        <v>674</v>
      </c>
      <c r="J10" s="34">
        <v>663</v>
      </c>
      <c r="K10" s="34">
        <v>109</v>
      </c>
      <c r="L10" s="3">
        <f t="shared" si="1"/>
        <v>0.16440422322775264</v>
      </c>
      <c r="M10" s="34">
        <v>4</v>
      </c>
      <c r="N10" s="34">
        <v>7</v>
      </c>
      <c r="O10" s="52">
        <f t="shared" si="2"/>
        <v>1.0385756676557863E-2</v>
      </c>
      <c r="P10" s="4">
        <f t="shared" si="3"/>
        <v>675</v>
      </c>
      <c r="Q10" s="5">
        <f t="shared" si="4"/>
        <v>668</v>
      </c>
      <c r="R10" s="5">
        <f t="shared" si="5"/>
        <v>7</v>
      </c>
      <c r="S10" s="6">
        <f t="shared" si="6"/>
        <v>1.037037037037037E-2</v>
      </c>
    </row>
    <row r="11" spans="1:19" ht="26.25" customHeight="1" x14ac:dyDescent="0.2">
      <c r="A11" s="231" t="s">
        <v>447</v>
      </c>
      <c r="B11" s="37" t="s">
        <v>42</v>
      </c>
      <c r="C11" s="47" t="s">
        <v>43</v>
      </c>
      <c r="D11" s="34"/>
      <c r="E11" s="34"/>
      <c r="F11" s="34"/>
      <c r="G11" s="34"/>
      <c r="H11" s="42" t="str">
        <f t="shared" si="0"/>
        <v/>
      </c>
      <c r="I11" s="33">
        <v>12</v>
      </c>
      <c r="J11" s="34">
        <v>12</v>
      </c>
      <c r="K11" s="34">
        <v>9</v>
      </c>
      <c r="L11" s="3">
        <f t="shared" si="1"/>
        <v>0.75</v>
      </c>
      <c r="M11" s="34"/>
      <c r="N11" s="34"/>
      <c r="O11" s="52">
        <f t="shared" si="2"/>
        <v>0</v>
      </c>
      <c r="P11" s="4">
        <f t="shared" si="3"/>
        <v>12</v>
      </c>
      <c r="Q11" s="5">
        <f t="shared" si="4"/>
        <v>12</v>
      </c>
      <c r="R11" s="5" t="str">
        <f t="shared" si="5"/>
        <v/>
      </c>
      <c r="S11" s="6" t="str">
        <f t="shared" si="6"/>
        <v/>
      </c>
    </row>
    <row r="12" spans="1:19" ht="15" customHeight="1" x14ac:dyDescent="0.2">
      <c r="A12" s="231" t="s">
        <v>447</v>
      </c>
      <c r="B12" s="37" t="s">
        <v>44</v>
      </c>
      <c r="C12" s="47" t="s">
        <v>45</v>
      </c>
      <c r="D12" s="34"/>
      <c r="E12" s="34"/>
      <c r="F12" s="34"/>
      <c r="G12" s="34"/>
      <c r="H12" s="42" t="str">
        <f t="shared" si="0"/>
        <v/>
      </c>
      <c r="I12" s="33">
        <v>21348</v>
      </c>
      <c r="J12" s="34">
        <v>20799</v>
      </c>
      <c r="K12" s="34">
        <v>1802</v>
      </c>
      <c r="L12" s="3">
        <f t="shared" si="1"/>
        <v>8.6638780710611082E-2</v>
      </c>
      <c r="M12" s="34"/>
      <c r="N12" s="34">
        <v>549</v>
      </c>
      <c r="O12" s="52">
        <f t="shared" si="2"/>
        <v>2.5716694772344013E-2</v>
      </c>
      <c r="P12" s="4">
        <f t="shared" si="3"/>
        <v>21348</v>
      </c>
      <c r="Q12" s="5">
        <f t="shared" si="4"/>
        <v>20799</v>
      </c>
      <c r="R12" s="5">
        <f t="shared" si="5"/>
        <v>549</v>
      </c>
      <c r="S12" s="6">
        <f t="shared" si="6"/>
        <v>2.5716694772344013E-2</v>
      </c>
    </row>
    <row r="13" spans="1:19" ht="15" customHeight="1" x14ac:dyDescent="0.2">
      <c r="A13" s="231" t="s">
        <v>447</v>
      </c>
      <c r="B13" s="37" t="s">
        <v>44</v>
      </c>
      <c r="C13" s="47" t="s">
        <v>48</v>
      </c>
      <c r="D13" s="34"/>
      <c r="E13" s="34"/>
      <c r="F13" s="34"/>
      <c r="G13" s="34"/>
      <c r="H13" s="42" t="str">
        <f t="shared" si="0"/>
        <v/>
      </c>
      <c r="I13" s="33">
        <v>24852</v>
      </c>
      <c r="J13" s="34">
        <v>24783</v>
      </c>
      <c r="K13" s="34">
        <v>2244</v>
      </c>
      <c r="L13" s="3">
        <f t="shared" si="1"/>
        <v>9.0545938748335553E-2</v>
      </c>
      <c r="M13" s="34"/>
      <c r="N13" s="34">
        <v>69</v>
      </c>
      <c r="O13" s="52">
        <f t="shared" si="2"/>
        <v>2.7764365041042975E-3</v>
      </c>
      <c r="P13" s="4">
        <f t="shared" si="3"/>
        <v>24852</v>
      </c>
      <c r="Q13" s="5">
        <f t="shared" si="4"/>
        <v>24783</v>
      </c>
      <c r="R13" s="5">
        <f t="shared" si="5"/>
        <v>69</v>
      </c>
      <c r="S13" s="6">
        <f t="shared" si="6"/>
        <v>2.7764365041042975E-3</v>
      </c>
    </row>
    <row r="14" spans="1:19" ht="15" customHeight="1" x14ac:dyDescent="0.2">
      <c r="A14" s="231" t="s">
        <v>447</v>
      </c>
      <c r="B14" s="37" t="s">
        <v>55</v>
      </c>
      <c r="C14" s="47" t="s">
        <v>56</v>
      </c>
      <c r="D14" s="34"/>
      <c r="E14" s="34"/>
      <c r="F14" s="34"/>
      <c r="G14" s="34"/>
      <c r="H14" s="42" t="str">
        <f t="shared" si="0"/>
        <v/>
      </c>
      <c r="I14" s="33">
        <v>224</v>
      </c>
      <c r="J14" s="34">
        <v>208</v>
      </c>
      <c r="K14" s="34">
        <v>201</v>
      </c>
      <c r="L14" s="3">
        <f t="shared" si="1"/>
        <v>0.96634615384615385</v>
      </c>
      <c r="M14" s="34">
        <v>16</v>
      </c>
      <c r="N14" s="34"/>
      <c r="O14" s="52">
        <f t="shared" si="2"/>
        <v>0</v>
      </c>
      <c r="P14" s="4">
        <f t="shared" si="3"/>
        <v>224</v>
      </c>
      <c r="Q14" s="5">
        <f t="shared" si="4"/>
        <v>224</v>
      </c>
      <c r="R14" s="5" t="str">
        <f t="shared" si="5"/>
        <v/>
      </c>
      <c r="S14" s="6" t="str">
        <f t="shared" si="6"/>
        <v/>
      </c>
    </row>
    <row r="15" spans="1:19" ht="15" customHeight="1" x14ac:dyDescent="0.2">
      <c r="A15" s="231" t="s">
        <v>447</v>
      </c>
      <c r="B15" s="37" t="s">
        <v>57</v>
      </c>
      <c r="C15" s="47" t="s">
        <v>58</v>
      </c>
      <c r="D15" s="34"/>
      <c r="E15" s="34"/>
      <c r="F15" s="34"/>
      <c r="G15" s="34"/>
      <c r="H15" s="42" t="str">
        <f t="shared" si="0"/>
        <v/>
      </c>
      <c r="I15" s="33">
        <v>410</v>
      </c>
      <c r="J15" s="34">
        <v>398</v>
      </c>
      <c r="K15" s="34">
        <v>74</v>
      </c>
      <c r="L15" s="3">
        <f t="shared" si="1"/>
        <v>0.18592964824120603</v>
      </c>
      <c r="M15" s="34"/>
      <c r="N15" s="34">
        <v>12</v>
      </c>
      <c r="O15" s="52">
        <f t="shared" si="2"/>
        <v>2.9268292682926831E-2</v>
      </c>
      <c r="P15" s="4">
        <f t="shared" si="3"/>
        <v>410</v>
      </c>
      <c r="Q15" s="5">
        <f t="shared" si="4"/>
        <v>398</v>
      </c>
      <c r="R15" s="5">
        <f t="shared" si="5"/>
        <v>12</v>
      </c>
      <c r="S15" s="6">
        <f t="shared" si="6"/>
        <v>2.9268292682926831E-2</v>
      </c>
    </row>
    <row r="16" spans="1:19" ht="15" customHeight="1" x14ac:dyDescent="0.2">
      <c r="A16" s="231" t="s">
        <v>447</v>
      </c>
      <c r="B16" s="37" t="s">
        <v>59</v>
      </c>
      <c r="C16" s="47" t="s">
        <v>60</v>
      </c>
      <c r="D16" s="34">
        <v>1</v>
      </c>
      <c r="E16" s="34">
        <v>1</v>
      </c>
      <c r="F16" s="34"/>
      <c r="G16" s="34"/>
      <c r="H16" s="42">
        <f t="shared" si="0"/>
        <v>0</v>
      </c>
      <c r="I16" s="33">
        <v>436</v>
      </c>
      <c r="J16" s="34">
        <v>425</v>
      </c>
      <c r="K16" s="34">
        <v>329</v>
      </c>
      <c r="L16" s="3">
        <f t="shared" si="1"/>
        <v>0.77411764705882358</v>
      </c>
      <c r="M16" s="34">
        <v>3</v>
      </c>
      <c r="N16" s="34">
        <v>8</v>
      </c>
      <c r="O16" s="52">
        <f t="shared" si="2"/>
        <v>1.834862385321101E-2</v>
      </c>
      <c r="P16" s="4">
        <f t="shared" si="3"/>
        <v>437</v>
      </c>
      <c r="Q16" s="5">
        <f t="shared" si="4"/>
        <v>429</v>
      </c>
      <c r="R16" s="5">
        <f t="shared" si="5"/>
        <v>8</v>
      </c>
      <c r="S16" s="6">
        <f t="shared" si="6"/>
        <v>1.8306636155606407E-2</v>
      </c>
    </row>
    <row r="17" spans="1:19" ht="15" customHeight="1" x14ac:dyDescent="0.2">
      <c r="A17" s="231" t="s">
        <v>447</v>
      </c>
      <c r="B17" s="37" t="s">
        <v>67</v>
      </c>
      <c r="C17" s="47" t="s">
        <v>68</v>
      </c>
      <c r="D17" s="34"/>
      <c r="E17" s="34"/>
      <c r="F17" s="34"/>
      <c r="G17" s="34"/>
      <c r="H17" s="42" t="str">
        <f t="shared" si="0"/>
        <v/>
      </c>
      <c r="I17" s="33">
        <v>5368</v>
      </c>
      <c r="J17" s="34">
        <v>4400</v>
      </c>
      <c r="K17" s="34">
        <v>1134</v>
      </c>
      <c r="L17" s="3">
        <f t="shared" si="1"/>
        <v>0.25772727272727275</v>
      </c>
      <c r="M17" s="34">
        <v>51</v>
      </c>
      <c r="N17" s="34">
        <v>917</v>
      </c>
      <c r="O17" s="52">
        <f t="shared" si="2"/>
        <v>0.17082712369597616</v>
      </c>
      <c r="P17" s="4">
        <f t="shared" si="3"/>
        <v>5368</v>
      </c>
      <c r="Q17" s="5">
        <f t="shared" si="4"/>
        <v>4451</v>
      </c>
      <c r="R17" s="5">
        <f t="shared" si="5"/>
        <v>917</v>
      </c>
      <c r="S17" s="6">
        <f t="shared" si="6"/>
        <v>0.17082712369597616</v>
      </c>
    </row>
    <row r="18" spans="1:19" ht="15" customHeight="1" x14ac:dyDescent="0.2">
      <c r="A18" s="231" t="s">
        <v>447</v>
      </c>
      <c r="B18" s="37" t="s">
        <v>71</v>
      </c>
      <c r="C18" s="47" t="s">
        <v>72</v>
      </c>
      <c r="D18" s="34">
        <v>1</v>
      </c>
      <c r="E18" s="34">
        <v>1</v>
      </c>
      <c r="F18" s="34"/>
      <c r="G18" s="34"/>
      <c r="H18" s="42">
        <f t="shared" si="0"/>
        <v>0</v>
      </c>
      <c r="I18" s="33">
        <v>987</v>
      </c>
      <c r="J18" s="34">
        <v>935</v>
      </c>
      <c r="K18" s="34">
        <v>97</v>
      </c>
      <c r="L18" s="3">
        <f t="shared" si="1"/>
        <v>0.10374331550802139</v>
      </c>
      <c r="M18" s="34">
        <v>31</v>
      </c>
      <c r="N18" s="34">
        <v>21</v>
      </c>
      <c r="O18" s="52">
        <f t="shared" si="2"/>
        <v>2.1276595744680851E-2</v>
      </c>
      <c r="P18" s="4">
        <f t="shared" si="3"/>
        <v>988</v>
      </c>
      <c r="Q18" s="5">
        <f t="shared" si="4"/>
        <v>967</v>
      </c>
      <c r="R18" s="5">
        <f t="shared" si="5"/>
        <v>21</v>
      </c>
      <c r="S18" s="6">
        <f t="shared" si="6"/>
        <v>2.1255060728744939E-2</v>
      </c>
    </row>
    <row r="19" spans="1:19" ht="51.75" customHeight="1" x14ac:dyDescent="0.2">
      <c r="A19" s="231" t="s">
        <v>447</v>
      </c>
      <c r="B19" s="37" t="s">
        <v>75</v>
      </c>
      <c r="C19" s="47" t="s">
        <v>76</v>
      </c>
      <c r="D19" s="34"/>
      <c r="E19" s="34"/>
      <c r="F19" s="34"/>
      <c r="G19" s="34"/>
      <c r="H19" s="42" t="str">
        <f t="shared" si="0"/>
        <v/>
      </c>
      <c r="I19" s="33">
        <v>1012</v>
      </c>
      <c r="J19" s="34">
        <v>9</v>
      </c>
      <c r="K19" s="34"/>
      <c r="L19" s="3">
        <f t="shared" si="1"/>
        <v>0</v>
      </c>
      <c r="M19" s="34">
        <v>1000</v>
      </c>
      <c r="N19" s="34">
        <v>3</v>
      </c>
      <c r="O19" s="52">
        <f t="shared" si="2"/>
        <v>2.9644268774703555E-3</v>
      </c>
      <c r="P19" s="4">
        <f t="shared" si="3"/>
        <v>1012</v>
      </c>
      <c r="Q19" s="5">
        <f t="shared" si="4"/>
        <v>1009</v>
      </c>
      <c r="R19" s="5">
        <f t="shared" si="5"/>
        <v>3</v>
      </c>
      <c r="S19" s="6">
        <f t="shared" si="6"/>
        <v>2.9644268774703555E-3</v>
      </c>
    </row>
    <row r="20" spans="1:19" ht="15" customHeight="1" x14ac:dyDescent="0.2">
      <c r="A20" s="231" t="s">
        <v>447</v>
      </c>
      <c r="B20" s="37" t="s">
        <v>81</v>
      </c>
      <c r="C20" s="47" t="s">
        <v>288</v>
      </c>
      <c r="D20" s="34"/>
      <c r="E20" s="34"/>
      <c r="F20" s="34"/>
      <c r="G20" s="34"/>
      <c r="H20" s="42" t="str">
        <f t="shared" si="0"/>
        <v/>
      </c>
      <c r="I20" s="33">
        <v>153</v>
      </c>
      <c r="J20" s="34">
        <v>147</v>
      </c>
      <c r="K20" s="34">
        <v>145</v>
      </c>
      <c r="L20" s="3">
        <f t="shared" si="1"/>
        <v>0.98639455782312924</v>
      </c>
      <c r="M20" s="34">
        <v>6</v>
      </c>
      <c r="N20" s="34"/>
      <c r="O20" s="52">
        <f t="shared" si="2"/>
        <v>0</v>
      </c>
      <c r="P20" s="4">
        <f t="shared" si="3"/>
        <v>153</v>
      </c>
      <c r="Q20" s="5">
        <f t="shared" si="4"/>
        <v>153</v>
      </c>
      <c r="R20" s="5" t="str">
        <f t="shared" si="5"/>
        <v/>
      </c>
      <c r="S20" s="6" t="str">
        <f t="shared" si="6"/>
        <v/>
      </c>
    </row>
    <row r="21" spans="1:19" ht="15" customHeight="1" x14ac:dyDescent="0.2">
      <c r="A21" s="231" t="s">
        <v>447</v>
      </c>
      <c r="B21" s="37" t="s">
        <v>92</v>
      </c>
      <c r="C21" s="47" t="s">
        <v>93</v>
      </c>
      <c r="D21" s="34"/>
      <c r="E21" s="34"/>
      <c r="F21" s="34"/>
      <c r="G21" s="34"/>
      <c r="H21" s="42" t="str">
        <f t="shared" si="0"/>
        <v/>
      </c>
      <c r="I21" s="33">
        <v>422</v>
      </c>
      <c r="J21" s="34">
        <v>420</v>
      </c>
      <c r="K21" s="34">
        <v>94</v>
      </c>
      <c r="L21" s="3">
        <f t="shared" si="1"/>
        <v>0.22380952380952382</v>
      </c>
      <c r="M21" s="34">
        <v>1</v>
      </c>
      <c r="N21" s="34">
        <v>1</v>
      </c>
      <c r="O21" s="52">
        <f t="shared" si="2"/>
        <v>2.3696682464454978E-3</v>
      </c>
      <c r="P21" s="4">
        <f t="shared" si="3"/>
        <v>422</v>
      </c>
      <c r="Q21" s="5">
        <f t="shared" si="4"/>
        <v>421</v>
      </c>
      <c r="R21" s="5">
        <f t="shared" si="5"/>
        <v>1</v>
      </c>
      <c r="S21" s="6">
        <f t="shared" si="6"/>
        <v>2.3696682464454978E-3</v>
      </c>
    </row>
    <row r="22" spans="1:19" ht="15" customHeight="1" x14ac:dyDescent="0.2">
      <c r="A22" s="231" t="s">
        <v>447</v>
      </c>
      <c r="B22" s="37" t="s">
        <v>96</v>
      </c>
      <c r="C22" s="47" t="s">
        <v>97</v>
      </c>
      <c r="D22" s="34"/>
      <c r="E22" s="34"/>
      <c r="F22" s="34"/>
      <c r="G22" s="34"/>
      <c r="H22" s="42" t="str">
        <f t="shared" si="0"/>
        <v/>
      </c>
      <c r="I22" s="33">
        <v>26844</v>
      </c>
      <c r="J22" s="34">
        <v>25443</v>
      </c>
      <c r="K22" s="34">
        <v>25443</v>
      </c>
      <c r="L22" s="3">
        <f t="shared" si="1"/>
        <v>1</v>
      </c>
      <c r="M22" s="34">
        <v>22</v>
      </c>
      <c r="N22" s="34">
        <v>1379</v>
      </c>
      <c r="O22" s="52">
        <f t="shared" si="2"/>
        <v>5.1370883623901055E-2</v>
      </c>
      <c r="P22" s="4">
        <f t="shared" si="3"/>
        <v>26844</v>
      </c>
      <c r="Q22" s="5">
        <f t="shared" si="4"/>
        <v>25465</v>
      </c>
      <c r="R22" s="5">
        <f t="shared" si="5"/>
        <v>1379</v>
      </c>
      <c r="S22" s="6">
        <f t="shared" si="6"/>
        <v>5.1370883623901055E-2</v>
      </c>
    </row>
    <row r="23" spans="1:19" ht="15" customHeight="1" x14ac:dyDescent="0.2">
      <c r="A23" s="231" t="s">
        <v>447</v>
      </c>
      <c r="B23" s="37" t="s">
        <v>102</v>
      </c>
      <c r="C23" s="47" t="s">
        <v>103</v>
      </c>
      <c r="D23" s="34">
        <v>1</v>
      </c>
      <c r="E23" s="34">
        <v>1</v>
      </c>
      <c r="F23" s="34">
        <v>1</v>
      </c>
      <c r="G23" s="34"/>
      <c r="H23" s="42">
        <f t="shared" si="0"/>
        <v>0</v>
      </c>
      <c r="I23" s="33">
        <v>3980</v>
      </c>
      <c r="J23" s="34">
        <v>3972</v>
      </c>
      <c r="K23" s="34">
        <v>3147</v>
      </c>
      <c r="L23" s="3">
        <f t="shared" si="1"/>
        <v>0.79229607250755285</v>
      </c>
      <c r="M23" s="34"/>
      <c r="N23" s="34">
        <v>8</v>
      </c>
      <c r="O23" s="52">
        <f t="shared" si="2"/>
        <v>2.0100502512562816E-3</v>
      </c>
      <c r="P23" s="4">
        <f t="shared" si="3"/>
        <v>3981</v>
      </c>
      <c r="Q23" s="5">
        <f t="shared" si="4"/>
        <v>3973</v>
      </c>
      <c r="R23" s="5">
        <f t="shared" si="5"/>
        <v>8</v>
      </c>
      <c r="S23" s="6">
        <f t="shared" si="6"/>
        <v>2.0095453403667419E-3</v>
      </c>
    </row>
    <row r="24" spans="1:19" ht="15" customHeight="1" x14ac:dyDescent="0.2">
      <c r="A24" s="231" t="s">
        <v>447</v>
      </c>
      <c r="B24" s="37" t="s">
        <v>530</v>
      </c>
      <c r="C24" s="47" t="s">
        <v>104</v>
      </c>
      <c r="D24" s="34"/>
      <c r="E24" s="34"/>
      <c r="F24" s="34"/>
      <c r="G24" s="34"/>
      <c r="H24" s="42" t="str">
        <f t="shared" si="0"/>
        <v/>
      </c>
      <c r="I24" s="33">
        <v>9530</v>
      </c>
      <c r="J24" s="34">
        <v>9151</v>
      </c>
      <c r="K24" s="34">
        <v>1301</v>
      </c>
      <c r="L24" s="3">
        <f t="shared" si="1"/>
        <v>0.14217025461698174</v>
      </c>
      <c r="M24" s="34">
        <v>244</v>
      </c>
      <c r="N24" s="34">
        <v>135</v>
      </c>
      <c r="O24" s="52">
        <f t="shared" si="2"/>
        <v>1.416579223504722E-2</v>
      </c>
      <c r="P24" s="4">
        <f t="shared" si="3"/>
        <v>9530</v>
      </c>
      <c r="Q24" s="5">
        <f t="shared" si="4"/>
        <v>9395</v>
      </c>
      <c r="R24" s="5">
        <f t="shared" si="5"/>
        <v>135</v>
      </c>
      <c r="S24" s="6">
        <f t="shared" si="6"/>
        <v>1.416579223504722E-2</v>
      </c>
    </row>
    <row r="25" spans="1:19" ht="15" customHeight="1" x14ac:dyDescent="0.2">
      <c r="A25" s="231" t="s">
        <v>447</v>
      </c>
      <c r="B25" s="37" t="s">
        <v>107</v>
      </c>
      <c r="C25" s="47" t="s">
        <v>108</v>
      </c>
      <c r="D25" s="34">
        <v>1</v>
      </c>
      <c r="E25" s="34">
        <v>1</v>
      </c>
      <c r="F25" s="34"/>
      <c r="G25" s="34"/>
      <c r="H25" s="42">
        <f t="shared" si="0"/>
        <v>0</v>
      </c>
      <c r="I25" s="33">
        <v>555</v>
      </c>
      <c r="J25" s="34">
        <v>554</v>
      </c>
      <c r="K25" s="34">
        <v>74</v>
      </c>
      <c r="L25" s="3">
        <f t="shared" si="1"/>
        <v>0.13357400722021662</v>
      </c>
      <c r="M25" s="34">
        <v>1</v>
      </c>
      <c r="N25" s="34"/>
      <c r="O25" s="52">
        <f t="shared" si="2"/>
        <v>0</v>
      </c>
      <c r="P25" s="4">
        <f t="shared" si="3"/>
        <v>556</v>
      </c>
      <c r="Q25" s="5">
        <f t="shared" si="4"/>
        <v>556</v>
      </c>
      <c r="R25" s="5" t="str">
        <f t="shared" si="5"/>
        <v/>
      </c>
      <c r="S25" s="6" t="str">
        <f t="shared" si="6"/>
        <v/>
      </c>
    </row>
    <row r="26" spans="1:19" ht="15" customHeight="1" x14ac:dyDescent="0.2">
      <c r="A26" s="231" t="s">
        <v>447</v>
      </c>
      <c r="B26" s="37" t="s">
        <v>109</v>
      </c>
      <c r="C26" s="47" t="s">
        <v>110</v>
      </c>
      <c r="D26" s="34"/>
      <c r="E26" s="34"/>
      <c r="F26" s="34"/>
      <c r="G26" s="34"/>
      <c r="H26" s="42" t="str">
        <f t="shared" si="0"/>
        <v/>
      </c>
      <c r="I26" s="33">
        <v>528</v>
      </c>
      <c r="J26" s="34">
        <v>512</v>
      </c>
      <c r="K26" s="34">
        <v>311</v>
      </c>
      <c r="L26" s="3">
        <f t="shared" si="1"/>
        <v>0.607421875</v>
      </c>
      <c r="M26" s="34">
        <v>3</v>
      </c>
      <c r="N26" s="34">
        <v>13</v>
      </c>
      <c r="O26" s="52">
        <f t="shared" si="2"/>
        <v>2.462121212121212E-2</v>
      </c>
      <c r="P26" s="4">
        <f t="shared" si="3"/>
        <v>528</v>
      </c>
      <c r="Q26" s="5">
        <f t="shared" si="4"/>
        <v>515</v>
      </c>
      <c r="R26" s="5">
        <f t="shared" si="5"/>
        <v>13</v>
      </c>
      <c r="S26" s="6">
        <f t="shared" si="6"/>
        <v>2.462121212121212E-2</v>
      </c>
    </row>
    <row r="27" spans="1:19" ht="15" customHeight="1" x14ac:dyDescent="0.2">
      <c r="A27" s="231" t="s">
        <v>447</v>
      </c>
      <c r="B27" s="37" t="s">
        <v>114</v>
      </c>
      <c r="C27" s="47" t="s">
        <v>115</v>
      </c>
      <c r="D27" s="34"/>
      <c r="E27" s="34"/>
      <c r="F27" s="34"/>
      <c r="G27" s="34"/>
      <c r="H27" s="42" t="str">
        <f t="shared" si="0"/>
        <v/>
      </c>
      <c r="I27" s="33">
        <v>530</v>
      </c>
      <c r="J27" s="34">
        <v>529</v>
      </c>
      <c r="K27" s="34">
        <v>69</v>
      </c>
      <c r="L27" s="3">
        <f t="shared" si="1"/>
        <v>0.13043478260869565</v>
      </c>
      <c r="M27" s="34">
        <v>1</v>
      </c>
      <c r="N27" s="34"/>
      <c r="O27" s="52">
        <f t="shared" si="2"/>
        <v>0</v>
      </c>
      <c r="P27" s="4">
        <f t="shared" si="3"/>
        <v>530</v>
      </c>
      <c r="Q27" s="5">
        <f t="shared" si="4"/>
        <v>530</v>
      </c>
      <c r="R27" s="5" t="str">
        <f t="shared" si="5"/>
        <v/>
      </c>
      <c r="S27" s="6" t="str">
        <f t="shared" si="6"/>
        <v/>
      </c>
    </row>
    <row r="28" spans="1:19" ht="15" customHeight="1" x14ac:dyDescent="0.2">
      <c r="A28" s="231" t="s">
        <v>447</v>
      </c>
      <c r="B28" s="37" t="s">
        <v>116</v>
      </c>
      <c r="C28" s="47" t="s">
        <v>117</v>
      </c>
      <c r="D28" s="34"/>
      <c r="E28" s="34"/>
      <c r="F28" s="34"/>
      <c r="G28" s="34"/>
      <c r="H28" s="42" t="str">
        <f t="shared" si="0"/>
        <v/>
      </c>
      <c r="I28" s="33">
        <v>3909</v>
      </c>
      <c r="J28" s="34">
        <v>3387</v>
      </c>
      <c r="K28" s="34">
        <v>1657</v>
      </c>
      <c r="L28" s="3">
        <f t="shared" si="1"/>
        <v>0.48922350162385592</v>
      </c>
      <c r="M28" s="34">
        <v>109</v>
      </c>
      <c r="N28" s="34">
        <v>413</v>
      </c>
      <c r="O28" s="52">
        <f t="shared" si="2"/>
        <v>0.10565361985162446</v>
      </c>
      <c r="P28" s="4">
        <f t="shared" si="3"/>
        <v>3909</v>
      </c>
      <c r="Q28" s="5">
        <f t="shared" si="4"/>
        <v>3496</v>
      </c>
      <c r="R28" s="5">
        <f t="shared" si="5"/>
        <v>413</v>
      </c>
      <c r="S28" s="6">
        <f t="shared" si="6"/>
        <v>0.10565361985162446</v>
      </c>
    </row>
    <row r="29" spans="1:19" ht="15" customHeight="1" x14ac:dyDescent="0.2">
      <c r="A29" s="231" t="s">
        <v>447</v>
      </c>
      <c r="B29" s="37" t="s">
        <v>118</v>
      </c>
      <c r="C29" s="47" t="s">
        <v>120</v>
      </c>
      <c r="D29" s="34"/>
      <c r="E29" s="34"/>
      <c r="F29" s="34"/>
      <c r="G29" s="34"/>
      <c r="H29" s="42" t="str">
        <f t="shared" si="0"/>
        <v/>
      </c>
      <c r="I29" s="33">
        <v>3608</v>
      </c>
      <c r="J29" s="34">
        <v>3571</v>
      </c>
      <c r="K29" s="34">
        <v>605</v>
      </c>
      <c r="L29" s="3">
        <f t="shared" si="1"/>
        <v>0.16942033043965277</v>
      </c>
      <c r="M29" s="34">
        <v>3</v>
      </c>
      <c r="N29" s="34">
        <v>34</v>
      </c>
      <c r="O29" s="52">
        <f t="shared" si="2"/>
        <v>9.423503325942351E-3</v>
      </c>
      <c r="P29" s="4">
        <f t="shared" si="3"/>
        <v>3608</v>
      </c>
      <c r="Q29" s="5">
        <f t="shared" si="4"/>
        <v>3574</v>
      </c>
      <c r="R29" s="5">
        <f t="shared" si="5"/>
        <v>34</v>
      </c>
      <c r="S29" s="6">
        <f t="shared" si="6"/>
        <v>9.423503325942351E-3</v>
      </c>
    </row>
    <row r="30" spans="1:19" ht="15" customHeight="1" x14ac:dyDescent="0.2">
      <c r="A30" s="231" t="s">
        <v>447</v>
      </c>
      <c r="B30" s="37" t="s">
        <v>121</v>
      </c>
      <c r="C30" s="47" t="s">
        <v>122</v>
      </c>
      <c r="D30" s="34"/>
      <c r="E30" s="34"/>
      <c r="F30" s="34"/>
      <c r="G30" s="34"/>
      <c r="H30" s="42" t="str">
        <f t="shared" si="0"/>
        <v/>
      </c>
      <c r="I30" s="33">
        <v>1068</v>
      </c>
      <c r="J30" s="34">
        <v>1018</v>
      </c>
      <c r="K30" s="34">
        <v>156</v>
      </c>
      <c r="L30" s="3">
        <f t="shared" si="1"/>
        <v>0.15324165029469547</v>
      </c>
      <c r="M30" s="34">
        <v>6</v>
      </c>
      <c r="N30" s="34">
        <v>44</v>
      </c>
      <c r="O30" s="52">
        <f t="shared" si="2"/>
        <v>4.1198501872659173E-2</v>
      </c>
      <c r="P30" s="4">
        <f t="shared" si="3"/>
        <v>1068</v>
      </c>
      <c r="Q30" s="5">
        <f t="shared" si="4"/>
        <v>1024</v>
      </c>
      <c r="R30" s="5">
        <f t="shared" si="5"/>
        <v>44</v>
      </c>
      <c r="S30" s="6">
        <f t="shared" si="6"/>
        <v>4.1198501872659173E-2</v>
      </c>
    </row>
    <row r="31" spans="1:19" ht="15" customHeight="1" x14ac:dyDescent="0.2">
      <c r="A31" s="231" t="s">
        <v>447</v>
      </c>
      <c r="B31" s="37" t="s">
        <v>126</v>
      </c>
      <c r="C31" s="47" t="s">
        <v>126</v>
      </c>
      <c r="D31" s="34"/>
      <c r="E31" s="34"/>
      <c r="F31" s="34"/>
      <c r="G31" s="34"/>
      <c r="H31" s="42" t="str">
        <f t="shared" si="0"/>
        <v/>
      </c>
      <c r="I31" s="33">
        <v>10896</v>
      </c>
      <c r="J31" s="34">
        <v>10619</v>
      </c>
      <c r="K31" s="34">
        <v>9760</v>
      </c>
      <c r="L31" s="3">
        <f t="shared" si="1"/>
        <v>0.91910726057067516</v>
      </c>
      <c r="M31" s="34">
        <v>197</v>
      </c>
      <c r="N31" s="34">
        <v>80</v>
      </c>
      <c r="O31" s="52">
        <f t="shared" si="2"/>
        <v>7.3421439060205578E-3</v>
      </c>
      <c r="P31" s="4">
        <f t="shared" si="3"/>
        <v>10896</v>
      </c>
      <c r="Q31" s="5">
        <f t="shared" si="4"/>
        <v>10816</v>
      </c>
      <c r="R31" s="5">
        <f t="shared" si="5"/>
        <v>80</v>
      </c>
      <c r="S31" s="6">
        <f t="shared" si="6"/>
        <v>7.3421439060205578E-3</v>
      </c>
    </row>
    <row r="32" spans="1:19" ht="15" customHeight="1" x14ac:dyDescent="0.2">
      <c r="A32" s="231" t="s">
        <v>447</v>
      </c>
      <c r="B32" s="37" t="s">
        <v>127</v>
      </c>
      <c r="C32" s="47" t="s">
        <v>128</v>
      </c>
      <c r="D32" s="34"/>
      <c r="E32" s="34"/>
      <c r="F32" s="34"/>
      <c r="G32" s="34"/>
      <c r="H32" s="42" t="str">
        <f t="shared" si="0"/>
        <v/>
      </c>
      <c r="I32" s="33">
        <v>2303</v>
      </c>
      <c r="J32" s="34">
        <v>2141</v>
      </c>
      <c r="K32" s="34">
        <v>364</v>
      </c>
      <c r="L32" s="3">
        <f t="shared" si="1"/>
        <v>0.170014012143858</v>
      </c>
      <c r="M32" s="34">
        <v>76</v>
      </c>
      <c r="N32" s="34">
        <v>86</v>
      </c>
      <c r="O32" s="52">
        <f t="shared" si="2"/>
        <v>3.734259661311333E-2</v>
      </c>
      <c r="P32" s="4">
        <f t="shared" si="3"/>
        <v>2303</v>
      </c>
      <c r="Q32" s="5">
        <f t="shared" si="4"/>
        <v>2217</v>
      </c>
      <c r="R32" s="5">
        <f t="shared" si="5"/>
        <v>86</v>
      </c>
      <c r="S32" s="6">
        <f t="shared" si="6"/>
        <v>3.734259661311333E-2</v>
      </c>
    </row>
    <row r="33" spans="1:19" ht="15" customHeight="1" x14ac:dyDescent="0.2">
      <c r="A33" s="231" t="s">
        <v>447</v>
      </c>
      <c r="B33" s="37" t="s">
        <v>130</v>
      </c>
      <c r="C33" s="47" t="s">
        <v>131</v>
      </c>
      <c r="D33" s="34"/>
      <c r="E33" s="34"/>
      <c r="F33" s="34"/>
      <c r="G33" s="34"/>
      <c r="H33" s="42" t="str">
        <f t="shared" si="0"/>
        <v/>
      </c>
      <c r="I33" s="33">
        <v>450</v>
      </c>
      <c r="J33" s="34">
        <v>414</v>
      </c>
      <c r="K33" s="34">
        <v>142</v>
      </c>
      <c r="L33" s="3">
        <f t="shared" si="1"/>
        <v>0.34299516908212563</v>
      </c>
      <c r="M33" s="34"/>
      <c r="N33" s="34">
        <v>36</v>
      </c>
      <c r="O33" s="52">
        <f t="shared" si="2"/>
        <v>0.08</v>
      </c>
      <c r="P33" s="4">
        <f t="shared" si="3"/>
        <v>450</v>
      </c>
      <c r="Q33" s="5">
        <f t="shared" si="4"/>
        <v>414</v>
      </c>
      <c r="R33" s="5">
        <f t="shared" si="5"/>
        <v>36</v>
      </c>
      <c r="S33" s="6">
        <f t="shared" si="6"/>
        <v>0.08</v>
      </c>
    </row>
    <row r="34" spans="1:19" ht="15" customHeight="1" x14ac:dyDescent="0.2">
      <c r="A34" s="231" t="s">
        <v>447</v>
      </c>
      <c r="B34" s="37" t="s">
        <v>135</v>
      </c>
      <c r="C34" s="47" t="s">
        <v>136</v>
      </c>
      <c r="D34" s="34"/>
      <c r="E34" s="34"/>
      <c r="F34" s="34"/>
      <c r="G34" s="34"/>
      <c r="H34" s="42" t="str">
        <f t="shared" si="0"/>
        <v/>
      </c>
      <c r="I34" s="33">
        <v>37</v>
      </c>
      <c r="J34" s="34">
        <v>37</v>
      </c>
      <c r="K34" s="34">
        <v>36</v>
      </c>
      <c r="L34" s="3">
        <f t="shared" si="1"/>
        <v>0.97297297297297303</v>
      </c>
      <c r="M34" s="34"/>
      <c r="N34" s="34"/>
      <c r="O34" s="52">
        <f t="shared" si="2"/>
        <v>0</v>
      </c>
      <c r="P34" s="4">
        <f t="shared" si="3"/>
        <v>37</v>
      </c>
      <c r="Q34" s="5">
        <f t="shared" si="4"/>
        <v>37</v>
      </c>
      <c r="R34" s="5" t="str">
        <f t="shared" si="5"/>
        <v/>
      </c>
      <c r="S34" s="6" t="str">
        <f t="shared" si="6"/>
        <v/>
      </c>
    </row>
    <row r="35" spans="1:19" ht="15" customHeight="1" x14ac:dyDescent="0.2">
      <c r="A35" s="231" t="s">
        <v>447</v>
      </c>
      <c r="B35" s="37" t="s">
        <v>138</v>
      </c>
      <c r="C35" s="47" t="s">
        <v>139</v>
      </c>
      <c r="D35" s="34"/>
      <c r="E35" s="34"/>
      <c r="F35" s="34"/>
      <c r="G35" s="34"/>
      <c r="H35" s="42" t="str">
        <f t="shared" si="0"/>
        <v/>
      </c>
      <c r="I35" s="33">
        <v>726</v>
      </c>
      <c r="J35" s="34">
        <v>673</v>
      </c>
      <c r="K35" s="34">
        <v>577</v>
      </c>
      <c r="L35" s="3">
        <f t="shared" si="1"/>
        <v>0.85735512630014854</v>
      </c>
      <c r="M35" s="34">
        <v>2</v>
      </c>
      <c r="N35" s="34">
        <v>51</v>
      </c>
      <c r="O35" s="52">
        <f t="shared" si="2"/>
        <v>7.0247933884297523E-2</v>
      </c>
      <c r="P35" s="4">
        <f t="shared" si="3"/>
        <v>726</v>
      </c>
      <c r="Q35" s="5">
        <f t="shared" si="4"/>
        <v>675</v>
      </c>
      <c r="R35" s="5">
        <f t="shared" si="5"/>
        <v>51</v>
      </c>
      <c r="S35" s="6">
        <f t="shared" si="6"/>
        <v>7.0247933884297523E-2</v>
      </c>
    </row>
    <row r="36" spans="1:19" ht="15" customHeight="1" x14ac:dyDescent="0.2">
      <c r="A36" s="231" t="s">
        <v>447</v>
      </c>
      <c r="B36" s="37" t="s">
        <v>152</v>
      </c>
      <c r="C36" s="47" t="s">
        <v>153</v>
      </c>
      <c r="D36" s="34">
        <v>1</v>
      </c>
      <c r="E36" s="34">
        <v>1</v>
      </c>
      <c r="F36" s="34"/>
      <c r="G36" s="34"/>
      <c r="H36" s="42">
        <f t="shared" si="0"/>
        <v>0</v>
      </c>
      <c r="I36" s="33">
        <v>1326</v>
      </c>
      <c r="J36" s="34">
        <v>813</v>
      </c>
      <c r="K36" s="34">
        <v>70</v>
      </c>
      <c r="L36" s="3">
        <f t="shared" si="1"/>
        <v>8.6100861008610086E-2</v>
      </c>
      <c r="M36" s="34">
        <v>45</v>
      </c>
      <c r="N36" s="34">
        <v>468</v>
      </c>
      <c r="O36" s="52">
        <f t="shared" si="2"/>
        <v>0.35294117647058826</v>
      </c>
      <c r="P36" s="4">
        <f t="shared" si="3"/>
        <v>1327</v>
      </c>
      <c r="Q36" s="5">
        <f t="shared" si="4"/>
        <v>859</v>
      </c>
      <c r="R36" s="5">
        <f t="shared" si="5"/>
        <v>468</v>
      </c>
      <c r="S36" s="6">
        <f t="shared" si="6"/>
        <v>0.35267520723436324</v>
      </c>
    </row>
    <row r="37" spans="1:19" ht="15" customHeight="1" x14ac:dyDescent="0.2">
      <c r="A37" s="231" t="s">
        <v>447</v>
      </c>
      <c r="B37" s="37" t="s">
        <v>158</v>
      </c>
      <c r="C37" s="47" t="s">
        <v>159</v>
      </c>
      <c r="D37" s="34"/>
      <c r="E37" s="34"/>
      <c r="F37" s="34"/>
      <c r="G37" s="34"/>
      <c r="H37" s="42" t="str">
        <f t="shared" si="0"/>
        <v/>
      </c>
      <c r="I37" s="33">
        <v>767</v>
      </c>
      <c r="J37" s="34">
        <v>552</v>
      </c>
      <c r="K37" s="34">
        <v>38</v>
      </c>
      <c r="L37" s="3">
        <f t="shared" si="1"/>
        <v>6.8840579710144928E-2</v>
      </c>
      <c r="M37" s="34">
        <v>15</v>
      </c>
      <c r="N37" s="34">
        <v>200</v>
      </c>
      <c r="O37" s="52">
        <f t="shared" si="2"/>
        <v>0.2607561929595828</v>
      </c>
      <c r="P37" s="4">
        <f t="shared" si="3"/>
        <v>767</v>
      </c>
      <c r="Q37" s="5">
        <f t="shared" si="4"/>
        <v>567</v>
      </c>
      <c r="R37" s="5">
        <f t="shared" si="5"/>
        <v>200</v>
      </c>
      <c r="S37" s="6">
        <f t="shared" si="6"/>
        <v>0.2607561929595828</v>
      </c>
    </row>
    <row r="38" spans="1:19" ht="15" customHeight="1" x14ac:dyDescent="0.2">
      <c r="A38" s="231" t="s">
        <v>447</v>
      </c>
      <c r="B38" s="37" t="s">
        <v>163</v>
      </c>
      <c r="C38" s="47" t="s">
        <v>164</v>
      </c>
      <c r="D38" s="34"/>
      <c r="E38" s="34"/>
      <c r="F38" s="34"/>
      <c r="G38" s="34"/>
      <c r="H38" s="42" t="str">
        <f t="shared" si="0"/>
        <v/>
      </c>
      <c r="I38" s="33">
        <v>140</v>
      </c>
      <c r="J38" s="34">
        <v>140</v>
      </c>
      <c r="K38" s="34">
        <v>140</v>
      </c>
      <c r="L38" s="3">
        <f t="shared" si="1"/>
        <v>1</v>
      </c>
      <c r="M38" s="34"/>
      <c r="N38" s="34"/>
      <c r="O38" s="52">
        <f t="shared" si="2"/>
        <v>0</v>
      </c>
      <c r="P38" s="4">
        <f t="shared" si="3"/>
        <v>140</v>
      </c>
      <c r="Q38" s="5">
        <f t="shared" si="4"/>
        <v>140</v>
      </c>
      <c r="R38" s="5" t="str">
        <f t="shared" si="5"/>
        <v/>
      </c>
      <c r="S38" s="6" t="str">
        <f t="shared" si="6"/>
        <v/>
      </c>
    </row>
    <row r="39" spans="1:19" ht="15" customHeight="1" x14ac:dyDescent="0.2">
      <c r="A39" s="231" t="s">
        <v>447</v>
      </c>
      <c r="B39" s="37" t="s">
        <v>165</v>
      </c>
      <c r="C39" s="47" t="s">
        <v>166</v>
      </c>
      <c r="D39" s="34"/>
      <c r="E39" s="34"/>
      <c r="F39" s="34"/>
      <c r="G39" s="34"/>
      <c r="H39" s="42" t="str">
        <f t="shared" si="0"/>
        <v/>
      </c>
      <c r="I39" s="33">
        <v>2957</v>
      </c>
      <c r="J39" s="34">
        <v>2886</v>
      </c>
      <c r="K39" s="34">
        <v>1774</v>
      </c>
      <c r="L39" s="3">
        <f t="shared" si="1"/>
        <v>0.61469161469161471</v>
      </c>
      <c r="M39" s="34">
        <v>1</v>
      </c>
      <c r="N39" s="34">
        <v>70</v>
      </c>
      <c r="O39" s="52">
        <f t="shared" si="2"/>
        <v>2.3672641190395673E-2</v>
      </c>
      <c r="P39" s="4">
        <f t="shared" si="3"/>
        <v>2957</v>
      </c>
      <c r="Q39" s="5">
        <f t="shared" si="4"/>
        <v>2887</v>
      </c>
      <c r="R39" s="5">
        <f t="shared" si="5"/>
        <v>70</v>
      </c>
      <c r="S39" s="6">
        <f t="shared" si="6"/>
        <v>2.3672641190395673E-2</v>
      </c>
    </row>
    <row r="40" spans="1:19" ht="15" customHeight="1" x14ac:dyDescent="0.2">
      <c r="A40" s="231" t="s">
        <v>447</v>
      </c>
      <c r="B40" s="37" t="s">
        <v>171</v>
      </c>
      <c r="C40" s="47" t="s">
        <v>172</v>
      </c>
      <c r="D40" s="34"/>
      <c r="E40" s="34"/>
      <c r="F40" s="34"/>
      <c r="G40" s="34"/>
      <c r="H40" s="42" t="str">
        <f t="shared" si="0"/>
        <v/>
      </c>
      <c r="I40" s="33">
        <v>295</v>
      </c>
      <c r="J40" s="34">
        <v>294</v>
      </c>
      <c r="K40" s="34">
        <v>122</v>
      </c>
      <c r="L40" s="3">
        <f t="shared" si="1"/>
        <v>0.41496598639455784</v>
      </c>
      <c r="M40" s="34"/>
      <c r="N40" s="34">
        <v>1</v>
      </c>
      <c r="O40" s="52">
        <f t="shared" si="2"/>
        <v>3.3898305084745762E-3</v>
      </c>
      <c r="P40" s="4">
        <f t="shared" si="3"/>
        <v>295</v>
      </c>
      <c r="Q40" s="5">
        <f t="shared" si="4"/>
        <v>294</v>
      </c>
      <c r="R40" s="5">
        <f t="shared" si="5"/>
        <v>1</v>
      </c>
      <c r="S40" s="6">
        <f t="shared" si="6"/>
        <v>3.3898305084745762E-3</v>
      </c>
    </row>
    <row r="41" spans="1:19" ht="26.25" customHeight="1" x14ac:dyDescent="0.2">
      <c r="A41" s="231" t="s">
        <v>447</v>
      </c>
      <c r="B41" s="37" t="s">
        <v>173</v>
      </c>
      <c r="C41" s="47" t="s">
        <v>175</v>
      </c>
      <c r="D41" s="34"/>
      <c r="E41" s="34"/>
      <c r="F41" s="34"/>
      <c r="G41" s="34"/>
      <c r="H41" s="42" t="str">
        <f t="shared" si="0"/>
        <v/>
      </c>
      <c r="I41" s="33">
        <v>38617</v>
      </c>
      <c r="J41" s="34">
        <v>38243</v>
      </c>
      <c r="K41" s="34">
        <v>38130</v>
      </c>
      <c r="L41" s="3">
        <f t="shared" si="1"/>
        <v>0.99704521088826714</v>
      </c>
      <c r="M41" s="34">
        <v>55</v>
      </c>
      <c r="N41" s="34">
        <v>319</v>
      </c>
      <c r="O41" s="52">
        <f t="shared" si="2"/>
        <v>8.2606106119066727E-3</v>
      </c>
      <c r="P41" s="4">
        <f t="shared" si="3"/>
        <v>38617</v>
      </c>
      <c r="Q41" s="5">
        <f t="shared" si="4"/>
        <v>38298</v>
      </c>
      <c r="R41" s="5">
        <f t="shared" si="5"/>
        <v>319</v>
      </c>
      <c r="S41" s="6">
        <f t="shared" si="6"/>
        <v>8.2606106119066727E-3</v>
      </c>
    </row>
    <row r="42" spans="1:19" ht="15" customHeight="1" x14ac:dyDescent="0.2">
      <c r="A42" s="231" t="s">
        <v>447</v>
      </c>
      <c r="B42" s="37" t="s">
        <v>179</v>
      </c>
      <c r="C42" s="47" t="s">
        <v>180</v>
      </c>
      <c r="D42" s="34">
        <v>1</v>
      </c>
      <c r="E42" s="34">
        <v>1</v>
      </c>
      <c r="F42" s="34">
        <v>1</v>
      </c>
      <c r="G42" s="34"/>
      <c r="H42" s="42">
        <f t="shared" si="0"/>
        <v>0</v>
      </c>
      <c r="I42" s="33">
        <v>13225</v>
      </c>
      <c r="J42" s="34">
        <v>12949</v>
      </c>
      <c r="K42" s="34">
        <v>11842</v>
      </c>
      <c r="L42" s="3">
        <f t="shared" si="1"/>
        <v>0.91451077303266659</v>
      </c>
      <c r="M42" s="34">
        <v>6</v>
      </c>
      <c r="N42" s="34">
        <v>270</v>
      </c>
      <c r="O42" s="52">
        <f t="shared" si="2"/>
        <v>2.0415879017013232E-2</v>
      </c>
      <c r="P42" s="4">
        <f t="shared" si="3"/>
        <v>13226</v>
      </c>
      <c r="Q42" s="5">
        <f t="shared" si="4"/>
        <v>12956</v>
      </c>
      <c r="R42" s="5">
        <f t="shared" si="5"/>
        <v>270</v>
      </c>
      <c r="S42" s="6">
        <f t="shared" si="6"/>
        <v>2.0414335399969757E-2</v>
      </c>
    </row>
    <row r="43" spans="1:19" ht="15" customHeight="1" x14ac:dyDescent="0.2">
      <c r="A43" s="231" t="s">
        <v>447</v>
      </c>
      <c r="B43" s="37" t="s">
        <v>181</v>
      </c>
      <c r="C43" s="47" t="s">
        <v>182</v>
      </c>
      <c r="D43" s="34"/>
      <c r="E43" s="34"/>
      <c r="F43" s="34"/>
      <c r="G43" s="34"/>
      <c r="H43" s="42" t="str">
        <f t="shared" si="0"/>
        <v/>
      </c>
      <c r="I43" s="33">
        <v>815</v>
      </c>
      <c r="J43" s="34">
        <v>448</v>
      </c>
      <c r="K43" s="34">
        <v>374</v>
      </c>
      <c r="L43" s="3">
        <f t="shared" si="1"/>
        <v>0.8348214285714286</v>
      </c>
      <c r="M43" s="34">
        <v>52</v>
      </c>
      <c r="N43" s="34">
        <v>315</v>
      </c>
      <c r="O43" s="52">
        <f t="shared" si="2"/>
        <v>0.38650306748466257</v>
      </c>
      <c r="P43" s="4">
        <f t="shared" si="3"/>
        <v>815</v>
      </c>
      <c r="Q43" s="5">
        <f t="shared" si="4"/>
        <v>500</v>
      </c>
      <c r="R43" s="5">
        <f t="shared" si="5"/>
        <v>315</v>
      </c>
      <c r="S43" s="6">
        <f t="shared" si="6"/>
        <v>0.38650306748466257</v>
      </c>
    </row>
    <row r="44" spans="1:19" ht="15" customHeight="1" x14ac:dyDescent="0.2">
      <c r="A44" s="231" t="s">
        <v>447</v>
      </c>
      <c r="B44" s="37" t="s">
        <v>183</v>
      </c>
      <c r="C44" s="47" t="s">
        <v>550</v>
      </c>
      <c r="D44" s="34"/>
      <c r="E44" s="34"/>
      <c r="F44" s="34"/>
      <c r="G44" s="34"/>
      <c r="H44" s="42" t="str">
        <f t="shared" si="0"/>
        <v/>
      </c>
      <c r="I44" s="33">
        <v>285</v>
      </c>
      <c r="J44" s="34">
        <v>281</v>
      </c>
      <c r="K44" s="34">
        <v>165</v>
      </c>
      <c r="L44" s="3">
        <f t="shared" si="1"/>
        <v>0.58718861209964412</v>
      </c>
      <c r="M44" s="34">
        <v>4</v>
      </c>
      <c r="N44" s="34"/>
      <c r="O44" s="52">
        <f t="shared" si="2"/>
        <v>0</v>
      </c>
      <c r="P44" s="4">
        <f t="shared" si="3"/>
        <v>285</v>
      </c>
      <c r="Q44" s="5">
        <f t="shared" si="4"/>
        <v>285</v>
      </c>
      <c r="R44" s="5" t="str">
        <f t="shared" si="5"/>
        <v/>
      </c>
      <c r="S44" s="6" t="str">
        <f t="shared" si="6"/>
        <v/>
      </c>
    </row>
    <row r="45" spans="1:19" ht="15" customHeight="1" x14ac:dyDescent="0.2">
      <c r="A45" s="231" t="s">
        <v>447</v>
      </c>
      <c r="B45" s="37" t="s">
        <v>410</v>
      </c>
      <c r="C45" s="47" t="s">
        <v>411</v>
      </c>
      <c r="D45" s="34"/>
      <c r="E45" s="34"/>
      <c r="F45" s="34"/>
      <c r="G45" s="34"/>
      <c r="H45" s="42" t="str">
        <f t="shared" si="0"/>
        <v/>
      </c>
      <c r="I45" s="33">
        <v>46</v>
      </c>
      <c r="J45" s="34">
        <v>37</v>
      </c>
      <c r="K45" s="34">
        <v>12</v>
      </c>
      <c r="L45" s="3">
        <f t="shared" si="1"/>
        <v>0.32432432432432434</v>
      </c>
      <c r="M45" s="34">
        <v>9</v>
      </c>
      <c r="N45" s="34"/>
      <c r="O45" s="52">
        <f t="shared" si="2"/>
        <v>0</v>
      </c>
      <c r="P45" s="4">
        <f t="shared" si="3"/>
        <v>46</v>
      </c>
      <c r="Q45" s="5">
        <f t="shared" si="4"/>
        <v>46</v>
      </c>
      <c r="R45" s="5" t="str">
        <f t="shared" si="5"/>
        <v/>
      </c>
      <c r="S45" s="6" t="str">
        <f t="shared" si="6"/>
        <v/>
      </c>
    </row>
    <row r="46" spans="1:19" ht="15" customHeight="1" x14ac:dyDescent="0.2">
      <c r="A46" s="231" t="s">
        <v>447</v>
      </c>
      <c r="B46" s="37" t="s">
        <v>186</v>
      </c>
      <c r="C46" s="47" t="s">
        <v>315</v>
      </c>
      <c r="D46" s="34"/>
      <c r="E46" s="34"/>
      <c r="F46" s="34"/>
      <c r="G46" s="34"/>
      <c r="H46" s="42" t="str">
        <f t="shared" si="0"/>
        <v/>
      </c>
      <c r="I46" s="33">
        <v>26</v>
      </c>
      <c r="J46" s="34">
        <v>22</v>
      </c>
      <c r="K46" s="34">
        <v>18</v>
      </c>
      <c r="L46" s="3">
        <f t="shared" si="1"/>
        <v>0.81818181818181823</v>
      </c>
      <c r="M46" s="34">
        <v>4</v>
      </c>
      <c r="N46" s="34"/>
      <c r="O46" s="52">
        <f t="shared" si="2"/>
        <v>0</v>
      </c>
      <c r="P46" s="4">
        <f t="shared" si="3"/>
        <v>26</v>
      </c>
      <c r="Q46" s="5">
        <f t="shared" si="4"/>
        <v>26</v>
      </c>
      <c r="R46" s="5" t="str">
        <f t="shared" si="5"/>
        <v/>
      </c>
      <c r="S46" s="6" t="str">
        <f t="shared" si="6"/>
        <v/>
      </c>
    </row>
    <row r="47" spans="1:19" ht="15" customHeight="1" x14ac:dyDescent="0.2">
      <c r="A47" s="231" t="s">
        <v>447</v>
      </c>
      <c r="B47" s="37" t="s">
        <v>187</v>
      </c>
      <c r="C47" s="47" t="s">
        <v>189</v>
      </c>
      <c r="D47" s="34"/>
      <c r="E47" s="34"/>
      <c r="F47" s="34"/>
      <c r="G47" s="34"/>
      <c r="H47" s="42" t="str">
        <f t="shared" si="0"/>
        <v/>
      </c>
      <c r="I47" s="33">
        <v>5518</v>
      </c>
      <c r="J47" s="34">
        <v>4843</v>
      </c>
      <c r="K47" s="34">
        <v>4830</v>
      </c>
      <c r="L47" s="3">
        <f t="shared" si="1"/>
        <v>0.99731571340078462</v>
      </c>
      <c r="M47" s="34">
        <v>626</v>
      </c>
      <c r="N47" s="34">
        <v>49</v>
      </c>
      <c r="O47" s="52">
        <f t="shared" si="2"/>
        <v>8.880028996013048E-3</v>
      </c>
      <c r="P47" s="4">
        <f t="shared" si="3"/>
        <v>5518</v>
      </c>
      <c r="Q47" s="5">
        <f t="shared" si="4"/>
        <v>5469</v>
      </c>
      <c r="R47" s="5">
        <f t="shared" si="5"/>
        <v>49</v>
      </c>
      <c r="S47" s="6">
        <f t="shared" si="6"/>
        <v>8.880028996013048E-3</v>
      </c>
    </row>
    <row r="48" spans="1:19" ht="15" customHeight="1" x14ac:dyDescent="0.2">
      <c r="A48" s="231" t="s">
        <v>447</v>
      </c>
      <c r="B48" s="37" t="s">
        <v>542</v>
      </c>
      <c r="C48" s="47" t="s">
        <v>123</v>
      </c>
      <c r="D48" s="34"/>
      <c r="E48" s="34"/>
      <c r="F48" s="34"/>
      <c r="G48" s="34"/>
      <c r="H48" s="42" t="str">
        <f t="shared" si="0"/>
        <v/>
      </c>
      <c r="I48" s="33">
        <v>158</v>
      </c>
      <c r="J48" s="34">
        <v>158</v>
      </c>
      <c r="K48" s="34">
        <v>137</v>
      </c>
      <c r="L48" s="3">
        <f t="shared" si="1"/>
        <v>0.86708860759493667</v>
      </c>
      <c r="M48" s="34"/>
      <c r="N48" s="34"/>
      <c r="O48" s="52">
        <f t="shared" si="2"/>
        <v>0</v>
      </c>
      <c r="P48" s="4">
        <f t="shared" si="3"/>
        <v>158</v>
      </c>
      <c r="Q48" s="5">
        <f t="shared" si="4"/>
        <v>158</v>
      </c>
      <c r="R48" s="5" t="str">
        <f t="shared" si="5"/>
        <v/>
      </c>
      <c r="S48" s="6" t="str">
        <f t="shared" si="6"/>
        <v/>
      </c>
    </row>
    <row r="49" spans="1:19" ht="15" customHeight="1" x14ac:dyDescent="0.2">
      <c r="A49" s="231" t="s">
        <v>447</v>
      </c>
      <c r="B49" s="37" t="s">
        <v>545</v>
      </c>
      <c r="C49" s="47" t="s">
        <v>201</v>
      </c>
      <c r="D49" s="34"/>
      <c r="E49" s="34"/>
      <c r="F49" s="34"/>
      <c r="G49" s="34"/>
      <c r="H49" s="42" t="str">
        <f t="shared" si="0"/>
        <v/>
      </c>
      <c r="I49" s="33">
        <v>104</v>
      </c>
      <c r="J49" s="34">
        <v>104</v>
      </c>
      <c r="K49" s="34">
        <v>89</v>
      </c>
      <c r="L49" s="3">
        <f t="shared" si="1"/>
        <v>0.85576923076923073</v>
      </c>
      <c r="M49" s="34"/>
      <c r="N49" s="34"/>
      <c r="O49" s="52">
        <f t="shared" si="2"/>
        <v>0</v>
      </c>
      <c r="P49" s="4">
        <f t="shared" si="3"/>
        <v>104</v>
      </c>
      <c r="Q49" s="5">
        <f t="shared" si="4"/>
        <v>104</v>
      </c>
      <c r="R49" s="5" t="str">
        <f t="shared" si="5"/>
        <v/>
      </c>
      <c r="S49" s="6" t="str">
        <f t="shared" si="6"/>
        <v/>
      </c>
    </row>
    <row r="50" spans="1:19" ht="15" customHeight="1" x14ac:dyDescent="0.2">
      <c r="A50" s="231" t="s">
        <v>447</v>
      </c>
      <c r="B50" s="37" t="s">
        <v>203</v>
      </c>
      <c r="C50" s="47" t="s">
        <v>204</v>
      </c>
      <c r="D50" s="34"/>
      <c r="E50" s="34"/>
      <c r="F50" s="34"/>
      <c r="G50" s="34"/>
      <c r="H50" s="42" t="str">
        <f t="shared" si="0"/>
        <v/>
      </c>
      <c r="I50" s="33">
        <v>16736</v>
      </c>
      <c r="J50" s="34">
        <v>16681</v>
      </c>
      <c r="K50" s="34">
        <v>3876</v>
      </c>
      <c r="L50" s="3">
        <f t="shared" si="1"/>
        <v>0.23236017025358191</v>
      </c>
      <c r="M50" s="34"/>
      <c r="N50" s="34">
        <v>55</v>
      </c>
      <c r="O50" s="52">
        <f t="shared" si="2"/>
        <v>3.2863288718929253E-3</v>
      </c>
      <c r="P50" s="4">
        <f t="shared" si="3"/>
        <v>16736</v>
      </c>
      <c r="Q50" s="5">
        <f t="shared" si="4"/>
        <v>16681</v>
      </c>
      <c r="R50" s="5">
        <f t="shared" si="5"/>
        <v>55</v>
      </c>
      <c r="S50" s="6">
        <f t="shared" si="6"/>
        <v>3.2863288718929253E-3</v>
      </c>
    </row>
    <row r="51" spans="1:19" ht="15" customHeight="1" x14ac:dyDescent="0.2">
      <c r="A51" s="231" t="s">
        <v>447</v>
      </c>
      <c r="B51" s="37" t="s">
        <v>207</v>
      </c>
      <c r="C51" s="47" t="s">
        <v>208</v>
      </c>
      <c r="D51" s="34"/>
      <c r="E51" s="34"/>
      <c r="F51" s="34"/>
      <c r="G51" s="34"/>
      <c r="H51" s="42" t="str">
        <f t="shared" si="0"/>
        <v/>
      </c>
      <c r="I51" s="33">
        <v>2267</v>
      </c>
      <c r="J51" s="34">
        <v>1789</v>
      </c>
      <c r="K51" s="34">
        <v>679</v>
      </c>
      <c r="L51" s="3">
        <f t="shared" si="1"/>
        <v>0.37954164337618779</v>
      </c>
      <c r="M51" s="34">
        <v>30</v>
      </c>
      <c r="N51" s="34">
        <v>448</v>
      </c>
      <c r="O51" s="52">
        <f t="shared" si="2"/>
        <v>0.19761799735333038</v>
      </c>
      <c r="P51" s="4">
        <f t="shared" si="3"/>
        <v>2267</v>
      </c>
      <c r="Q51" s="5">
        <f t="shared" si="4"/>
        <v>1819</v>
      </c>
      <c r="R51" s="5">
        <f t="shared" si="5"/>
        <v>448</v>
      </c>
      <c r="S51" s="6">
        <f t="shared" si="6"/>
        <v>0.19761799735333038</v>
      </c>
    </row>
    <row r="52" spans="1:19" ht="15" customHeight="1" x14ac:dyDescent="0.2">
      <c r="A52" s="231" t="s">
        <v>447</v>
      </c>
      <c r="B52" s="37" t="s">
        <v>209</v>
      </c>
      <c r="C52" s="47" t="s">
        <v>210</v>
      </c>
      <c r="D52" s="34">
        <v>13</v>
      </c>
      <c r="E52" s="34">
        <v>10</v>
      </c>
      <c r="F52" s="34">
        <v>3</v>
      </c>
      <c r="G52" s="34">
        <v>3</v>
      </c>
      <c r="H52" s="42">
        <f t="shared" si="0"/>
        <v>0.23076923076923078</v>
      </c>
      <c r="I52" s="33">
        <v>8587</v>
      </c>
      <c r="J52" s="34">
        <v>8043</v>
      </c>
      <c r="K52" s="34">
        <v>6064</v>
      </c>
      <c r="L52" s="3">
        <f t="shared" si="1"/>
        <v>0.75394753201541709</v>
      </c>
      <c r="M52" s="34">
        <v>2</v>
      </c>
      <c r="N52" s="34">
        <v>542</v>
      </c>
      <c r="O52" s="52">
        <f t="shared" si="2"/>
        <v>6.3118667753580993E-2</v>
      </c>
      <c r="P52" s="4">
        <f t="shared" si="3"/>
        <v>8600</v>
      </c>
      <c r="Q52" s="5">
        <f t="shared" si="4"/>
        <v>8055</v>
      </c>
      <c r="R52" s="5">
        <f t="shared" si="5"/>
        <v>545</v>
      </c>
      <c r="S52" s="6">
        <f t="shared" si="6"/>
        <v>6.3372093023255818E-2</v>
      </c>
    </row>
    <row r="53" spans="1:19" ht="15" customHeight="1" x14ac:dyDescent="0.2">
      <c r="A53" s="231" t="s">
        <v>447</v>
      </c>
      <c r="B53" s="37" t="s">
        <v>209</v>
      </c>
      <c r="C53" s="47" t="s">
        <v>211</v>
      </c>
      <c r="D53" s="34">
        <v>2</v>
      </c>
      <c r="E53" s="34">
        <v>2</v>
      </c>
      <c r="F53" s="34">
        <v>1</v>
      </c>
      <c r="G53" s="34"/>
      <c r="H53" s="42">
        <f t="shared" si="0"/>
        <v>0</v>
      </c>
      <c r="I53" s="33">
        <v>13261</v>
      </c>
      <c r="J53" s="34">
        <v>12880</v>
      </c>
      <c r="K53" s="34">
        <v>10669</v>
      </c>
      <c r="L53" s="3">
        <f t="shared" si="1"/>
        <v>0.82833850931677022</v>
      </c>
      <c r="M53" s="34">
        <v>4</v>
      </c>
      <c r="N53" s="34">
        <v>377</v>
      </c>
      <c r="O53" s="52">
        <f t="shared" si="2"/>
        <v>2.8429228564964933E-2</v>
      </c>
      <c r="P53" s="4">
        <f t="shared" si="3"/>
        <v>13263</v>
      </c>
      <c r="Q53" s="5">
        <f t="shared" si="4"/>
        <v>12886</v>
      </c>
      <c r="R53" s="5">
        <f t="shared" si="5"/>
        <v>377</v>
      </c>
      <c r="S53" s="6">
        <f t="shared" si="6"/>
        <v>2.8424941566764683E-2</v>
      </c>
    </row>
    <row r="54" spans="1:19" ht="15" customHeight="1" x14ac:dyDescent="0.2">
      <c r="A54" s="231" t="s">
        <v>447</v>
      </c>
      <c r="B54" s="37" t="s">
        <v>214</v>
      </c>
      <c r="C54" s="47" t="s">
        <v>546</v>
      </c>
      <c r="D54" s="34">
        <v>1</v>
      </c>
      <c r="E54" s="34">
        <v>1</v>
      </c>
      <c r="F54" s="34"/>
      <c r="G54" s="34"/>
      <c r="H54" s="42">
        <f t="shared" si="0"/>
        <v>0</v>
      </c>
      <c r="I54" s="33">
        <v>22472</v>
      </c>
      <c r="J54" s="34">
        <v>22260</v>
      </c>
      <c r="K54" s="34">
        <v>8056</v>
      </c>
      <c r="L54" s="3">
        <f t="shared" si="1"/>
        <v>0.3619047619047619</v>
      </c>
      <c r="M54" s="34">
        <v>5</v>
      </c>
      <c r="N54" s="34">
        <v>207</v>
      </c>
      <c r="O54" s="52">
        <f t="shared" si="2"/>
        <v>9.2114631541473837E-3</v>
      </c>
      <c r="P54" s="4">
        <f t="shared" si="3"/>
        <v>22473</v>
      </c>
      <c r="Q54" s="5">
        <f t="shared" si="4"/>
        <v>22266</v>
      </c>
      <c r="R54" s="5">
        <f t="shared" si="5"/>
        <v>207</v>
      </c>
      <c r="S54" s="6">
        <f t="shared" si="6"/>
        <v>9.2110532639166996E-3</v>
      </c>
    </row>
    <row r="55" spans="1:19" ht="26.25" customHeight="1" x14ac:dyDescent="0.2">
      <c r="A55" s="231" t="s">
        <v>447</v>
      </c>
      <c r="B55" s="37" t="s">
        <v>217</v>
      </c>
      <c r="C55" s="47" t="s">
        <v>218</v>
      </c>
      <c r="D55" s="34"/>
      <c r="E55" s="34"/>
      <c r="F55" s="34"/>
      <c r="G55" s="34"/>
      <c r="H55" s="42" t="str">
        <f t="shared" si="0"/>
        <v/>
      </c>
      <c r="I55" s="33">
        <v>7059</v>
      </c>
      <c r="J55" s="34">
        <v>6572</v>
      </c>
      <c r="K55" s="34">
        <v>1762</v>
      </c>
      <c r="L55" s="3">
        <f t="shared" si="1"/>
        <v>0.26810712111990259</v>
      </c>
      <c r="M55" s="34">
        <v>104</v>
      </c>
      <c r="N55" s="34">
        <v>383</v>
      </c>
      <c r="O55" s="52">
        <f t="shared" si="2"/>
        <v>5.4256976908910612E-2</v>
      </c>
      <c r="P55" s="4">
        <f t="shared" si="3"/>
        <v>7059</v>
      </c>
      <c r="Q55" s="5">
        <f t="shared" si="4"/>
        <v>6676</v>
      </c>
      <c r="R55" s="5">
        <f t="shared" si="5"/>
        <v>383</v>
      </c>
      <c r="S55" s="6">
        <f t="shared" si="6"/>
        <v>5.4256976908910612E-2</v>
      </c>
    </row>
    <row r="56" spans="1:19" ht="15" customHeight="1" x14ac:dyDescent="0.2">
      <c r="A56" s="231" t="s">
        <v>447</v>
      </c>
      <c r="B56" s="37" t="s">
        <v>220</v>
      </c>
      <c r="C56" s="47" t="s">
        <v>222</v>
      </c>
      <c r="D56" s="34">
        <v>2</v>
      </c>
      <c r="E56" s="34">
        <v>2</v>
      </c>
      <c r="F56" s="34">
        <v>1</v>
      </c>
      <c r="G56" s="34"/>
      <c r="H56" s="42">
        <f t="shared" si="0"/>
        <v>0</v>
      </c>
      <c r="I56" s="33">
        <v>3216</v>
      </c>
      <c r="J56" s="34">
        <v>3131</v>
      </c>
      <c r="K56" s="34">
        <v>791</v>
      </c>
      <c r="L56" s="3">
        <f t="shared" si="1"/>
        <v>0.25263494091344618</v>
      </c>
      <c r="M56" s="34">
        <v>31</v>
      </c>
      <c r="N56" s="34">
        <v>54</v>
      </c>
      <c r="O56" s="52">
        <f t="shared" si="2"/>
        <v>1.6791044776119403E-2</v>
      </c>
      <c r="P56" s="4">
        <f t="shared" si="3"/>
        <v>3218</v>
      </c>
      <c r="Q56" s="5">
        <f t="shared" si="4"/>
        <v>3164</v>
      </c>
      <c r="R56" s="5">
        <f t="shared" si="5"/>
        <v>54</v>
      </c>
      <c r="S56" s="6">
        <f t="shared" si="6"/>
        <v>1.678060907395898E-2</v>
      </c>
    </row>
    <row r="57" spans="1:19" ht="26.25" customHeight="1" x14ac:dyDescent="0.2">
      <c r="A57" s="231" t="s">
        <v>447</v>
      </c>
      <c r="B57" s="37" t="s">
        <v>225</v>
      </c>
      <c r="C57" s="47" t="s">
        <v>227</v>
      </c>
      <c r="D57" s="34"/>
      <c r="E57" s="34"/>
      <c r="F57" s="34"/>
      <c r="G57" s="34"/>
      <c r="H57" s="42" t="str">
        <f t="shared" si="0"/>
        <v/>
      </c>
      <c r="I57" s="33">
        <v>681</v>
      </c>
      <c r="J57" s="34">
        <v>677</v>
      </c>
      <c r="K57" s="34">
        <v>675</v>
      </c>
      <c r="L57" s="3">
        <f t="shared" si="1"/>
        <v>0.99704579025110784</v>
      </c>
      <c r="M57" s="34"/>
      <c r="N57" s="34">
        <v>4</v>
      </c>
      <c r="O57" s="52">
        <f t="shared" si="2"/>
        <v>5.8737151248164461E-3</v>
      </c>
      <c r="P57" s="4">
        <f t="shared" si="3"/>
        <v>681</v>
      </c>
      <c r="Q57" s="5">
        <f t="shared" si="4"/>
        <v>677</v>
      </c>
      <c r="R57" s="5">
        <f t="shared" si="5"/>
        <v>4</v>
      </c>
      <c r="S57" s="6">
        <f t="shared" si="6"/>
        <v>5.8737151248164461E-3</v>
      </c>
    </row>
    <row r="58" spans="1:19" ht="15" customHeight="1" x14ac:dyDescent="0.2">
      <c r="A58" s="231" t="s">
        <v>447</v>
      </c>
      <c r="B58" s="37" t="s">
        <v>225</v>
      </c>
      <c r="C58" s="47" t="s">
        <v>229</v>
      </c>
      <c r="D58" s="34">
        <v>6</v>
      </c>
      <c r="E58" s="34">
        <v>4</v>
      </c>
      <c r="F58" s="34">
        <v>0</v>
      </c>
      <c r="G58" s="34">
        <v>2</v>
      </c>
      <c r="H58" s="42">
        <f t="shared" si="0"/>
        <v>0.33333333333333331</v>
      </c>
      <c r="I58" s="33">
        <v>1078</v>
      </c>
      <c r="J58" s="34">
        <v>1066</v>
      </c>
      <c r="K58" s="34">
        <v>1036</v>
      </c>
      <c r="L58" s="3">
        <f t="shared" si="1"/>
        <v>0.97185741088180111</v>
      </c>
      <c r="M58" s="34">
        <v>3</v>
      </c>
      <c r="N58" s="34">
        <v>9</v>
      </c>
      <c r="O58" s="52">
        <f t="shared" si="2"/>
        <v>8.3487940630797772E-3</v>
      </c>
      <c r="P58" s="4">
        <f t="shared" si="3"/>
        <v>1084</v>
      </c>
      <c r="Q58" s="5">
        <f t="shared" si="4"/>
        <v>1073</v>
      </c>
      <c r="R58" s="5">
        <f t="shared" si="5"/>
        <v>11</v>
      </c>
      <c r="S58" s="6">
        <f t="shared" si="6"/>
        <v>1.014760147601476E-2</v>
      </c>
    </row>
    <row r="59" spans="1:19" ht="26.25" customHeight="1" x14ac:dyDescent="0.2">
      <c r="A59" s="231" t="s">
        <v>447</v>
      </c>
      <c r="B59" s="37" t="s">
        <v>225</v>
      </c>
      <c r="C59" s="47" t="s">
        <v>231</v>
      </c>
      <c r="D59" s="34"/>
      <c r="E59" s="34"/>
      <c r="F59" s="34"/>
      <c r="G59" s="34"/>
      <c r="H59" s="42" t="str">
        <f t="shared" si="0"/>
        <v/>
      </c>
      <c r="I59" s="33">
        <v>452</v>
      </c>
      <c r="J59" s="34">
        <v>450</v>
      </c>
      <c r="K59" s="34">
        <v>449</v>
      </c>
      <c r="L59" s="3">
        <f t="shared" si="1"/>
        <v>0.99777777777777776</v>
      </c>
      <c r="M59" s="34">
        <v>2</v>
      </c>
      <c r="N59" s="34"/>
      <c r="O59" s="52">
        <f t="shared" si="2"/>
        <v>0</v>
      </c>
      <c r="P59" s="4">
        <f t="shared" si="3"/>
        <v>452</v>
      </c>
      <c r="Q59" s="5">
        <f t="shared" si="4"/>
        <v>452</v>
      </c>
      <c r="R59" s="5" t="str">
        <f t="shared" si="5"/>
        <v/>
      </c>
      <c r="S59" s="6" t="str">
        <f t="shared" si="6"/>
        <v/>
      </c>
    </row>
    <row r="60" spans="1:19" ht="15" customHeight="1" x14ac:dyDescent="0.2">
      <c r="A60" s="231" t="s">
        <v>447</v>
      </c>
      <c r="B60" s="37" t="s">
        <v>234</v>
      </c>
      <c r="C60" s="47" t="s">
        <v>235</v>
      </c>
      <c r="D60" s="34"/>
      <c r="E60" s="34"/>
      <c r="F60" s="34"/>
      <c r="G60" s="34"/>
      <c r="H60" s="42" t="str">
        <f t="shared" si="0"/>
        <v/>
      </c>
      <c r="I60" s="33">
        <v>17</v>
      </c>
      <c r="J60" s="34">
        <v>15</v>
      </c>
      <c r="K60" s="34">
        <v>7</v>
      </c>
      <c r="L60" s="3">
        <f t="shared" si="1"/>
        <v>0.46666666666666667</v>
      </c>
      <c r="M60" s="34"/>
      <c r="N60" s="34">
        <v>2</v>
      </c>
      <c r="O60" s="52">
        <f t="shared" si="2"/>
        <v>0.11764705882352941</v>
      </c>
      <c r="P60" s="4">
        <f t="shared" si="3"/>
        <v>17</v>
      </c>
      <c r="Q60" s="5">
        <f t="shared" si="4"/>
        <v>15</v>
      </c>
      <c r="R60" s="5">
        <f t="shared" si="5"/>
        <v>2</v>
      </c>
      <c r="S60" s="6">
        <f t="shared" si="6"/>
        <v>0.11764705882352941</v>
      </c>
    </row>
    <row r="61" spans="1:19" ht="15" customHeight="1" x14ac:dyDescent="0.2">
      <c r="A61" s="231" t="s">
        <v>447</v>
      </c>
      <c r="B61" s="37" t="s">
        <v>537</v>
      </c>
      <c r="C61" s="47" t="s">
        <v>236</v>
      </c>
      <c r="D61" s="34"/>
      <c r="E61" s="34"/>
      <c r="F61" s="34"/>
      <c r="G61" s="34"/>
      <c r="H61" s="42" t="str">
        <f t="shared" si="0"/>
        <v/>
      </c>
      <c r="I61" s="33">
        <v>1238</v>
      </c>
      <c r="J61" s="34">
        <v>1215</v>
      </c>
      <c r="K61" s="34">
        <v>114</v>
      </c>
      <c r="L61" s="3">
        <f t="shared" si="1"/>
        <v>9.3827160493827166E-2</v>
      </c>
      <c r="M61" s="34">
        <v>17</v>
      </c>
      <c r="N61" s="34">
        <v>6</v>
      </c>
      <c r="O61" s="52">
        <f t="shared" si="2"/>
        <v>4.8465266558966073E-3</v>
      </c>
      <c r="P61" s="4">
        <f t="shared" si="3"/>
        <v>1238</v>
      </c>
      <c r="Q61" s="5">
        <f t="shared" si="4"/>
        <v>1232</v>
      </c>
      <c r="R61" s="5">
        <f t="shared" si="5"/>
        <v>6</v>
      </c>
      <c r="S61" s="6">
        <f t="shared" si="6"/>
        <v>4.8465266558966073E-3</v>
      </c>
    </row>
    <row r="62" spans="1:19" ht="15" customHeight="1" x14ac:dyDescent="0.2">
      <c r="A62" s="231" t="s">
        <v>421</v>
      </c>
      <c r="B62" s="37" t="s">
        <v>4</v>
      </c>
      <c r="C62" s="47" t="s">
        <v>5</v>
      </c>
      <c r="D62" s="34"/>
      <c r="E62" s="34"/>
      <c r="F62" s="34"/>
      <c r="G62" s="34"/>
      <c r="H62" s="42" t="str">
        <f t="shared" si="0"/>
        <v/>
      </c>
      <c r="I62" s="33">
        <v>4526</v>
      </c>
      <c r="J62" s="34">
        <v>2883</v>
      </c>
      <c r="K62" s="34">
        <v>1378</v>
      </c>
      <c r="L62" s="3">
        <f t="shared" si="1"/>
        <v>0.4779743322927506</v>
      </c>
      <c r="M62" s="34">
        <v>110</v>
      </c>
      <c r="N62" s="34">
        <v>1423</v>
      </c>
      <c r="O62" s="52">
        <f t="shared" si="2"/>
        <v>0.31440565620857269</v>
      </c>
      <c r="P62" s="4">
        <f t="shared" si="3"/>
        <v>4526</v>
      </c>
      <c r="Q62" s="5">
        <f t="shared" si="4"/>
        <v>2993</v>
      </c>
      <c r="R62" s="5">
        <f t="shared" si="5"/>
        <v>1423</v>
      </c>
      <c r="S62" s="6">
        <f t="shared" si="6"/>
        <v>0.31440565620857269</v>
      </c>
    </row>
    <row r="63" spans="1:19" ht="15" customHeight="1" x14ac:dyDescent="0.2">
      <c r="A63" s="231" t="s">
        <v>421</v>
      </c>
      <c r="B63" s="37" t="s">
        <v>6</v>
      </c>
      <c r="C63" s="43" t="s">
        <v>7</v>
      </c>
      <c r="D63" s="34">
        <v>4</v>
      </c>
      <c r="E63" s="34">
        <v>4</v>
      </c>
      <c r="F63" s="34">
        <v>1</v>
      </c>
      <c r="G63" s="34"/>
      <c r="H63" s="42">
        <f t="shared" si="0"/>
        <v>0</v>
      </c>
      <c r="I63" s="33">
        <v>2028</v>
      </c>
      <c r="J63" s="34">
        <v>1063</v>
      </c>
      <c r="K63" s="34">
        <v>331</v>
      </c>
      <c r="L63" s="3">
        <f t="shared" si="1"/>
        <v>0.31138287864534336</v>
      </c>
      <c r="M63" s="34"/>
      <c r="N63" s="34">
        <v>806</v>
      </c>
      <c r="O63" s="52">
        <f t="shared" si="2"/>
        <v>0.39743589743589741</v>
      </c>
      <c r="P63" s="4">
        <f t="shared" si="3"/>
        <v>2032</v>
      </c>
      <c r="Q63" s="5">
        <f t="shared" si="4"/>
        <v>1067</v>
      </c>
      <c r="R63" s="5">
        <f t="shared" si="5"/>
        <v>806</v>
      </c>
      <c r="S63" s="6">
        <f t="shared" si="6"/>
        <v>0.39665354330708663</v>
      </c>
    </row>
    <row r="64" spans="1:19" ht="15" customHeight="1" x14ac:dyDescent="0.2">
      <c r="A64" s="231" t="s">
        <v>421</v>
      </c>
      <c r="B64" s="37" t="s">
        <v>8</v>
      </c>
      <c r="C64" s="43" t="s">
        <v>9</v>
      </c>
      <c r="D64" s="34"/>
      <c r="E64" s="34"/>
      <c r="F64" s="34"/>
      <c r="G64" s="34"/>
      <c r="H64" s="42" t="str">
        <f t="shared" si="0"/>
        <v/>
      </c>
      <c r="I64" s="33">
        <v>21</v>
      </c>
      <c r="J64" s="34">
        <v>18</v>
      </c>
      <c r="K64" s="34">
        <v>18</v>
      </c>
      <c r="L64" s="3">
        <f t="shared" si="1"/>
        <v>1</v>
      </c>
      <c r="M64" s="34"/>
      <c r="N64" s="34">
        <v>1</v>
      </c>
      <c r="O64" s="52">
        <f t="shared" si="2"/>
        <v>4.7619047619047616E-2</v>
      </c>
      <c r="P64" s="4">
        <f t="shared" si="3"/>
        <v>21</v>
      </c>
      <c r="Q64" s="5">
        <f t="shared" si="4"/>
        <v>18</v>
      </c>
      <c r="R64" s="5">
        <f t="shared" si="5"/>
        <v>1</v>
      </c>
      <c r="S64" s="6">
        <f t="shared" si="6"/>
        <v>4.7619047619047616E-2</v>
      </c>
    </row>
    <row r="65" spans="1:19" ht="15" customHeight="1" x14ac:dyDescent="0.2">
      <c r="A65" s="231" t="s">
        <v>421</v>
      </c>
      <c r="B65" s="37" t="s">
        <v>10</v>
      </c>
      <c r="C65" s="43" t="s">
        <v>11</v>
      </c>
      <c r="D65" s="34"/>
      <c r="E65" s="34"/>
      <c r="F65" s="34"/>
      <c r="G65" s="34"/>
      <c r="H65" s="42" t="str">
        <f t="shared" si="0"/>
        <v/>
      </c>
      <c r="I65" s="33">
        <v>184</v>
      </c>
      <c r="J65" s="34">
        <v>150</v>
      </c>
      <c r="K65" s="34">
        <v>83</v>
      </c>
      <c r="L65" s="3">
        <f t="shared" si="1"/>
        <v>0.55333333333333334</v>
      </c>
      <c r="M65" s="34"/>
      <c r="N65" s="34">
        <v>9</v>
      </c>
      <c r="O65" s="52">
        <f t="shared" si="2"/>
        <v>4.8913043478260872E-2</v>
      </c>
      <c r="P65" s="4">
        <f t="shared" si="3"/>
        <v>184</v>
      </c>
      <c r="Q65" s="5">
        <f t="shared" si="4"/>
        <v>150</v>
      </c>
      <c r="R65" s="5">
        <f t="shared" si="5"/>
        <v>9</v>
      </c>
      <c r="S65" s="6">
        <f t="shared" si="6"/>
        <v>4.8913043478260872E-2</v>
      </c>
    </row>
    <row r="66" spans="1:19" ht="15" customHeight="1" x14ac:dyDescent="0.2">
      <c r="A66" s="231" t="s">
        <v>421</v>
      </c>
      <c r="B66" s="37" t="s">
        <v>13</v>
      </c>
      <c r="C66" s="47" t="s">
        <v>14</v>
      </c>
      <c r="D66" s="34"/>
      <c r="E66" s="34"/>
      <c r="F66" s="34"/>
      <c r="G66" s="34"/>
      <c r="H66" s="42" t="str">
        <f t="shared" ref="H66:H129" si="7">IF(D66&lt;&gt;0,G66/D66,"")</f>
        <v/>
      </c>
      <c r="I66" s="33">
        <v>2</v>
      </c>
      <c r="J66" s="34"/>
      <c r="K66" s="34"/>
      <c r="L66" s="3" t="str">
        <f t="shared" ref="L66:L129" si="8">IF(J66&lt;&gt;0,K66/J66,"")</f>
        <v/>
      </c>
      <c r="M66" s="34">
        <v>1</v>
      </c>
      <c r="N66" s="34"/>
      <c r="O66" s="52">
        <f t="shared" ref="O66:O129" si="9">IF(I66&lt;&gt;0,N66/I66,"")</f>
        <v>0</v>
      </c>
      <c r="P66" s="4">
        <f t="shared" ref="P66:P129" si="10">IF(SUM(D66,I66)&gt;0,SUM(D66,I66),"")</f>
        <v>2</v>
      </c>
      <c r="Q66" s="5">
        <f t="shared" ref="Q66:Q129" si="11">IF(SUM(E66,J66, M66)&gt;0,SUM(E66,J66, M66),"")</f>
        <v>1</v>
      </c>
      <c r="R66" s="5" t="str">
        <f t="shared" ref="R66:R129" si="12">IF(SUM(G66,N66)&gt;0,SUM(G66,N66),"")</f>
        <v/>
      </c>
      <c r="S66" s="6" t="str">
        <f t="shared" ref="S66:S129" si="13">IFERROR(IF(P66&lt;&gt;0,R66/P66,""),"")</f>
        <v/>
      </c>
    </row>
    <row r="67" spans="1:19" ht="15" customHeight="1" x14ac:dyDescent="0.2">
      <c r="A67" s="231" t="s">
        <v>421</v>
      </c>
      <c r="B67" s="37" t="s">
        <v>30</v>
      </c>
      <c r="C67" s="43" t="s">
        <v>33</v>
      </c>
      <c r="D67" s="34"/>
      <c r="E67" s="34"/>
      <c r="F67" s="34"/>
      <c r="G67" s="34"/>
      <c r="H67" s="42" t="str">
        <f t="shared" si="7"/>
        <v/>
      </c>
      <c r="I67" s="33">
        <v>30</v>
      </c>
      <c r="J67" s="34">
        <v>20</v>
      </c>
      <c r="K67" s="34">
        <v>15</v>
      </c>
      <c r="L67" s="3">
        <f t="shared" si="8"/>
        <v>0.75</v>
      </c>
      <c r="M67" s="34"/>
      <c r="N67" s="34">
        <v>4</v>
      </c>
      <c r="O67" s="52">
        <f t="shared" si="9"/>
        <v>0.13333333333333333</v>
      </c>
      <c r="P67" s="4">
        <f t="shared" si="10"/>
        <v>30</v>
      </c>
      <c r="Q67" s="5">
        <f t="shared" si="11"/>
        <v>20</v>
      </c>
      <c r="R67" s="5">
        <f t="shared" si="12"/>
        <v>4</v>
      </c>
      <c r="S67" s="6">
        <f t="shared" si="13"/>
        <v>0.13333333333333333</v>
      </c>
    </row>
    <row r="68" spans="1:19" ht="15" customHeight="1" x14ac:dyDescent="0.2">
      <c r="A68" s="231" t="s">
        <v>421</v>
      </c>
      <c r="B68" s="37" t="s">
        <v>34</v>
      </c>
      <c r="C68" s="43" t="s">
        <v>35</v>
      </c>
      <c r="D68" s="34"/>
      <c r="E68" s="34"/>
      <c r="F68" s="34"/>
      <c r="G68" s="34"/>
      <c r="H68" s="42" t="str">
        <f t="shared" si="7"/>
        <v/>
      </c>
      <c r="I68" s="33">
        <v>73</v>
      </c>
      <c r="J68" s="34">
        <v>63</v>
      </c>
      <c r="K68" s="34">
        <v>19</v>
      </c>
      <c r="L68" s="3">
        <f t="shared" si="8"/>
        <v>0.30158730158730157</v>
      </c>
      <c r="M68" s="34"/>
      <c r="N68" s="34">
        <v>4</v>
      </c>
      <c r="O68" s="52">
        <f t="shared" si="9"/>
        <v>5.4794520547945202E-2</v>
      </c>
      <c r="P68" s="4">
        <f t="shared" si="10"/>
        <v>73</v>
      </c>
      <c r="Q68" s="5">
        <f t="shared" si="11"/>
        <v>63</v>
      </c>
      <c r="R68" s="5">
        <f t="shared" si="12"/>
        <v>4</v>
      </c>
      <c r="S68" s="6">
        <f t="shared" si="13"/>
        <v>5.4794520547945202E-2</v>
      </c>
    </row>
    <row r="69" spans="1:19" ht="15" customHeight="1" x14ac:dyDescent="0.2">
      <c r="A69" s="231" t="s">
        <v>421</v>
      </c>
      <c r="B69" s="37" t="s">
        <v>330</v>
      </c>
      <c r="C69" s="43" t="s">
        <v>331</v>
      </c>
      <c r="D69" s="34">
        <v>1</v>
      </c>
      <c r="E69" s="34"/>
      <c r="F69" s="34"/>
      <c r="G69" s="34"/>
      <c r="H69" s="42">
        <f t="shared" si="7"/>
        <v>0</v>
      </c>
      <c r="I69" s="33">
        <v>2928</v>
      </c>
      <c r="J69" s="34">
        <v>2257</v>
      </c>
      <c r="K69" s="34">
        <v>907</v>
      </c>
      <c r="L69" s="3">
        <f t="shared" si="8"/>
        <v>0.40186087727071335</v>
      </c>
      <c r="M69" s="34"/>
      <c r="N69" s="34">
        <v>500</v>
      </c>
      <c r="O69" s="52">
        <f t="shared" si="9"/>
        <v>0.17076502732240437</v>
      </c>
      <c r="P69" s="4">
        <f t="shared" si="10"/>
        <v>2929</v>
      </c>
      <c r="Q69" s="5">
        <f t="shared" si="11"/>
        <v>2257</v>
      </c>
      <c r="R69" s="5">
        <f t="shared" si="12"/>
        <v>500</v>
      </c>
      <c r="S69" s="6">
        <f t="shared" si="13"/>
        <v>0.1707067258449983</v>
      </c>
    </row>
    <row r="70" spans="1:19" ht="15" customHeight="1" x14ac:dyDescent="0.2">
      <c r="A70" s="231" t="s">
        <v>421</v>
      </c>
      <c r="B70" s="37" t="s">
        <v>332</v>
      </c>
      <c r="C70" s="43" t="s">
        <v>333</v>
      </c>
      <c r="D70" s="34"/>
      <c r="E70" s="34"/>
      <c r="F70" s="34"/>
      <c r="G70" s="34"/>
      <c r="H70" s="42" t="str">
        <f t="shared" si="7"/>
        <v/>
      </c>
      <c r="I70" s="33">
        <v>2955</v>
      </c>
      <c r="J70" s="34">
        <v>2184</v>
      </c>
      <c r="K70" s="34">
        <v>422</v>
      </c>
      <c r="L70" s="3">
        <f t="shared" si="8"/>
        <v>0.19322344322344323</v>
      </c>
      <c r="M70" s="34">
        <v>1</v>
      </c>
      <c r="N70" s="34">
        <v>731</v>
      </c>
      <c r="O70" s="52">
        <f t="shared" si="9"/>
        <v>0.24737732656514383</v>
      </c>
      <c r="P70" s="4">
        <f t="shared" si="10"/>
        <v>2955</v>
      </c>
      <c r="Q70" s="5">
        <f t="shared" si="11"/>
        <v>2185</v>
      </c>
      <c r="R70" s="5">
        <f t="shared" si="12"/>
        <v>731</v>
      </c>
      <c r="S70" s="6">
        <f t="shared" si="13"/>
        <v>0.24737732656514383</v>
      </c>
    </row>
    <row r="71" spans="1:19" ht="15" customHeight="1" x14ac:dyDescent="0.2">
      <c r="A71" s="231" t="s">
        <v>421</v>
      </c>
      <c r="B71" s="37" t="s">
        <v>36</v>
      </c>
      <c r="C71" s="43" t="s">
        <v>271</v>
      </c>
      <c r="D71" s="34"/>
      <c r="E71" s="34"/>
      <c r="F71" s="34"/>
      <c r="G71" s="34"/>
      <c r="H71" s="42" t="str">
        <f t="shared" si="7"/>
        <v/>
      </c>
      <c r="I71" s="33">
        <v>3983</v>
      </c>
      <c r="J71" s="34">
        <v>2506</v>
      </c>
      <c r="K71" s="34">
        <v>1024</v>
      </c>
      <c r="L71" s="3">
        <f t="shared" si="8"/>
        <v>0.40861931364724663</v>
      </c>
      <c r="M71" s="34">
        <v>11</v>
      </c>
      <c r="N71" s="34">
        <v>1412</v>
      </c>
      <c r="O71" s="52">
        <f t="shared" si="9"/>
        <v>0.35450665327642483</v>
      </c>
      <c r="P71" s="4">
        <f t="shared" si="10"/>
        <v>3983</v>
      </c>
      <c r="Q71" s="5">
        <f t="shared" si="11"/>
        <v>2517</v>
      </c>
      <c r="R71" s="5">
        <f t="shared" si="12"/>
        <v>1412</v>
      </c>
      <c r="S71" s="6">
        <f t="shared" si="13"/>
        <v>0.35450665327642483</v>
      </c>
    </row>
    <row r="72" spans="1:19" ht="15" customHeight="1" x14ac:dyDescent="0.2">
      <c r="A72" s="231" t="s">
        <v>421</v>
      </c>
      <c r="B72" s="37" t="s">
        <v>37</v>
      </c>
      <c r="C72" s="43" t="s">
        <v>272</v>
      </c>
      <c r="D72" s="34"/>
      <c r="E72" s="34"/>
      <c r="F72" s="34"/>
      <c r="G72" s="34"/>
      <c r="H72" s="42" t="str">
        <f t="shared" si="7"/>
        <v/>
      </c>
      <c r="I72" s="33">
        <v>582</v>
      </c>
      <c r="J72" s="34">
        <v>480</v>
      </c>
      <c r="K72" s="34">
        <v>198</v>
      </c>
      <c r="L72" s="3">
        <f t="shared" si="8"/>
        <v>0.41249999999999998</v>
      </c>
      <c r="M72" s="34">
        <v>1</v>
      </c>
      <c r="N72" s="34">
        <v>31</v>
      </c>
      <c r="O72" s="52">
        <f t="shared" si="9"/>
        <v>5.3264604810996562E-2</v>
      </c>
      <c r="P72" s="4">
        <f t="shared" si="10"/>
        <v>582</v>
      </c>
      <c r="Q72" s="5">
        <f t="shared" si="11"/>
        <v>481</v>
      </c>
      <c r="R72" s="5">
        <f t="shared" si="12"/>
        <v>31</v>
      </c>
      <c r="S72" s="6">
        <f t="shared" si="13"/>
        <v>5.3264604810996562E-2</v>
      </c>
    </row>
    <row r="73" spans="1:19" ht="26.25" customHeight="1" x14ac:dyDescent="0.2">
      <c r="A73" s="231" t="s">
        <v>421</v>
      </c>
      <c r="B73" s="37" t="s">
        <v>42</v>
      </c>
      <c r="C73" s="43" t="s">
        <v>43</v>
      </c>
      <c r="D73" s="34"/>
      <c r="E73" s="34"/>
      <c r="F73" s="34"/>
      <c r="G73" s="34"/>
      <c r="H73" s="42" t="str">
        <f t="shared" si="7"/>
        <v/>
      </c>
      <c r="I73" s="33">
        <v>34</v>
      </c>
      <c r="J73" s="34">
        <v>25</v>
      </c>
      <c r="K73" s="34">
        <v>22</v>
      </c>
      <c r="L73" s="3">
        <f t="shared" si="8"/>
        <v>0.88</v>
      </c>
      <c r="M73" s="34"/>
      <c r="N73" s="34">
        <v>3</v>
      </c>
      <c r="O73" s="52">
        <f t="shared" si="9"/>
        <v>8.8235294117647065E-2</v>
      </c>
      <c r="P73" s="4">
        <f t="shared" si="10"/>
        <v>34</v>
      </c>
      <c r="Q73" s="5">
        <f t="shared" si="11"/>
        <v>25</v>
      </c>
      <c r="R73" s="5">
        <f t="shared" si="12"/>
        <v>3</v>
      </c>
      <c r="S73" s="6">
        <f t="shared" si="13"/>
        <v>8.8235294117647065E-2</v>
      </c>
    </row>
    <row r="74" spans="1:19" ht="15" customHeight="1" x14ac:dyDescent="0.2">
      <c r="A74" s="231" t="s">
        <v>421</v>
      </c>
      <c r="B74" s="37" t="s">
        <v>44</v>
      </c>
      <c r="C74" s="43" t="s">
        <v>45</v>
      </c>
      <c r="D74" s="34"/>
      <c r="E74" s="34"/>
      <c r="F74" s="34"/>
      <c r="G74" s="34"/>
      <c r="H74" s="42" t="str">
        <f t="shared" si="7"/>
        <v/>
      </c>
      <c r="I74" s="33">
        <v>27043</v>
      </c>
      <c r="J74" s="34">
        <v>26037</v>
      </c>
      <c r="K74" s="34">
        <v>7064</v>
      </c>
      <c r="L74" s="3">
        <f t="shared" si="8"/>
        <v>0.2713062180742789</v>
      </c>
      <c r="M74" s="34"/>
      <c r="N74" s="34">
        <v>588</v>
      </c>
      <c r="O74" s="52">
        <f t="shared" si="9"/>
        <v>2.1743149798469103E-2</v>
      </c>
      <c r="P74" s="4">
        <f t="shared" si="10"/>
        <v>27043</v>
      </c>
      <c r="Q74" s="5">
        <f t="shared" si="11"/>
        <v>26037</v>
      </c>
      <c r="R74" s="5">
        <f t="shared" si="12"/>
        <v>588</v>
      </c>
      <c r="S74" s="6">
        <f t="shared" si="13"/>
        <v>2.1743149798469103E-2</v>
      </c>
    </row>
    <row r="75" spans="1:19" ht="26.25" customHeight="1" x14ac:dyDescent="0.2">
      <c r="A75" s="231" t="s">
        <v>421</v>
      </c>
      <c r="B75" s="37" t="s">
        <v>44</v>
      </c>
      <c r="C75" s="43" t="s">
        <v>47</v>
      </c>
      <c r="D75" s="34"/>
      <c r="E75" s="34"/>
      <c r="F75" s="34"/>
      <c r="G75" s="34"/>
      <c r="H75" s="42" t="str">
        <f t="shared" si="7"/>
        <v/>
      </c>
      <c r="I75" s="33">
        <v>8635</v>
      </c>
      <c r="J75" s="34">
        <v>8287</v>
      </c>
      <c r="K75" s="34">
        <v>2007</v>
      </c>
      <c r="L75" s="3">
        <f t="shared" si="8"/>
        <v>0.24218655725835647</v>
      </c>
      <c r="M75" s="34"/>
      <c r="N75" s="34">
        <v>350</v>
      </c>
      <c r="O75" s="52">
        <f t="shared" si="9"/>
        <v>4.0532715691951361E-2</v>
      </c>
      <c r="P75" s="4">
        <f t="shared" si="10"/>
        <v>8635</v>
      </c>
      <c r="Q75" s="5">
        <f t="shared" si="11"/>
        <v>8287</v>
      </c>
      <c r="R75" s="5">
        <f t="shared" si="12"/>
        <v>350</v>
      </c>
      <c r="S75" s="6">
        <f t="shared" si="13"/>
        <v>4.0532715691951361E-2</v>
      </c>
    </row>
    <row r="76" spans="1:19" ht="15" customHeight="1" x14ac:dyDescent="0.2">
      <c r="A76" s="231" t="s">
        <v>421</v>
      </c>
      <c r="B76" s="37" t="s">
        <v>44</v>
      </c>
      <c r="C76" s="43" t="s">
        <v>48</v>
      </c>
      <c r="D76" s="34"/>
      <c r="E76" s="34"/>
      <c r="F76" s="34"/>
      <c r="G76" s="34"/>
      <c r="H76" s="42" t="str">
        <f t="shared" si="7"/>
        <v/>
      </c>
      <c r="I76" s="33">
        <v>6998</v>
      </c>
      <c r="J76" s="34">
        <v>6725</v>
      </c>
      <c r="K76" s="34">
        <v>3684</v>
      </c>
      <c r="L76" s="3">
        <f t="shared" si="8"/>
        <v>0.54780669144981409</v>
      </c>
      <c r="M76" s="34"/>
      <c r="N76" s="34">
        <v>150</v>
      </c>
      <c r="O76" s="52">
        <f t="shared" si="9"/>
        <v>2.1434695627322094E-2</v>
      </c>
      <c r="P76" s="4">
        <f t="shared" si="10"/>
        <v>6998</v>
      </c>
      <c r="Q76" s="5">
        <f t="shared" si="11"/>
        <v>6725</v>
      </c>
      <c r="R76" s="5">
        <f t="shared" si="12"/>
        <v>150</v>
      </c>
      <c r="S76" s="6">
        <f t="shared" si="13"/>
        <v>2.1434695627322094E-2</v>
      </c>
    </row>
    <row r="77" spans="1:19" ht="15" customHeight="1" x14ac:dyDescent="0.2">
      <c r="A77" s="231" t="s">
        <v>421</v>
      </c>
      <c r="B77" s="37" t="s">
        <v>49</v>
      </c>
      <c r="C77" s="43" t="s">
        <v>50</v>
      </c>
      <c r="D77" s="34"/>
      <c r="E77" s="34"/>
      <c r="F77" s="34"/>
      <c r="G77" s="34"/>
      <c r="H77" s="42" t="str">
        <f t="shared" si="7"/>
        <v/>
      </c>
      <c r="I77" s="33">
        <v>24</v>
      </c>
      <c r="J77" s="34">
        <v>22</v>
      </c>
      <c r="K77" s="34">
        <v>21</v>
      </c>
      <c r="L77" s="3">
        <f t="shared" si="8"/>
        <v>0.95454545454545459</v>
      </c>
      <c r="M77" s="34"/>
      <c r="N77" s="34">
        <v>5</v>
      </c>
      <c r="O77" s="52">
        <f t="shared" si="9"/>
        <v>0.20833333333333334</v>
      </c>
      <c r="P77" s="4">
        <f t="shared" si="10"/>
        <v>24</v>
      </c>
      <c r="Q77" s="5">
        <f t="shared" si="11"/>
        <v>22</v>
      </c>
      <c r="R77" s="5">
        <f t="shared" si="12"/>
        <v>5</v>
      </c>
      <c r="S77" s="6">
        <f t="shared" si="13"/>
        <v>0.20833333333333334</v>
      </c>
    </row>
    <row r="78" spans="1:19" ht="39" customHeight="1" x14ac:dyDescent="0.2">
      <c r="A78" s="231" t="s">
        <v>421</v>
      </c>
      <c r="B78" s="37" t="s">
        <v>533</v>
      </c>
      <c r="C78" s="43" t="s">
        <v>51</v>
      </c>
      <c r="D78" s="34">
        <v>33</v>
      </c>
      <c r="E78" s="34">
        <v>17</v>
      </c>
      <c r="F78" s="34"/>
      <c r="G78" s="34">
        <v>16</v>
      </c>
      <c r="H78" s="42">
        <f t="shared" si="7"/>
        <v>0.48484848484848486</v>
      </c>
      <c r="I78" s="33">
        <v>20734</v>
      </c>
      <c r="J78" s="34">
        <v>13452</v>
      </c>
      <c r="K78" s="34">
        <v>4501</v>
      </c>
      <c r="L78" s="3">
        <f t="shared" si="8"/>
        <v>0.33459708593517695</v>
      </c>
      <c r="M78" s="34"/>
      <c r="N78" s="34">
        <v>7391</v>
      </c>
      <c r="O78" s="52">
        <f t="shared" si="9"/>
        <v>0.35646763769653711</v>
      </c>
      <c r="P78" s="4">
        <f t="shared" si="10"/>
        <v>20767</v>
      </c>
      <c r="Q78" s="5">
        <f t="shared" si="11"/>
        <v>13469</v>
      </c>
      <c r="R78" s="5">
        <f t="shared" si="12"/>
        <v>7407</v>
      </c>
      <c r="S78" s="6">
        <f t="shared" si="13"/>
        <v>0.35667164250975103</v>
      </c>
    </row>
    <row r="79" spans="1:19" ht="39" customHeight="1" x14ac:dyDescent="0.2">
      <c r="A79" s="231" t="s">
        <v>421</v>
      </c>
      <c r="B79" s="37" t="s">
        <v>533</v>
      </c>
      <c r="C79" s="43" t="s">
        <v>386</v>
      </c>
      <c r="D79" s="34">
        <v>4</v>
      </c>
      <c r="E79" s="34">
        <v>2</v>
      </c>
      <c r="F79" s="34"/>
      <c r="G79" s="34">
        <v>2</v>
      </c>
      <c r="H79" s="42">
        <f t="shared" si="7"/>
        <v>0.5</v>
      </c>
      <c r="I79" s="33">
        <v>1492</v>
      </c>
      <c r="J79" s="34">
        <v>926</v>
      </c>
      <c r="K79" s="34">
        <v>226</v>
      </c>
      <c r="L79" s="3">
        <f t="shared" si="8"/>
        <v>0.24406047516198703</v>
      </c>
      <c r="M79" s="34">
        <v>1</v>
      </c>
      <c r="N79" s="34">
        <v>527</v>
      </c>
      <c r="O79" s="52">
        <f t="shared" si="9"/>
        <v>0.35321715817694371</v>
      </c>
      <c r="P79" s="4">
        <f t="shared" si="10"/>
        <v>1496</v>
      </c>
      <c r="Q79" s="5">
        <f t="shared" si="11"/>
        <v>929</v>
      </c>
      <c r="R79" s="5">
        <f t="shared" si="12"/>
        <v>529</v>
      </c>
      <c r="S79" s="6">
        <f t="shared" si="13"/>
        <v>0.35360962566844922</v>
      </c>
    </row>
    <row r="80" spans="1:19" ht="15" customHeight="1" x14ac:dyDescent="0.2">
      <c r="A80" s="231" t="s">
        <v>421</v>
      </c>
      <c r="B80" s="37" t="s">
        <v>54</v>
      </c>
      <c r="C80" s="43" t="s">
        <v>274</v>
      </c>
      <c r="D80" s="34">
        <v>3</v>
      </c>
      <c r="E80" s="34">
        <v>2</v>
      </c>
      <c r="F80" s="34"/>
      <c r="G80" s="34"/>
      <c r="H80" s="42">
        <f t="shared" si="7"/>
        <v>0</v>
      </c>
      <c r="I80" s="33">
        <v>2281</v>
      </c>
      <c r="J80" s="34">
        <v>1465</v>
      </c>
      <c r="K80" s="34">
        <v>624</v>
      </c>
      <c r="L80" s="3">
        <f t="shared" si="8"/>
        <v>0.42593856655290102</v>
      </c>
      <c r="M80" s="34"/>
      <c r="N80" s="34">
        <v>798</v>
      </c>
      <c r="O80" s="52">
        <f t="shared" si="9"/>
        <v>0.34984655852696184</v>
      </c>
      <c r="P80" s="4">
        <f t="shared" si="10"/>
        <v>2284</v>
      </c>
      <c r="Q80" s="5">
        <f t="shared" si="11"/>
        <v>1467</v>
      </c>
      <c r="R80" s="5">
        <f t="shared" si="12"/>
        <v>798</v>
      </c>
      <c r="S80" s="6">
        <f t="shared" si="13"/>
        <v>0.34938704028021017</v>
      </c>
    </row>
    <row r="81" spans="1:19" ht="15" customHeight="1" x14ac:dyDescent="0.2">
      <c r="A81" s="231" t="s">
        <v>421</v>
      </c>
      <c r="B81" s="37" t="s">
        <v>55</v>
      </c>
      <c r="C81" s="43" t="s">
        <v>56</v>
      </c>
      <c r="D81" s="34"/>
      <c r="E81" s="34"/>
      <c r="F81" s="34"/>
      <c r="G81" s="34"/>
      <c r="H81" s="42" t="str">
        <f t="shared" si="7"/>
        <v/>
      </c>
      <c r="I81" s="33">
        <v>33</v>
      </c>
      <c r="J81" s="34">
        <v>29</v>
      </c>
      <c r="K81" s="34">
        <v>19</v>
      </c>
      <c r="L81" s="3">
        <f t="shared" si="8"/>
        <v>0.65517241379310343</v>
      </c>
      <c r="M81" s="34"/>
      <c r="N81" s="34">
        <v>1</v>
      </c>
      <c r="O81" s="52">
        <f t="shared" si="9"/>
        <v>3.0303030303030304E-2</v>
      </c>
      <c r="P81" s="4">
        <f t="shared" si="10"/>
        <v>33</v>
      </c>
      <c r="Q81" s="5">
        <f t="shared" si="11"/>
        <v>29</v>
      </c>
      <c r="R81" s="5">
        <f t="shared" si="12"/>
        <v>1</v>
      </c>
      <c r="S81" s="6">
        <f t="shared" si="13"/>
        <v>3.0303030303030304E-2</v>
      </c>
    </row>
    <row r="82" spans="1:19" ht="15" customHeight="1" x14ac:dyDescent="0.2">
      <c r="A82" s="231" t="s">
        <v>421</v>
      </c>
      <c r="B82" s="37" t="s">
        <v>57</v>
      </c>
      <c r="C82" s="43" t="s">
        <v>58</v>
      </c>
      <c r="D82" s="34"/>
      <c r="E82" s="34"/>
      <c r="F82" s="34"/>
      <c r="G82" s="34"/>
      <c r="H82" s="42" t="str">
        <f t="shared" si="7"/>
        <v/>
      </c>
      <c r="I82" s="33">
        <v>982</v>
      </c>
      <c r="J82" s="34">
        <v>787</v>
      </c>
      <c r="K82" s="34">
        <v>133</v>
      </c>
      <c r="L82" s="3">
        <f t="shared" si="8"/>
        <v>0.16899618805590852</v>
      </c>
      <c r="M82" s="34"/>
      <c r="N82" s="34">
        <v>106</v>
      </c>
      <c r="O82" s="52">
        <f t="shared" si="9"/>
        <v>0.1079429735234216</v>
      </c>
      <c r="P82" s="4">
        <f t="shared" si="10"/>
        <v>982</v>
      </c>
      <c r="Q82" s="5">
        <f t="shared" si="11"/>
        <v>787</v>
      </c>
      <c r="R82" s="5">
        <f t="shared" si="12"/>
        <v>106</v>
      </c>
      <c r="S82" s="6">
        <f t="shared" si="13"/>
        <v>0.1079429735234216</v>
      </c>
    </row>
    <row r="83" spans="1:19" ht="15" customHeight="1" x14ac:dyDescent="0.2">
      <c r="A83" s="231" t="s">
        <v>421</v>
      </c>
      <c r="B83" s="37" t="s">
        <v>67</v>
      </c>
      <c r="C83" s="43" t="s">
        <v>68</v>
      </c>
      <c r="D83" s="34"/>
      <c r="E83" s="34"/>
      <c r="F83" s="34"/>
      <c r="G83" s="34"/>
      <c r="H83" s="42" t="str">
        <f t="shared" si="7"/>
        <v/>
      </c>
      <c r="I83" s="33">
        <v>2890</v>
      </c>
      <c r="J83" s="34">
        <v>2459</v>
      </c>
      <c r="K83" s="34">
        <v>707</v>
      </c>
      <c r="L83" s="3">
        <f t="shared" si="8"/>
        <v>0.28751525010166734</v>
      </c>
      <c r="M83" s="34">
        <v>62</v>
      </c>
      <c r="N83" s="34">
        <v>347</v>
      </c>
      <c r="O83" s="52">
        <f t="shared" si="9"/>
        <v>0.12006920415224913</v>
      </c>
      <c r="P83" s="4">
        <f t="shared" si="10"/>
        <v>2890</v>
      </c>
      <c r="Q83" s="5">
        <f t="shared" si="11"/>
        <v>2521</v>
      </c>
      <c r="R83" s="5">
        <f t="shared" si="12"/>
        <v>347</v>
      </c>
      <c r="S83" s="6">
        <f t="shared" si="13"/>
        <v>0.12006920415224913</v>
      </c>
    </row>
    <row r="84" spans="1:19" ht="15" customHeight="1" x14ac:dyDescent="0.2">
      <c r="A84" s="231" t="s">
        <v>421</v>
      </c>
      <c r="B84" s="37" t="s">
        <v>71</v>
      </c>
      <c r="C84" s="43" t="s">
        <v>72</v>
      </c>
      <c r="D84" s="34">
        <v>1</v>
      </c>
      <c r="E84" s="34">
        <v>1</v>
      </c>
      <c r="F84" s="34">
        <v>1</v>
      </c>
      <c r="G84" s="34"/>
      <c r="H84" s="42">
        <f t="shared" si="7"/>
        <v>0</v>
      </c>
      <c r="I84" s="33">
        <v>1029</v>
      </c>
      <c r="J84" s="34">
        <v>835</v>
      </c>
      <c r="K84" s="34">
        <v>403</v>
      </c>
      <c r="L84" s="3">
        <f t="shared" si="8"/>
        <v>0.48263473053892214</v>
      </c>
      <c r="M84" s="34">
        <v>3</v>
      </c>
      <c r="N84" s="34">
        <v>134</v>
      </c>
      <c r="O84" s="52">
        <f t="shared" si="9"/>
        <v>0.13022351797862003</v>
      </c>
      <c r="P84" s="4">
        <f t="shared" si="10"/>
        <v>1030</v>
      </c>
      <c r="Q84" s="5">
        <f t="shared" si="11"/>
        <v>839</v>
      </c>
      <c r="R84" s="5">
        <f t="shared" si="12"/>
        <v>134</v>
      </c>
      <c r="S84" s="6">
        <f t="shared" si="13"/>
        <v>0.13009708737864079</v>
      </c>
    </row>
    <row r="85" spans="1:19" ht="15" customHeight="1" x14ac:dyDescent="0.2">
      <c r="A85" s="231" t="s">
        <v>421</v>
      </c>
      <c r="B85" s="37" t="s">
        <v>73</v>
      </c>
      <c r="C85" s="43" t="s">
        <v>74</v>
      </c>
      <c r="D85" s="34"/>
      <c r="E85" s="34"/>
      <c r="F85" s="34"/>
      <c r="G85" s="34"/>
      <c r="H85" s="42" t="str">
        <f t="shared" si="7"/>
        <v/>
      </c>
      <c r="I85" s="33">
        <v>3</v>
      </c>
      <c r="J85" s="34">
        <v>1</v>
      </c>
      <c r="K85" s="34">
        <v>1</v>
      </c>
      <c r="L85" s="3">
        <f t="shared" si="8"/>
        <v>1</v>
      </c>
      <c r="M85" s="34"/>
      <c r="N85" s="34"/>
      <c r="O85" s="52">
        <f t="shared" si="9"/>
        <v>0</v>
      </c>
      <c r="P85" s="4">
        <f t="shared" si="10"/>
        <v>3</v>
      </c>
      <c r="Q85" s="5">
        <f t="shared" si="11"/>
        <v>1</v>
      </c>
      <c r="R85" s="5" t="str">
        <f t="shared" si="12"/>
        <v/>
      </c>
      <c r="S85" s="6" t="str">
        <f t="shared" si="13"/>
        <v/>
      </c>
    </row>
    <row r="86" spans="1:19" ht="15" customHeight="1" x14ac:dyDescent="0.2">
      <c r="A86" s="231" t="s">
        <v>421</v>
      </c>
      <c r="B86" s="37" t="s">
        <v>77</v>
      </c>
      <c r="C86" s="47" t="s">
        <v>252</v>
      </c>
      <c r="D86" s="34"/>
      <c r="E86" s="34"/>
      <c r="F86" s="34"/>
      <c r="G86" s="34"/>
      <c r="H86" s="42" t="str">
        <f t="shared" si="7"/>
        <v/>
      </c>
      <c r="I86" s="33">
        <v>7</v>
      </c>
      <c r="J86" s="34">
        <v>6</v>
      </c>
      <c r="K86" s="34">
        <v>2</v>
      </c>
      <c r="L86" s="3">
        <f t="shared" si="8"/>
        <v>0.33333333333333331</v>
      </c>
      <c r="M86" s="34"/>
      <c r="N86" s="34"/>
      <c r="O86" s="52">
        <f t="shared" si="9"/>
        <v>0</v>
      </c>
      <c r="P86" s="4">
        <f t="shared" si="10"/>
        <v>7</v>
      </c>
      <c r="Q86" s="5">
        <f t="shared" si="11"/>
        <v>6</v>
      </c>
      <c r="R86" s="5" t="str">
        <f t="shared" si="12"/>
        <v/>
      </c>
      <c r="S86" s="6" t="str">
        <f t="shared" si="13"/>
        <v/>
      </c>
    </row>
    <row r="87" spans="1:19" ht="15" customHeight="1" x14ac:dyDescent="0.2">
      <c r="A87" s="231" t="s">
        <v>421</v>
      </c>
      <c r="B87" s="37" t="s">
        <v>81</v>
      </c>
      <c r="C87" s="43" t="s">
        <v>82</v>
      </c>
      <c r="D87" s="34"/>
      <c r="E87" s="34"/>
      <c r="F87" s="34"/>
      <c r="G87" s="34"/>
      <c r="H87" s="42" t="str">
        <f t="shared" si="7"/>
        <v/>
      </c>
      <c r="I87" s="33">
        <v>11</v>
      </c>
      <c r="J87" s="34">
        <v>2</v>
      </c>
      <c r="K87" s="34">
        <v>2</v>
      </c>
      <c r="L87" s="3">
        <f t="shared" si="8"/>
        <v>1</v>
      </c>
      <c r="M87" s="34">
        <v>6</v>
      </c>
      <c r="N87" s="34"/>
      <c r="O87" s="52">
        <f t="shared" si="9"/>
        <v>0</v>
      </c>
      <c r="P87" s="4">
        <f t="shared" si="10"/>
        <v>11</v>
      </c>
      <c r="Q87" s="5">
        <f t="shared" si="11"/>
        <v>8</v>
      </c>
      <c r="R87" s="5" t="str">
        <f t="shared" si="12"/>
        <v/>
      </c>
      <c r="S87" s="6" t="str">
        <f t="shared" si="13"/>
        <v/>
      </c>
    </row>
    <row r="88" spans="1:19" ht="15" customHeight="1" x14ac:dyDescent="0.2">
      <c r="A88" s="231" t="s">
        <v>421</v>
      </c>
      <c r="B88" s="37" t="s">
        <v>86</v>
      </c>
      <c r="C88" s="43" t="s">
        <v>87</v>
      </c>
      <c r="D88" s="34"/>
      <c r="E88" s="34"/>
      <c r="F88" s="34"/>
      <c r="G88" s="34"/>
      <c r="H88" s="42" t="str">
        <f t="shared" si="7"/>
        <v/>
      </c>
      <c r="I88" s="33">
        <v>2</v>
      </c>
      <c r="J88" s="34">
        <v>1</v>
      </c>
      <c r="K88" s="34"/>
      <c r="L88" s="3">
        <f t="shared" si="8"/>
        <v>0</v>
      </c>
      <c r="M88" s="34">
        <v>1</v>
      </c>
      <c r="N88" s="34"/>
      <c r="O88" s="52">
        <f t="shared" si="9"/>
        <v>0</v>
      </c>
      <c r="P88" s="4">
        <f t="shared" si="10"/>
        <v>2</v>
      </c>
      <c r="Q88" s="5">
        <f t="shared" si="11"/>
        <v>2</v>
      </c>
      <c r="R88" s="5" t="str">
        <f t="shared" si="12"/>
        <v/>
      </c>
      <c r="S88" s="6" t="str">
        <f t="shared" si="13"/>
        <v/>
      </c>
    </row>
    <row r="89" spans="1:19" ht="15" customHeight="1" x14ac:dyDescent="0.2">
      <c r="A89" s="231" t="s">
        <v>421</v>
      </c>
      <c r="B89" s="227" t="s">
        <v>92</v>
      </c>
      <c r="C89" s="43" t="s">
        <v>93</v>
      </c>
      <c r="D89" s="34"/>
      <c r="E89" s="34"/>
      <c r="F89" s="34"/>
      <c r="G89" s="34"/>
      <c r="H89" s="42" t="str">
        <f t="shared" si="7"/>
        <v/>
      </c>
      <c r="I89" s="33">
        <v>399</v>
      </c>
      <c r="J89" s="34">
        <v>373</v>
      </c>
      <c r="K89" s="34">
        <v>273</v>
      </c>
      <c r="L89" s="3">
        <f t="shared" si="8"/>
        <v>0.73190348525469173</v>
      </c>
      <c r="M89" s="34"/>
      <c r="N89" s="34">
        <v>14</v>
      </c>
      <c r="O89" s="52">
        <f t="shared" si="9"/>
        <v>3.5087719298245612E-2</v>
      </c>
      <c r="P89" s="4">
        <f t="shared" si="10"/>
        <v>399</v>
      </c>
      <c r="Q89" s="5">
        <f t="shared" si="11"/>
        <v>373</v>
      </c>
      <c r="R89" s="5">
        <f t="shared" si="12"/>
        <v>14</v>
      </c>
      <c r="S89" s="6">
        <f t="shared" si="13"/>
        <v>3.5087719298245612E-2</v>
      </c>
    </row>
    <row r="90" spans="1:19" ht="15" customHeight="1" x14ac:dyDescent="0.2">
      <c r="A90" s="231" t="s">
        <v>421</v>
      </c>
      <c r="B90" s="37" t="s">
        <v>96</v>
      </c>
      <c r="C90" s="47" t="s">
        <v>100</v>
      </c>
      <c r="D90" s="34"/>
      <c r="E90" s="34"/>
      <c r="F90" s="34"/>
      <c r="G90" s="34"/>
      <c r="H90" s="42" t="str">
        <f t="shared" si="7"/>
        <v/>
      </c>
      <c r="I90" s="33">
        <v>14956</v>
      </c>
      <c r="J90" s="34">
        <v>14043</v>
      </c>
      <c r="K90" s="34">
        <v>10356</v>
      </c>
      <c r="L90" s="3">
        <f t="shared" si="8"/>
        <v>0.73744926297799618</v>
      </c>
      <c r="M90" s="34"/>
      <c r="N90" s="34">
        <v>651</v>
      </c>
      <c r="O90" s="52">
        <f t="shared" si="9"/>
        <v>4.3527681198181331E-2</v>
      </c>
      <c r="P90" s="4">
        <f t="shared" si="10"/>
        <v>14956</v>
      </c>
      <c r="Q90" s="5">
        <f t="shared" si="11"/>
        <v>14043</v>
      </c>
      <c r="R90" s="5">
        <f t="shared" si="12"/>
        <v>651</v>
      </c>
      <c r="S90" s="6">
        <f t="shared" si="13"/>
        <v>4.3527681198181331E-2</v>
      </c>
    </row>
    <row r="91" spans="1:19" ht="15" customHeight="1" x14ac:dyDescent="0.2">
      <c r="A91" s="231" t="s">
        <v>421</v>
      </c>
      <c r="B91" s="37" t="s">
        <v>96</v>
      </c>
      <c r="C91" s="43" t="s">
        <v>97</v>
      </c>
      <c r="D91" s="34"/>
      <c r="E91" s="34"/>
      <c r="F91" s="34"/>
      <c r="G91" s="34"/>
      <c r="H91" s="42" t="str">
        <f t="shared" si="7"/>
        <v/>
      </c>
      <c r="I91" s="33">
        <v>5705</v>
      </c>
      <c r="J91" s="34">
        <v>4520</v>
      </c>
      <c r="K91" s="34">
        <v>2126</v>
      </c>
      <c r="L91" s="3">
        <f t="shared" si="8"/>
        <v>0.47035398230088493</v>
      </c>
      <c r="M91" s="34"/>
      <c r="N91" s="34">
        <v>1039</v>
      </c>
      <c r="O91" s="52">
        <f t="shared" si="9"/>
        <v>0.18212094653812444</v>
      </c>
      <c r="P91" s="4">
        <f t="shared" si="10"/>
        <v>5705</v>
      </c>
      <c r="Q91" s="5">
        <f t="shared" si="11"/>
        <v>4520</v>
      </c>
      <c r="R91" s="5">
        <f t="shared" si="12"/>
        <v>1039</v>
      </c>
      <c r="S91" s="6">
        <f t="shared" si="13"/>
        <v>0.18212094653812444</v>
      </c>
    </row>
    <row r="92" spans="1:19" ht="15" customHeight="1" x14ac:dyDescent="0.2">
      <c r="A92" s="231" t="s">
        <v>421</v>
      </c>
      <c r="B92" s="37" t="s">
        <v>102</v>
      </c>
      <c r="C92" s="43" t="s">
        <v>103</v>
      </c>
      <c r="D92" s="34"/>
      <c r="E92" s="34"/>
      <c r="F92" s="34"/>
      <c r="G92" s="34"/>
      <c r="H92" s="42" t="str">
        <f t="shared" si="7"/>
        <v/>
      </c>
      <c r="I92" s="33">
        <v>25</v>
      </c>
      <c r="J92" s="34">
        <v>23</v>
      </c>
      <c r="K92" s="34">
        <v>18</v>
      </c>
      <c r="L92" s="3">
        <f t="shared" si="8"/>
        <v>0.78260869565217395</v>
      </c>
      <c r="M92" s="34"/>
      <c r="N92" s="34">
        <v>1</v>
      </c>
      <c r="O92" s="52">
        <f t="shared" si="9"/>
        <v>0.04</v>
      </c>
      <c r="P92" s="4">
        <f t="shared" si="10"/>
        <v>25</v>
      </c>
      <c r="Q92" s="5">
        <f t="shared" si="11"/>
        <v>23</v>
      </c>
      <c r="R92" s="5">
        <f t="shared" si="12"/>
        <v>1</v>
      </c>
      <c r="S92" s="6">
        <f t="shared" si="13"/>
        <v>0.04</v>
      </c>
    </row>
    <row r="93" spans="1:19" ht="15" customHeight="1" x14ac:dyDescent="0.2">
      <c r="A93" s="231" t="s">
        <v>421</v>
      </c>
      <c r="B93" s="37" t="s">
        <v>530</v>
      </c>
      <c r="C93" s="43" t="s">
        <v>104</v>
      </c>
      <c r="D93" s="34"/>
      <c r="E93" s="34"/>
      <c r="F93" s="34"/>
      <c r="G93" s="34"/>
      <c r="H93" s="42" t="str">
        <f t="shared" si="7"/>
        <v/>
      </c>
      <c r="I93" s="33">
        <v>4105</v>
      </c>
      <c r="J93" s="34">
        <v>3098</v>
      </c>
      <c r="K93" s="34">
        <v>641</v>
      </c>
      <c r="L93" s="3">
        <f t="shared" si="8"/>
        <v>0.20690768237572627</v>
      </c>
      <c r="M93" s="34">
        <v>109</v>
      </c>
      <c r="N93" s="34">
        <v>694</v>
      </c>
      <c r="O93" s="52">
        <f t="shared" si="9"/>
        <v>0.16906211936662607</v>
      </c>
      <c r="P93" s="4">
        <f t="shared" si="10"/>
        <v>4105</v>
      </c>
      <c r="Q93" s="5">
        <f t="shared" si="11"/>
        <v>3207</v>
      </c>
      <c r="R93" s="5">
        <f t="shared" si="12"/>
        <v>694</v>
      </c>
      <c r="S93" s="6">
        <f t="shared" si="13"/>
        <v>0.16906211936662607</v>
      </c>
    </row>
    <row r="94" spans="1:19" ht="15" customHeight="1" x14ac:dyDescent="0.2">
      <c r="A94" s="231" t="s">
        <v>421</v>
      </c>
      <c r="B94" s="37" t="s">
        <v>107</v>
      </c>
      <c r="C94" s="43" t="s">
        <v>108</v>
      </c>
      <c r="D94" s="34"/>
      <c r="E94" s="34"/>
      <c r="F94" s="34"/>
      <c r="G94" s="34"/>
      <c r="H94" s="42" t="str">
        <f t="shared" si="7"/>
        <v/>
      </c>
      <c r="I94" s="33">
        <v>704</v>
      </c>
      <c r="J94" s="34">
        <v>689</v>
      </c>
      <c r="K94" s="34">
        <v>184</v>
      </c>
      <c r="L94" s="3">
        <f t="shared" si="8"/>
        <v>0.26705370101596515</v>
      </c>
      <c r="M94" s="34">
        <v>1</v>
      </c>
      <c r="N94" s="34">
        <v>3</v>
      </c>
      <c r="O94" s="52">
        <f t="shared" si="9"/>
        <v>4.261363636363636E-3</v>
      </c>
      <c r="P94" s="4">
        <f t="shared" si="10"/>
        <v>704</v>
      </c>
      <c r="Q94" s="5">
        <f t="shared" si="11"/>
        <v>690</v>
      </c>
      <c r="R94" s="5">
        <f t="shared" si="12"/>
        <v>3</v>
      </c>
      <c r="S94" s="6">
        <f t="shared" si="13"/>
        <v>4.261363636363636E-3</v>
      </c>
    </row>
    <row r="95" spans="1:19" ht="15" customHeight="1" x14ac:dyDescent="0.2">
      <c r="A95" s="231" t="s">
        <v>421</v>
      </c>
      <c r="B95" s="37" t="s">
        <v>109</v>
      </c>
      <c r="C95" s="43" t="s">
        <v>294</v>
      </c>
      <c r="D95" s="34"/>
      <c r="E95" s="34"/>
      <c r="F95" s="34"/>
      <c r="G95" s="34"/>
      <c r="H95" s="42" t="str">
        <f t="shared" si="7"/>
        <v/>
      </c>
      <c r="I95" s="33">
        <v>729</v>
      </c>
      <c r="J95" s="34">
        <v>508</v>
      </c>
      <c r="K95" s="34">
        <v>156</v>
      </c>
      <c r="L95" s="3">
        <f t="shared" si="8"/>
        <v>0.30708661417322836</v>
      </c>
      <c r="M95" s="34">
        <v>17</v>
      </c>
      <c r="N95" s="34">
        <v>111</v>
      </c>
      <c r="O95" s="52">
        <f t="shared" si="9"/>
        <v>0.15226337448559671</v>
      </c>
      <c r="P95" s="4">
        <f t="shared" si="10"/>
        <v>729</v>
      </c>
      <c r="Q95" s="5">
        <f t="shared" si="11"/>
        <v>525</v>
      </c>
      <c r="R95" s="5">
        <f t="shared" si="12"/>
        <v>111</v>
      </c>
      <c r="S95" s="6">
        <f t="shared" si="13"/>
        <v>0.15226337448559671</v>
      </c>
    </row>
    <row r="96" spans="1:19" ht="15" customHeight="1" x14ac:dyDescent="0.2">
      <c r="A96" s="231" t="s">
        <v>421</v>
      </c>
      <c r="B96" s="37" t="s">
        <v>109</v>
      </c>
      <c r="C96" s="43" t="s">
        <v>110</v>
      </c>
      <c r="D96" s="34">
        <v>1</v>
      </c>
      <c r="E96" s="34">
        <v>1</v>
      </c>
      <c r="F96" s="34"/>
      <c r="G96" s="34"/>
      <c r="H96" s="42">
        <f t="shared" si="7"/>
        <v>0</v>
      </c>
      <c r="I96" s="33">
        <v>194</v>
      </c>
      <c r="J96" s="34">
        <v>155</v>
      </c>
      <c r="K96" s="34">
        <v>61</v>
      </c>
      <c r="L96" s="3">
        <f t="shared" si="8"/>
        <v>0.3935483870967742</v>
      </c>
      <c r="M96" s="34"/>
      <c r="N96" s="34">
        <v>26</v>
      </c>
      <c r="O96" s="52">
        <f t="shared" si="9"/>
        <v>0.13402061855670103</v>
      </c>
      <c r="P96" s="4">
        <f t="shared" si="10"/>
        <v>195</v>
      </c>
      <c r="Q96" s="5">
        <f t="shared" si="11"/>
        <v>156</v>
      </c>
      <c r="R96" s="5">
        <f t="shared" si="12"/>
        <v>26</v>
      </c>
      <c r="S96" s="6">
        <f t="shared" si="13"/>
        <v>0.13333333333333333</v>
      </c>
    </row>
    <row r="97" spans="1:19" ht="15" customHeight="1" x14ac:dyDescent="0.2">
      <c r="A97" s="231" t="s">
        <v>421</v>
      </c>
      <c r="B97" s="37" t="s">
        <v>111</v>
      </c>
      <c r="C97" s="43" t="s">
        <v>296</v>
      </c>
      <c r="D97" s="34"/>
      <c r="E97" s="34"/>
      <c r="F97" s="34"/>
      <c r="G97" s="34"/>
      <c r="H97" s="42" t="str">
        <f t="shared" si="7"/>
        <v/>
      </c>
      <c r="I97" s="33">
        <v>3</v>
      </c>
      <c r="J97" s="34">
        <v>1</v>
      </c>
      <c r="K97" s="34"/>
      <c r="L97" s="3">
        <f t="shared" si="8"/>
        <v>0</v>
      </c>
      <c r="M97" s="34"/>
      <c r="N97" s="34"/>
      <c r="O97" s="52">
        <f t="shared" si="9"/>
        <v>0</v>
      </c>
      <c r="P97" s="4">
        <f t="shared" si="10"/>
        <v>3</v>
      </c>
      <c r="Q97" s="5">
        <f t="shared" si="11"/>
        <v>1</v>
      </c>
      <c r="R97" s="5" t="str">
        <f t="shared" si="12"/>
        <v/>
      </c>
      <c r="S97" s="6" t="str">
        <f t="shared" si="13"/>
        <v/>
      </c>
    </row>
    <row r="98" spans="1:19" ht="15" customHeight="1" x14ac:dyDescent="0.2">
      <c r="A98" s="231" t="s">
        <v>421</v>
      </c>
      <c r="B98" s="37" t="s">
        <v>113</v>
      </c>
      <c r="C98" s="43" t="s">
        <v>297</v>
      </c>
      <c r="D98" s="34"/>
      <c r="E98" s="34"/>
      <c r="F98" s="34"/>
      <c r="G98" s="34"/>
      <c r="H98" s="42" t="str">
        <f t="shared" si="7"/>
        <v/>
      </c>
      <c r="I98" s="33">
        <v>767</v>
      </c>
      <c r="J98" s="34">
        <v>616</v>
      </c>
      <c r="K98" s="34">
        <v>446</v>
      </c>
      <c r="L98" s="3">
        <f t="shared" si="8"/>
        <v>0.72402597402597402</v>
      </c>
      <c r="M98" s="34"/>
      <c r="N98" s="34">
        <v>74</v>
      </c>
      <c r="O98" s="52">
        <f t="shared" si="9"/>
        <v>9.647979139504563E-2</v>
      </c>
      <c r="P98" s="4">
        <f t="shared" si="10"/>
        <v>767</v>
      </c>
      <c r="Q98" s="5">
        <f t="shared" si="11"/>
        <v>616</v>
      </c>
      <c r="R98" s="5">
        <f t="shared" si="12"/>
        <v>74</v>
      </c>
      <c r="S98" s="6">
        <f t="shared" si="13"/>
        <v>9.647979139504563E-2</v>
      </c>
    </row>
    <row r="99" spans="1:19" ht="15" customHeight="1" x14ac:dyDescent="0.2">
      <c r="A99" s="231" t="s">
        <v>421</v>
      </c>
      <c r="B99" s="37" t="s">
        <v>114</v>
      </c>
      <c r="C99" s="43" t="s">
        <v>115</v>
      </c>
      <c r="D99" s="34"/>
      <c r="E99" s="34"/>
      <c r="F99" s="34"/>
      <c r="G99" s="34"/>
      <c r="H99" s="42" t="str">
        <f t="shared" si="7"/>
        <v/>
      </c>
      <c r="I99" s="33">
        <v>177</v>
      </c>
      <c r="J99" s="34">
        <v>158</v>
      </c>
      <c r="K99" s="34">
        <v>29</v>
      </c>
      <c r="L99" s="3">
        <f t="shared" si="8"/>
        <v>0.18354430379746836</v>
      </c>
      <c r="M99" s="34"/>
      <c r="N99" s="34">
        <v>11</v>
      </c>
      <c r="O99" s="52">
        <f t="shared" si="9"/>
        <v>6.2146892655367235E-2</v>
      </c>
      <c r="P99" s="4">
        <f t="shared" si="10"/>
        <v>177</v>
      </c>
      <c r="Q99" s="5">
        <f t="shared" si="11"/>
        <v>158</v>
      </c>
      <c r="R99" s="5">
        <f t="shared" si="12"/>
        <v>11</v>
      </c>
      <c r="S99" s="6">
        <f t="shared" si="13"/>
        <v>6.2146892655367235E-2</v>
      </c>
    </row>
    <row r="100" spans="1:19" ht="15" customHeight="1" x14ac:dyDescent="0.2">
      <c r="A100" s="231" t="s">
        <v>421</v>
      </c>
      <c r="B100" s="37" t="s">
        <v>116</v>
      </c>
      <c r="C100" s="43" t="s">
        <v>117</v>
      </c>
      <c r="D100" s="34"/>
      <c r="E100" s="34"/>
      <c r="F100" s="34"/>
      <c r="G100" s="34"/>
      <c r="H100" s="42" t="str">
        <f t="shared" si="7"/>
        <v/>
      </c>
      <c r="I100" s="33">
        <v>1272</v>
      </c>
      <c r="J100" s="34">
        <v>942</v>
      </c>
      <c r="K100" s="34">
        <v>446</v>
      </c>
      <c r="L100" s="3">
        <f t="shared" si="8"/>
        <v>0.47346072186836519</v>
      </c>
      <c r="M100" s="34">
        <v>126</v>
      </c>
      <c r="N100" s="34">
        <v>167</v>
      </c>
      <c r="O100" s="52">
        <f t="shared" si="9"/>
        <v>0.13128930817610063</v>
      </c>
      <c r="P100" s="4">
        <f t="shared" si="10"/>
        <v>1272</v>
      </c>
      <c r="Q100" s="5">
        <f t="shared" si="11"/>
        <v>1068</v>
      </c>
      <c r="R100" s="5">
        <f t="shared" si="12"/>
        <v>167</v>
      </c>
      <c r="S100" s="6">
        <f t="shared" si="13"/>
        <v>0.13128930817610063</v>
      </c>
    </row>
    <row r="101" spans="1:19" ht="15" customHeight="1" x14ac:dyDescent="0.2">
      <c r="A101" s="231" t="s">
        <v>421</v>
      </c>
      <c r="B101" s="37" t="s">
        <v>121</v>
      </c>
      <c r="C101" s="43" t="s">
        <v>122</v>
      </c>
      <c r="D101" s="34"/>
      <c r="E101" s="34"/>
      <c r="F101" s="34"/>
      <c r="G101" s="34"/>
      <c r="H101" s="42" t="str">
        <f t="shared" si="7"/>
        <v/>
      </c>
      <c r="I101" s="33">
        <v>1362</v>
      </c>
      <c r="J101" s="34">
        <v>1103</v>
      </c>
      <c r="K101" s="34">
        <v>352</v>
      </c>
      <c r="L101" s="3">
        <f t="shared" si="8"/>
        <v>0.31912964641885766</v>
      </c>
      <c r="M101" s="34">
        <v>58</v>
      </c>
      <c r="N101" s="34">
        <v>153</v>
      </c>
      <c r="O101" s="52">
        <f t="shared" si="9"/>
        <v>0.11233480176211454</v>
      </c>
      <c r="P101" s="4">
        <f t="shared" si="10"/>
        <v>1362</v>
      </c>
      <c r="Q101" s="5">
        <f t="shared" si="11"/>
        <v>1161</v>
      </c>
      <c r="R101" s="5">
        <f t="shared" si="12"/>
        <v>153</v>
      </c>
      <c r="S101" s="6">
        <f t="shared" si="13"/>
        <v>0.11233480176211454</v>
      </c>
    </row>
    <row r="102" spans="1:19" ht="15" customHeight="1" x14ac:dyDescent="0.2">
      <c r="A102" s="231" t="s">
        <v>421</v>
      </c>
      <c r="B102" s="37" t="s">
        <v>126</v>
      </c>
      <c r="C102" s="43" t="s">
        <v>126</v>
      </c>
      <c r="D102" s="34"/>
      <c r="E102" s="34"/>
      <c r="F102" s="34"/>
      <c r="G102" s="34"/>
      <c r="H102" s="42" t="str">
        <f t="shared" si="7"/>
        <v/>
      </c>
      <c r="I102" s="33">
        <v>2020</v>
      </c>
      <c r="J102" s="34">
        <v>1823</v>
      </c>
      <c r="K102" s="34">
        <v>1439</v>
      </c>
      <c r="L102" s="3">
        <f t="shared" si="8"/>
        <v>0.78935820076796492</v>
      </c>
      <c r="M102" s="34">
        <v>10</v>
      </c>
      <c r="N102" s="34">
        <v>141</v>
      </c>
      <c r="O102" s="52">
        <f t="shared" si="9"/>
        <v>6.9801980198019808E-2</v>
      </c>
      <c r="P102" s="4">
        <f t="shared" si="10"/>
        <v>2020</v>
      </c>
      <c r="Q102" s="5">
        <f t="shared" si="11"/>
        <v>1833</v>
      </c>
      <c r="R102" s="5">
        <f t="shared" si="12"/>
        <v>141</v>
      </c>
      <c r="S102" s="6">
        <f t="shared" si="13"/>
        <v>6.9801980198019808E-2</v>
      </c>
    </row>
    <row r="103" spans="1:19" ht="15" customHeight="1" x14ac:dyDescent="0.2">
      <c r="A103" s="231" t="s">
        <v>421</v>
      </c>
      <c r="B103" s="37" t="s">
        <v>127</v>
      </c>
      <c r="C103" s="43" t="s">
        <v>128</v>
      </c>
      <c r="D103" s="34"/>
      <c r="E103" s="34"/>
      <c r="F103" s="34"/>
      <c r="G103" s="34"/>
      <c r="H103" s="42" t="str">
        <f t="shared" si="7"/>
        <v/>
      </c>
      <c r="I103" s="33">
        <v>3394</v>
      </c>
      <c r="J103" s="34">
        <v>2419</v>
      </c>
      <c r="K103" s="34">
        <v>1479</v>
      </c>
      <c r="L103" s="3">
        <f t="shared" si="8"/>
        <v>0.61140967341876806</v>
      </c>
      <c r="M103" s="34">
        <v>499</v>
      </c>
      <c r="N103" s="34">
        <v>431</v>
      </c>
      <c r="O103" s="52">
        <f t="shared" si="9"/>
        <v>0.12698880377136124</v>
      </c>
      <c r="P103" s="4">
        <f t="shared" si="10"/>
        <v>3394</v>
      </c>
      <c r="Q103" s="5">
        <f t="shared" si="11"/>
        <v>2918</v>
      </c>
      <c r="R103" s="5">
        <f t="shared" si="12"/>
        <v>431</v>
      </c>
      <c r="S103" s="6">
        <f t="shared" si="13"/>
        <v>0.12698880377136124</v>
      </c>
    </row>
    <row r="104" spans="1:19" ht="15" customHeight="1" x14ac:dyDescent="0.2">
      <c r="A104" s="231" t="s">
        <v>421</v>
      </c>
      <c r="B104" s="37" t="s">
        <v>130</v>
      </c>
      <c r="C104" s="43" t="s">
        <v>131</v>
      </c>
      <c r="D104" s="34"/>
      <c r="E104" s="34"/>
      <c r="F104" s="34"/>
      <c r="G104" s="34"/>
      <c r="H104" s="42" t="str">
        <f t="shared" si="7"/>
        <v/>
      </c>
      <c r="I104" s="33">
        <v>153</v>
      </c>
      <c r="J104" s="34">
        <v>137</v>
      </c>
      <c r="K104" s="34">
        <v>31</v>
      </c>
      <c r="L104" s="3">
        <f t="shared" si="8"/>
        <v>0.22627737226277372</v>
      </c>
      <c r="M104" s="34"/>
      <c r="N104" s="34">
        <v>8</v>
      </c>
      <c r="O104" s="52">
        <f t="shared" si="9"/>
        <v>5.2287581699346407E-2</v>
      </c>
      <c r="P104" s="4">
        <f t="shared" si="10"/>
        <v>153</v>
      </c>
      <c r="Q104" s="5">
        <f t="shared" si="11"/>
        <v>137</v>
      </c>
      <c r="R104" s="5">
        <f t="shared" si="12"/>
        <v>8</v>
      </c>
      <c r="S104" s="6">
        <f t="shared" si="13"/>
        <v>5.2287581699346407E-2</v>
      </c>
    </row>
    <row r="105" spans="1:19" ht="15" customHeight="1" x14ac:dyDescent="0.2">
      <c r="A105" s="231" t="s">
        <v>421</v>
      </c>
      <c r="B105" s="37" t="s">
        <v>135</v>
      </c>
      <c r="C105" s="43" t="s">
        <v>136</v>
      </c>
      <c r="D105" s="34"/>
      <c r="E105" s="34"/>
      <c r="F105" s="34"/>
      <c r="G105" s="34"/>
      <c r="H105" s="42" t="str">
        <f t="shared" si="7"/>
        <v/>
      </c>
      <c r="I105" s="33">
        <v>43</v>
      </c>
      <c r="J105" s="34">
        <v>41</v>
      </c>
      <c r="K105" s="34">
        <v>25</v>
      </c>
      <c r="L105" s="3">
        <f t="shared" si="8"/>
        <v>0.6097560975609756</v>
      </c>
      <c r="M105" s="34"/>
      <c r="N105" s="34">
        <v>1</v>
      </c>
      <c r="O105" s="52">
        <f t="shared" si="9"/>
        <v>2.3255813953488372E-2</v>
      </c>
      <c r="P105" s="4">
        <f t="shared" si="10"/>
        <v>43</v>
      </c>
      <c r="Q105" s="5">
        <f t="shared" si="11"/>
        <v>41</v>
      </c>
      <c r="R105" s="5">
        <f t="shared" si="12"/>
        <v>1</v>
      </c>
      <c r="S105" s="6">
        <f t="shared" si="13"/>
        <v>2.3255813953488372E-2</v>
      </c>
    </row>
    <row r="106" spans="1:19" ht="15" customHeight="1" x14ac:dyDescent="0.2">
      <c r="A106" s="231" t="s">
        <v>421</v>
      </c>
      <c r="B106" s="37" t="s">
        <v>138</v>
      </c>
      <c r="C106" s="43" t="s">
        <v>304</v>
      </c>
      <c r="D106" s="34"/>
      <c r="E106" s="34"/>
      <c r="F106" s="34"/>
      <c r="G106" s="34"/>
      <c r="H106" s="42" t="str">
        <f t="shared" si="7"/>
        <v/>
      </c>
      <c r="I106" s="33">
        <v>9174</v>
      </c>
      <c r="J106" s="34">
        <v>5106</v>
      </c>
      <c r="K106" s="34">
        <v>2536</v>
      </c>
      <c r="L106" s="3">
        <f t="shared" si="8"/>
        <v>0.49667058362710537</v>
      </c>
      <c r="M106" s="34">
        <v>32</v>
      </c>
      <c r="N106" s="34">
        <v>3988</v>
      </c>
      <c r="O106" s="52">
        <f t="shared" si="9"/>
        <v>0.43470678003052104</v>
      </c>
      <c r="P106" s="4">
        <f t="shared" si="10"/>
        <v>9174</v>
      </c>
      <c r="Q106" s="5">
        <f t="shared" si="11"/>
        <v>5138</v>
      </c>
      <c r="R106" s="5">
        <f t="shared" si="12"/>
        <v>3988</v>
      </c>
      <c r="S106" s="6">
        <f t="shared" si="13"/>
        <v>0.43470678003052104</v>
      </c>
    </row>
    <row r="107" spans="1:19" ht="15" customHeight="1" x14ac:dyDescent="0.2">
      <c r="A107" s="231" t="s">
        <v>421</v>
      </c>
      <c r="B107" s="37" t="s">
        <v>138</v>
      </c>
      <c r="C107" s="43" t="s">
        <v>139</v>
      </c>
      <c r="D107" s="34"/>
      <c r="E107" s="34"/>
      <c r="F107" s="34"/>
      <c r="G107" s="34"/>
      <c r="H107" s="42" t="str">
        <f t="shared" si="7"/>
        <v/>
      </c>
      <c r="I107" s="33">
        <v>463</v>
      </c>
      <c r="J107" s="34">
        <v>400</v>
      </c>
      <c r="K107" s="34">
        <v>379</v>
      </c>
      <c r="L107" s="3">
        <f t="shared" si="8"/>
        <v>0.94750000000000001</v>
      </c>
      <c r="M107" s="34">
        <v>42</v>
      </c>
      <c r="N107" s="34">
        <v>1</v>
      </c>
      <c r="O107" s="52">
        <f t="shared" si="9"/>
        <v>2.1598272138228943E-3</v>
      </c>
      <c r="P107" s="4">
        <f t="shared" si="10"/>
        <v>463</v>
      </c>
      <c r="Q107" s="5">
        <f t="shared" si="11"/>
        <v>442</v>
      </c>
      <c r="R107" s="5">
        <f t="shared" si="12"/>
        <v>1</v>
      </c>
      <c r="S107" s="6">
        <f t="shared" si="13"/>
        <v>2.1598272138228943E-3</v>
      </c>
    </row>
    <row r="108" spans="1:19" ht="15" customHeight="1" x14ac:dyDescent="0.2">
      <c r="A108" s="231" t="s">
        <v>421</v>
      </c>
      <c r="B108" s="37" t="s">
        <v>145</v>
      </c>
      <c r="C108" s="47" t="s">
        <v>147</v>
      </c>
      <c r="D108" s="34"/>
      <c r="E108" s="34"/>
      <c r="F108" s="34"/>
      <c r="G108" s="34"/>
      <c r="H108" s="42" t="str">
        <f t="shared" si="7"/>
        <v/>
      </c>
      <c r="I108" s="33">
        <v>7</v>
      </c>
      <c r="J108" s="34">
        <v>5</v>
      </c>
      <c r="K108" s="34">
        <v>4</v>
      </c>
      <c r="L108" s="3">
        <f t="shared" si="8"/>
        <v>0.8</v>
      </c>
      <c r="M108" s="34"/>
      <c r="N108" s="34"/>
      <c r="O108" s="52">
        <f t="shared" si="9"/>
        <v>0</v>
      </c>
      <c r="P108" s="4">
        <f t="shared" si="10"/>
        <v>7</v>
      </c>
      <c r="Q108" s="5">
        <f t="shared" si="11"/>
        <v>5</v>
      </c>
      <c r="R108" s="5" t="str">
        <f t="shared" si="12"/>
        <v/>
      </c>
      <c r="S108" s="6" t="str">
        <f t="shared" si="13"/>
        <v/>
      </c>
    </row>
    <row r="109" spans="1:19" ht="15" customHeight="1" x14ac:dyDescent="0.2">
      <c r="A109" s="231" t="s">
        <v>421</v>
      </c>
      <c r="B109" s="37" t="s">
        <v>152</v>
      </c>
      <c r="C109" s="43" t="s">
        <v>153</v>
      </c>
      <c r="D109" s="34">
        <v>2</v>
      </c>
      <c r="E109" s="34"/>
      <c r="F109" s="34"/>
      <c r="G109" s="34">
        <v>1</v>
      </c>
      <c r="H109" s="42">
        <f t="shared" si="7"/>
        <v>0.5</v>
      </c>
      <c r="I109" s="33">
        <v>2841</v>
      </c>
      <c r="J109" s="34">
        <v>1402</v>
      </c>
      <c r="K109" s="34">
        <v>384</v>
      </c>
      <c r="L109" s="3">
        <f t="shared" si="8"/>
        <v>0.27389443651925821</v>
      </c>
      <c r="M109" s="34">
        <v>47</v>
      </c>
      <c r="N109" s="34">
        <v>1315</v>
      </c>
      <c r="O109" s="52">
        <f t="shared" si="9"/>
        <v>0.46286518831397394</v>
      </c>
      <c r="P109" s="4">
        <f t="shared" si="10"/>
        <v>2843</v>
      </c>
      <c r="Q109" s="5">
        <f t="shared" si="11"/>
        <v>1449</v>
      </c>
      <c r="R109" s="5">
        <f t="shared" si="12"/>
        <v>1316</v>
      </c>
      <c r="S109" s="6">
        <f t="shared" si="13"/>
        <v>0.46289131199437217</v>
      </c>
    </row>
    <row r="110" spans="1:19" ht="15" customHeight="1" x14ac:dyDescent="0.2">
      <c r="A110" s="231" t="s">
        <v>421</v>
      </c>
      <c r="B110" s="37" t="s">
        <v>158</v>
      </c>
      <c r="C110" s="43" t="s">
        <v>159</v>
      </c>
      <c r="D110" s="34">
        <v>8</v>
      </c>
      <c r="E110" s="34"/>
      <c r="F110" s="34"/>
      <c r="G110" s="34"/>
      <c r="H110" s="42">
        <f t="shared" si="7"/>
        <v>0</v>
      </c>
      <c r="I110" s="33">
        <v>2087</v>
      </c>
      <c r="J110" s="34">
        <v>960</v>
      </c>
      <c r="K110" s="34">
        <v>159</v>
      </c>
      <c r="L110" s="3">
        <f t="shared" si="8"/>
        <v>0.16562499999999999</v>
      </c>
      <c r="M110" s="34">
        <v>96</v>
      </c>
      <c r="N110" s="34">
        <v>809</v>
      </c>
      <c r="O110" s="52">
        <f t="shared" si="9"/>
        <v>0.38763775754671775</v>
      </c>
      <c r="P110" s="4">
        <f t="shared" si="10"/>
        <v>2095</v>
      </c>
      <c r="Q110" s="5">
        <f t="shared" si="11"/>
        <v>1056</v>
      </c>
      <c r="R110" s="5">
        <f t="shared" si="12"/>
        <v>809</v>
      </c>
      <c r="S110" s="6">
        <f t="shared" si="13"/>
        <v>0.38615751789976133</v>
      </c>
    </row>
    <row r="111" spans="1:19" ht="15" customHeight="1" x14ac:dyDescent="0.2">
      <c r="A111" s="231" t="s">
        <v>421</v>
      </c>
      <c r="B111" s="37" t="s">
        <v>161</v>
      </c>
      <c r="C111" s="47" t="s">
        <v>312</v>
      </c>
      <c r="D111" s="34"/>
      <c r="E111" s="34"/>
      <c r="F111" s="34"/>
      <c r="G111" s="34"/>
      <c r="H111" s="42" t="str">
        <f t="shared" si="7"/>
        <v/>
      </c>
      <c r="I111" s="33">
        <v>2</v>
      </c>
      <c r="J111" s="34">
        <v>1</v>
      </c>
      <c r="K111" s="34">
        <v>1</v>
      </c>
      <c r="L111" s="3">
        <f t="shared" si="8"/>
        <v>1</v>
      </c>
      <c r="M111" s="34"/>
      <c r="N111" s="34">
        <v>1</v>
      </c>
      <c r="O111" s="52">
        <f t="shared" si="9"/>
        <v>0.5</v>
      </c>
      <c r="P111" s="4">
        <f t="shared" si="10"/>
        <v>2</v>
      </c>
      <c r="Q111" s="5">
        <f t="shared" si="11"/>
        <v>1</v>
      </c>
      <c r="R111" s="5">
        <f t="shared" si="12"/>
        <v>1</v>
      </c>
      <c r="S111" s="6">
        <f t="shared" si="13"/>
        <v>0.5</v>
      </c>
    </row>
    <row r="112" spans="1:19" ht="15" customHeight="1" x14ac:dyDescent="0.2">
      <c r="A112" s="231" t="s">
        <v>421</v>
      </c>
      <c r="B112" s="37" t="s">
        <v>163</v>
      </c>
      <c r="C112" s="43" t="s">
        <v>164</v>
      </c>
      <c r="D112" s="34"/>
      <c r="E112" s="34"/>
      <c r="F112" s="34"/>
      <c r="G112" s="34"/>
      <c r="H112" s="42" t="str">
        <f t="shared" si="7"/>
        <v/>
      </c>
      <c r="I112" s="33">
        <v>286</v>
      </c>
      <c r="J112" s="34">
        <v>278</v>
      </c>
      <c r="K112" s="34">
        <v>278</v>
      </c>
      <c r="L112" s="3">
        <f t="shared" si="8"/>
        <v>1</v>
      </c>
      <c r="M112" s="34"/>
      <c r="N112" s="34">
        <v>5</v>
      </c>
      <c r="O112" s="52">
        <f t="shared" si="9"/>
        <v>1.7482517482517484E-2</v>
      </c>
      <c r="P112" s="4">
        <f t="shared" si="10"/>
        <v>286</v>
      </c>
      <c r="Q112" s="5">
        <f t="shared" si="11"/>
        <v>278</v>
      </c>
      <c r="R112" s="5">
        <f t="shared" si="12"/>
        <v>5</v>
      </c>
      <c r="S112" s="6">
        <f t="shared" si="13"/>
        <v>1.7482517482517484E-2</v>
      </c>
    </row>
    <row r="113" spans="1:19" ht="15" customHeight="1" x14ac:dyDescent="0.2">
      <c r="A113" s="231" t="s">
        <v>421</v>
      </c>
      <c r="B113" s="37" t="s">
        <v>165</v>
      </c>
      <c r="C113" s="43" t="s">
        <v>166</v>
      </c>
      <c r="D113" s="34"/>
      <c r="E113" s="34"/>
      <c r="F113" s="34"/>
      <c r="G113" s="34"/>
      <c r="H113" s="42" t="str">
        <f t="shared" si="7"/>
        <v/>
      </c>
      <c r="I113" s="33">
        <v>6445</v>
      </c>
      <c r="J113" s="34">
        <v>5799</v>
      </c>
      <c r="K113" s="34">
        <v>2838</v>
      </c>
      <c r="L113" s="3">
        <f t="shared" si="8"/>
        <v>0.48939472322814276</v>
      </c>
      <c r="M113" s="34"/>
      <c r="N113" s="34">
        <v>458</v>
      </c>
      <c r="O113" s="52">
        <f t="shared" si="9"/>
        <v>7.1062839410395651E-2</v>
      </c>
      <c r="P113" s="4">
        <f t="shared" si="10"/>
        <v>6445</v>
      </c>
      <c r="Q113" s="5">
        <f t="shared" si="11"/>
        <v>5799</v>
      </c>
      <c r="R113" s="5">
        <f t="shared" si="12"/>
        <v>458</v>
      </c>
      <c r="S113" s="6">
        <f t="shared" si="13"/>
        <v>7.1062839410395651E-2</v>
      </c>
    </row>
    <row r="114" spans="1:19" ht="15" customHeight="1" x14ac:dyDescent="0.2">
      <c r="A114" s="231" t="s">
        <v>421</v>
      </c>
      <c r="B114" s="37" t="s">
        <v>167</v>
      </c>
      <c r="C114" s="47" t="s">
        <v>254</v>
      </c>
      <c r="D114" s="34"/>
      <c r="E114" s="34"/>
      <c r="F114" s="34"/>
      <c r="G114" s="34"/>
      <c r="H114" s="42" t="str">
        <f t="shared" si="7"/>
        <v/>
      </c>
      <c r="I114" s="33">
        <v>4</v>
      </c>
      <c r="J114" s="34">
        <v>3</v>
      </c>
      <c r="K114" s="34">
        <v>2</v>
      </c>
      <c r="L114" s="3">
        <f t="shared" si="8"/>
        <v>0.66666666666666663</v>
      </c>
      <c r="M114" s="34"/>
      <c r="N114" s="34"/>
      <c r="O114" s="52">
        <f t="shared" si="9"/>
        <v>0</v>
      </c>
      <c r="P114" s="4">
        <f t="shared" si="10"/>
        <v>4</v>
      </c>
      <c r="Q114" s="5">
        <f t="shared" si="11"/>
        <v>3</v>
      </c>
      <c r="R114" s="5" t="str">
        <f t="shared" si="12"/>
        <v/>
      </c>
      <c r="S114" s="6" t="str">
        <f t="shared" si="13"/>
        <v/>
      </c>
    </row>
    <row r="115" spans="1:19" ht="15" customHeight="1" x14ac:dyDescent="0.2">
      <c r="A115" s="231" t="s">
        <v>421</v>
      </c>
      <c r="B115" s="37" t="s">
        <v>168</v>
      </c>
      <c r="C115" s="47" t="s">
        <v>255</v>
      </c>
      <c r="D115" s="34"/>
      <c r="E115" s="34"/>
      <c r="F115" s="34"/>
      <c r="G115" s="34"/>
      <c r="H115" s="42" t="str">
        <f t="shared" si="7"/>
        <v/>
      </c>
      <c r="I115" s="33">
        <v>12</v>
      </c>
      <c r="J115" s="34">
        <v>10</v>
      </c>
      <c r="K115" s="34">
        <v>2</v>
      </c>
      <c r="L115" s="3">
        <f t="shared" si="8"/>
        <v>0.2</v>
      </c>
      <c r="M115" s="34"/>
      <c r="N115" s="34">
        <v>1</v>
      </c>
      <c r="O115" s="52">
        <f t="shared" si="9"/>
        <v>8.3333333333333329E-2</v>
      </c>
      <c r="P115" s="4">
        <f t="shared" si="10"/>
        <v>12</v>
      </c>
      <c r="Q115" s="5">
        <f t="shared" si="11"/>
        <v>10</v>
      </c>
      <c r="R115" s="5">
        <f t="shared" si="12"/>
        <v>1</v>
      </c>
      <c r="S115" s="6">
        <f t="shared" si="13"/>
        <v>8.3333333333333329E-2</v>
      </c>
    </row>
    <row r="116" spans="1:19" ht="15" customHeight="1" x14ac:dyDescent="0.2">
      <c r="A116" s="231" t="s">
        <v>421</v>
      </c>
      <c r="B116" s="37" t="s">
        <v>169</v>
      </c>
      <c r="C116" s="43" t="s">
        <v>170</v>
      </c>
      <c r="D116" s="34"/>
      <c r="E116" s="34"/>
      <c r="F116" s="34"/>
      <c r="G116" s="34"/>
      <c r="H116" s="42" t="str">
        <f t="shared" si="7"/>
        <v/>
      </c>
      <c r="I116" s="33">
        <v>806</v>
      </c>
      <c r="J116" s="34">
        <v>692</v>
      </c>
      <c r="K116" s="34">
        <v>403</v>
      </c>
      <c r="L116" s="3">
        <f t="shared" si="8"/>
        <v>0.58236994219653182</v>
      </c>
      <c r="M116" s="34">
        <v>2</v>
      </c>
      <c r="N116" s="34">
        <v>73</v>
      </c>
      <c r="O116" s="52">
        <f t="shared" si="9"/>
        <v>9.0570719602977662E-2</v>
      </c>
      <c r="P116" s="4">
        <f t="shared" si="10"/>
        <v>806</v>
      </c>
      <c r="Q116" s="5">
        <f t="shared" si="11"/>
        <v>694</v>
      </c>
      <c r="R116" s="5">
        <f t="shared" si="12"/>
        <v>73</v>
      </c>
      <c r="S116" s="6">
        <f t="shared" si="13"/>
        <v>9.0570719602977662E-2</v>
      </c>
    </row>
    <row r="117" spans="1:19" ht="15" customHeight="1" x14ac:dyDescent="0.2">
      <c r="A117" s="231" t="s">
        <v>421</v>
      </c>
      <c r="B117" s="37" t="s">
        <v>171</v>
      </c>
      <c r="C117" s="43" t="s">
        <v>172</v>
      </c>
      <c r="D117" s="34"/>
      <c r="E117" s="34"/>
      <c r="F117" s="34"/>
      <c r="G117" s="34"/>
      <c r="H117" s="42" t="str">
        <f t="shared" si="7"/>
        <v/>
      </c>
      <c r="I117" s="33">
        <v>79</v>
      </c>
      <c r="J117" s="34">
        <v>69</v>
      </c>
      <c r="K117" s="34">
        <v>46</v>
      </c>
      <c r="L117" s="3">
        <f t="shared" si="8"/>
        <v>0.66666666666666663</v>
      </c>
      <c r="M117" s="34"/>
      <c r="N117" s="34">
        <v>12</v>
      </c>
      <c r="O117" s="52">
        <f t="shared" si="9"/>
        <v>0.15189873417721519</v>
      </c>
      <c r="P117" s="4">
        <f t="shared" si="10"/>
        <v>79</v>
      </c>
      <c r="Q117" s="5">
        <f t="shared" si="11"/>
        <v>69</v>
      </c>
      <c r="R117" s="5">
        <f t="shared" si="12"/>
        <v>12</v>
      </c>
      <c r="S117" s="6">
        <f t="shared" si="13"/>
        <v>0.15189873417721519</v>
      </c>
    </row>
    <row r="118" spans="1:19" ht="26.25" customHeight="1" x14ac:dyDescent="0.2">
      <c r="A118" s="231" t="s">
        <v>421</v>
      </c>
      <c r="B118" s="37" t="s">
        <v>173</v>
      </c>
      <c r="C118" s="47" t="s">
        <v>175</v>
      </c>
      <c r="D118" s="34"/>
      <c r="E118" s="34"/>
      <c r="F118" s="34"/>
      <c r="G118" s="34"/>
      <c r="H118" s="42" t="str">
        <f t="shared" si="7"/>
        <v/>
      </c>
      <c r="I118" s="33">
        <v>11887</v>
      </c>
      <c r="J118" s="34">
        <v>11609</v>
      </c>
      <c r="K118" s="34">
        <v>6700</v>
      </c>
      <c r="L118" s="3">
        <f t="shared" si="8"/>
        <v>0.57713842708243601</v>
      </c>
      <c r="M118" s="34">
        <v>7</v>
      </c>
      <c r="N118" s="34">
        <v>233</v>
      </c>
      <c r="O118" s="52">
        <f t="shared" si="9"/>
        <v>1.9601245057625977E-2</v>
      </c>
      <c r="P118" s="4">
        <f t="shared" si="10"/>
        <v>11887</v>
      </c>
      <c r="Q118" s="5">
        <f t="shared" si="11"/>
        <v>11616</v>
      </c>
      <c r="R118" s="5">
        <f t="shared" si="12"/>
        <v>233</v>
      </c>
      <c r="S118" s="6">
        <f t="shared" si="13"/>
        <v>1.9601245057625977E-2</v>
      </c>
    </row>
    <row r="119" spans="1:19" ht="15" customHeight="1" x14ac:dyDescent="0.2">
      <c r="A119" s="231" t="s">
        <v>421</v>
      </c>
      <c r="B119" s="37" t="s">
        <v>177</v>
      </c>
      <c r="C119" s="43" t="s">
        <v>178</v>
      </c>
      <c r="D119" s="34">
        <v>5</v>
      </c>
      <c r="E119" s="34">
        <v>4</v>
      </c>
      <c r="F119" s="34">
        <v>4</v>
      </c>
      <c r="G119" s="34"/>
      <c r="H119" s="42">
        <f t="shared" si="7"/>
        <v>0</v>
      </c>
      <c r="I119" s="33">
        <v>6460</v>
      </c>
      <c r="J119" s="34">
        <v>4918</v>
      </c>
      <c r="K119" s="34">
        <v>1386</v>
      </c>
      <c r="L119" s="3">
        <f t="shared" si="8"/>
        <v>0.28182187881252541</v>
      </c>
      <c r="M119" s="34">
        <v>3</v>
      </c>
      <c r="N119" s="34">
        <v>1199</v>
      </c>
      <c r="O119" s="52">
        <f t="shared" si="9"/>
        <v>0.18560371517027863</v>
      </c>
      <c r="P119" s="4">
        <f t="shared" si="10"/>
        <v>6465</v>
      </c>
      <c r="Q119" s="5">
        <f t="shared" si="11"/>
        <v>4925</v>
      </c>
      <c r="R119" s="5">
        <f t="shared" si="12"/>
        <v>1199</v>
      </c>
      <c r="S119" s="6">
        <f t="shared" si="13"/>
        <v>0.1854601701469451</v>
      </c>
    </row>
    <row r="120" spans="1:19" ht="15" customHeight="1" x14ac:dyDescent="0.2">
      <c r="A120" s="231" t="s">
        <v>421</v>
      </c>
      <c r="B120" s="37" t="s">
        <v>179</v>
      </c>
      <c r="C120" s="43" t="s">
        <v>180</v>
      </c>
      <c r="D120" s="34"/>
      <c r="E120" s="34"/>
      <c r="F120" s="34"/>
      <c r="G120" s="34"/>
      <c r="H120" s="42" t="str">
        <f t="shared" si="7"/>
        <v/>
      </c>
      <c r="I120" s="33">
        <v>1638</v>
      </c>
      <c r="J120" s="34">
        <v>1487</v>
      </c>
      <c r="K120" s="34">
        <v>1152</v>
      </c>
      <c r="L120" s="3">
        <f t="shared" si="8"/>
        <v>0.77471418964357763</v>
      </c>
      <c r="M120" s="34">
        <v>56</v>
      </c>
      <c r="N120" s="34">
        <v>65</v>
      </c>
      <c r="O120" s="52">
        <f t="shared" si="9"/>
        <v>3.968253968253968E-2</v>
      </c>
      <c r="P120" s="4">
        <f t="shared" si="10"/>
        <v>1638</v>
      </c>
      <c r="Q120" s="5">
        <f t="shared" si="11"/>
        <v>1543</v>
      </c>
      <c r="R120" s="5">
        <f t="shared" si="12"/>
        <v>65</v>
      </c>
      <c r="S120" s="6">
        <f t="shared" si="13"/>
        <v>3.968253968253968E-2</v>
      </c>
    </row>
    <row r="121" spans="1:19" ht="15" customHeight="1" x14ac:dyDescent="0.2">
      <c r="A121" s="231" t="s">
        <v>421</v>
      </c>
      <c r="B121" s="37" t="s">
        <v>181</v>
      </c>
      <c r="C121" s="43" t="s">
        <v>182</v>
      </c>
      <c r="D121" s="34"/>
      <c r="E121" s="34"/>
      <c r="F121" s="34"/>
      <c r="G121" s="34"/>
      <c r="H121" s="42" t="str">
        <f t="shared" si="7"/>
        <v/>
      </c>
      <c r="I121" s="33">
        <v>2933</v>
      </c>
      <c r="J121" s="34">
        <v>1367</v>
      </c>
      <c r="K121" s="34">
        <v>538</v>
      </c>
      <c r="L121" s="3">
        <f t="shared" si="8"/>
        <v>0.39356254572055599</v>
      </c>
      <c r="M121" s="34"/>
      <c r="N121" s="34">
        <v>1457</v>
      </c>
      <c r="O121" s="52">
        <f t="shared" si="9"/>
        <v>0.49676099556767817</v>
      </c>
      <c r="P121" s="4">
        <f t="shared" si="10"/>
        <v>2933</v>
      </c>
      <c r="Q121" s="5">
        <f t="shared" si="11"/>
        <v>1367</v>
      </c>
      <c r="R121" s="5">
        <f t="shared" si="12"/>
        <v>1457</v>
      </c>
      <c r="S121" s="6">
        <f t="shared" si="13"/>
        <v>0.49676099556767817</v>
      </c>
    </row>
    <row r="122" spans="1:19" ht="15" customHeight="1" x14ac:dyDescent="0.2">
      <c r="A122" s="231" t="s">
        <v>421</v>
      </c>
      <c r="B122" s="37" t="s">
        <v>183</v>
      </c>
      <c r="C122" s="43" t="s">
        <v>550</v>
      </c>
      <c r="D122" s="34"/>
      <c r="E122" s="34"/>
      <c r="F122" s="34"/>
      <c r="G122" s="34"/>
      <c r="H122" s="42" t="str">
        <f t="shared" si="7"/>
        <v/>
      </c>
      <c r="I122" s="33">
        <v>34</v>
      </c>
      <c r="J122" s="34">
        <v>28</v>
      </c>
      <c r="K122" s="34">
        <v>23</v>
      </c>
      <c r="L122" s="3">
        <f t="shared" si="8"/>
        <v>0.8214285714285714</v>
      </c>
      <c r="M122" s="34"/>
      <c r="N122" s="34">
        <v>1</v>
      </c>
      <c r="O122" s="52">
        <f t="shared" si="9"/>
        <v>2.9411764705882353E-2</v>
      </c>
      <c r="P122" s="4">
        <f t="shared" si="10"/>
        <v>34</v>
      </c>
      <c r="Q122" s="5">
        <f t="shared" si="11"/>
        <v>28</v>
      </c>
      <c r="R122" s="5">
        <f t="shared" si="12"/>
        <v>1</v>
      </c>
      <c r="S122" s="6">
        <f t="shared" si="13"/>
        <v>2.9411764705882353E-2</v>
      </c>
    </row>
    <row r="123" spans="1:19" ht="15" customHeight="1" x14ac:dyDescent="0.2">
      <c r="A123" s="231" t="s">
        <v>421</v>
      </c>
      <c r="B123" s="37" t="s">
        <v>185</v>
      </c>
      <c r="C123" s="43" t="s">
        <v>185</v>
      </c>
      <c r="D123" s="34"/>
      <c r="E123" s="34"/>
      <c r="F123" s="34"/>
      <c r="G123" s="34"/>
      <c r="H123" s="42" t="str">
        <f t="shared" si="7"/>
        <v/>
      </c>
      <c r="I123" s="33">
        <v>588</v>
      </c>
      <c r="J123" s="34">
        <v>570</v>
      </c>
      <c r="K123" s="34">
        <v>231</v>
      </c>
      <c r="L123" s="3">
        <f t="shared" si="8"/>
        <v>0.40526315789473683</v>
      </c>
      <c r="M123" s="34"/>
      <c r="N123" s="34">
        <v>2</v>
      </c>
      <c r="O123" s="52">
        <f t="shared" si="9"/>
        <v>3.4013605442176869E-3</v>
      </c>
      <c r="P123" s="4">
        <f t="shared" si="10"/>
        <v>588</v>
      </c>
      <c r="Q123" s="5">
        <f t="shared" si="11"/>
        <v>570</v>
      </c>
      <c r="R123" s="5">
        <f t="shared" si="12"/>
        <v>2</v>
      </c>
      <c r="S123" s="6">
        <f t="shared" si="13"/>
        <v>3.4013605442176869E-3</v>
      </c>
    </row>
    <row r="124" spans="1:19" ht="15" customHeight="1" x14ac:dyDescent="0.2">
      <c r="A124" s="231" t="s">
        <v>421</v>
      </c>
      <c r="B124" s="37" t="s">
        <v>187</v>
      </c>
      <c r="C124" s="43" t="s">
        <v>188</v>
      </c>
      <c r="D124" s="34"/>
      <c r="E124" s="34"/>
      <c r="F124" s="34"/>
      <c r="G124" s="34"/>
      <c r="H124" s="42" t="str">
        <f t="shared" si="7"/>
        <v/>
      </c>
      <c r="I124" s="33">
        <v>1449</v>
      </c>
      <c r="J124" s="34">
        <v>1407</v>
      </c>
      <c r="K124" s="34">
        <v>1356</v>
      </c>
      <c r="L124" s="3">
        <f t="shared" si="8"/>
        <v>0.96375266524520253</v>
      </c>
      <c r="M124" s="34"/>
      <c r="N124" s="34">
        <v>21</v>
      </c>
      <c r="O124" s="52">
        <f t="shared" si="9"/>
        <v>1.4492753623188406E-2</v>
      </c>
      <c r="P124" s="4">
        <f t="shared" si="10"/>
        <v>1449</v>
      </c>
      <c r="Q124" s="5">
        <f t="shared" si="11"/>
        <v>1407</v>
      </c>
      <c r="R124" s="5">
        <f t="shared" si="12"/>
        <v>21</v>
      </c>
      <c r="S124" s="6">
        <f t="shared" si="13"/>
        <v>1.4492753623188406E-2</v>
      </c>
    </row>
    <row r="125" spans="1:19" ht="15" customHeight="1" x14ac:dyDescent="0.2">
      <c r="A125" s="231" t="s">
        <v>421</v>
      </c>
      <c r="B125" s="37" t="s">
        <v>187</v>
      </c>
      <c r="C125" s="43" t="s">
        <v>369</v>
      </c>
      <c r="D125" s="34"/>
      <c r="E125" s="34"/>
      <c r="F125" s="34"/>
      <c r="G125" s="34"/>
      <c r="H125" s="42" t="str">
        <f t="shared" si="7"/>
        <v/>
      </c>
      <c r="I125" s="33">
        <v>3043</v>
      </c>
      <c r="J125" s="34">
        <v>2761</v>
      </c>
      <c r="K125" s="34">
        <v>1198</v>
      </c>
      <c r="L125" s="3">
        <f t="shared" si="8"/>
        <v>0.43390076059398769</v>
      </c>
      <c r="M125" s="34">
        <v>1</v>
      </c>
      <c r="N125" s="34">
        <v>154</v>
      </c>
      <c r="O125" s="52">
        <f t="shared" si="9"/>
        <v>5.0607952678278015E-2</v>
      </c>
      <c r="P125" s="4">
        <f t="shared" si="10"/>
        <v>3043</v>
      </c>
      <c r="Q125" s="5">
        <f t="shared" si="11"/>
        <v>2762</v>
      </c>
      <c r="R125" s="5">
        <f t="shared" si="12"/>
        <v>154</v>
      </c>
      <c r="S125" s="6">
        <f t="shared" si="13"/>
        <v>5.0607952678278015E-2</v>
      </c>
    </row>
    <row r="126" spans="1:19" ht="15" customHeight="1" x14ac:dyDescent="0.2">
      <c r="A126" s="231" t="s">
        <v>421</v>
      </c>
      <c r="B126" s="37" t="s">
        <v>542</v>
      </c>
      <c r="C126" s="43" t="s">
        <v>123</v>
      </c>
      <c r="D126" s="34"/>
      <c r="E126" s="34"/>
      <c r="F126" s="34"/>
      <c r="G126" s="34"/>
      <c r="H126" s="42" t="str">
        <f t="shared" si="7"/>
        <v/>
      </c>
      <c r="I126" s="33">
        <v>84</v>
      </c>
      <c r="J126" s="34">
        <v>64</v>
      </c>
      <c r="K126" s="34">
        <v>8</v>
      </c>
      <c r="L126" s="3">
        <f t="shared" si="8"/>
        <v>0.125</v>
      </c>
      <c r="M126" s="34"/>
      <c r="N126" s="34">
        <v>8</v>
      </c>
      <c r="O126" s="52">
        <f t="shared" si="9"/>
        <v>9.5238095238095233E-2</v>
      </c>
      <c r="P126" s="4">
        <f t="shared" si="10"/>
        <v>84</v>
      </c>
      <c r="Q126" s="5">
        <f t="shared" si="11"/>
        <v>64</v>
      </c>
      <c r="R126" s="5">
        <f t="shared" si="12"/>
        <v>8</v>
      </c>
      <c r="S126" s="6">
        <f t="shared" si="13"/>
        <v>9.5238095238095233E-2</v>
      </c>
    </row>
    <row r="127" spans="1:19" ht="15" customHeight="1" x14ac:dyDescent="0.2">
      <c r="A127" s="231" t="s">
        <v>421</v>
      </c>
      <c r="B127" s="37" t="s">
        <v>190</v>
      </c>
      <c r="C127" s="43" t="s">
        <v>191</v>
      </c>
      <c r="D127" s="34"/>
      <c r="E127" s="34"/>
      <c r="F127" s="34"/>
      <c r="G127" s="34"/>
      <c r="H127" s="42" t="str">
        <f t="shared" si="7"/>
        <v/>
      </c>
      <c r="I127" s="33">
        <v>35</v>
      </c>
      <c r="J127" s="34">
        <v>30</v>
      </c>
      <c r="K127" s="34">
        <v>15</v>
      </c>
      <c r="L127" s="3">
        <f t="shared" si="8"/>
        <v>0.5</v>
      </c>
      <c r="M127" s="34">
        <v>1</v>
      </c>
      <c r="N127" s="34"/>
      <c r="O127" s="52">
        <f t="shared" si="9"/>
        <v>0</v>
      </c>
      <c r="P127" s="4">
        <f t="shared" si="10"/>
        <v>35</v>
      </c>
      <c r="Q127" s="5">
        <f t="shared" si="11"/>
        <v>31</v>
      </c>
      <c r="R127" s="5" t="str">
        <f t="shared" si="12"/>
        <v/>
      </c>
      <c r="S127" s="6" t="str">
        <f t="shared" si="13"/>
        <v/>
      </c>
    </row>
    <row r="128" spans="1:19" ht="15" customHeight="1" x14ac:dyDescent="0.2">
      <c r="A128" s="231" t="s">
        <v>421</v>
      </c>
      <c r="B128" s="37" t="s">
        <v>200</v>
      </c>
      <c r="C128" s="47" t="s">
        <v>258</v>
      </c>
      <c r="D128" s="34"/>
      <c r="E128" s="34"/>
      <c r="F128" s="34"/>
      <c r="G128" s="34"/>
      <c r="H128" s="42" t="str">
        <f t="shared" si="7"/>
        <v/>
      </c>
      <c r="I128" s="33">
        <v>6</v>
      </c>
      <c r="J128" s="34">
        <v>3</v>
      </c>
      <c r="K128" s="34">
        <v>3</v>
      </c>
      <c r="L128" s="3">
        <f t="shared" si="8"/>
        <v>1</v>
      </c>
      <c r="M128" s="34"/>
      <c r="N128" s="34"/>
      <c r="O128" s="52">
        <f t="shared" si="9"/>
        <v>0</v>
      </c>
      <c r="P128" s="4">
        <f t="shared" si="10"/>
        <v>6</v>
      </c>
      <c r="Q128" s="5">
        <f t="shared" si="11"/>
        <v>3</v>
      </c>
      <c r="R128" s="5" t="str">
        <f t="shared" si="12"/>
        <v/>
      </c>
      <c r="S128" s="6" t="str">
        <f t="shared" si="13"/>
        <v/>
      </c>
    </row>
    <row r="129" spans="1:19" ht="15" customHeight="1" x14ac:dyDescent="0.2">
      <c r="A129" s="231" t="s">
        <v>421</v>
      </c>
      <c r="B129" s="37" t="s">
        <v>545</v>
      </c>
      <c r="C129" s="47" t="s">
        <v>201</v>
      </c>
      <c r="D129" s="34"/>
      <c r="E129" s="34"/>
      <c r="F129" s="34"/>
      <c r="G129" s="34"/>
      <c r="H129" s="42" t="str">
        <f t="shared" si="7"/>
        <v/>
      </c>
      <c r="I129" s="33">
        <v>27</v>
      </c>
      <c r="J129" s="34">
        <v>22</v>
      </c>
      <c r="K129" s="34">
        <v>16</v>
      </c>
      <c r="L129" s="3">
        <f t="shared" si="8"/>
        <v>0.72727272727272729</v>
      </c>
      <c r="M129" s="34"/>
      <c r="N129" s="34">
        <v>1</v>
      </c>
      <c r="O129" s="52">
        <f t="shared" si="9"/>
        <v>3.7037037037037035E-2</v>
      </c>
      <c r="P129" s="4">
        <f t="shared" si="10"/>
        <v>27</v>
      </c>
      <c r="Q129" s="5">
        <f t="shared" si="11"/>
        <v>22</v>
      </c>
      <c r="R129" s="5">
        <f t="shared" si="12"/>
        <v>1</v>
      </c>
      <c r="S129" s="6">
        <f t="shared" si="13"/>
        <v>3.7037037037037035E-2</v>
      </c>
    </row>
    <row r="130" spans="1:19" ht="15" customHeight="1" x14ac:dyDescent="0.2">
      <c r="A130" s="231" t="s">
        <v>421</v>
      </c>
      <c r="B130" s="37" t="s">
        <v>531</v>
      </c>
      <c r="C130" s="43" t="s">
        <v>202</v>
      </c>
      <c r="D130" s="34"/>
      <c r="E130" s="34"/>
      <c r="F130" s="34"/>
      <c r="G130" s="34"/>
      <c r="H130" s="42" t="str">
        <f t="shared" ref="H130:H193" si="14">IF(D130&lt;&gt;0,G130/D130,"")</f>
        <v/>
      </c>
      <c r="I130" s="33">
        <v>776</v>
      </c>
      <c r="J130" s="34">
        <v>719</v>
      </c>
      <c r="K130" s="34">
        <v>199</v>
      </c>
      <c r="L130" s="3">
        <f t="shared" ref="L130:L193" si="15">IF(J130&lt;&gt;0,K130/J130,"")</f>
        <v>0.27677329624478442</v>
      </c>
      <c r="M130" s="34">
        <v>2</v>
      </c>
      <c r="N130" s="34">
        <v>16</v>
      </c>
      <c r="O130" s="52">
        <f t="shared" ref="O130:O193" si="16">IF(I130&lt;&gt;0,N130/I130,"")</f>
        <v>2.0618556701030927E-2</v>
      </c>
      <c r="P130" s="4">
        <f t="shared" ref="P130:P193" si="17">IF(SUM(D130,I130)&gt;0,SUM(D130,I130),"")</f>
        <v>776</v>
      </c>
      <c r="Q130" s="5">
        <f t="shared" ref="Q130:Q193" si="18">IF(SUM(E130,J130, M130)&gt;0,SUM(E130,J130, M130),"")</f>
        <v>721</v>
      </c>
      <c r="R130" s="5">
        <f t="shared" ref="R130:R193" si="19">IF(SUM(G130,N130)&gt;0,SUM(G130,N130),"")</f>
        <v>16</v>
      </c>
      <c r="S130" s="6">
        <f t="shared" ref="S130:S193" si="20">IFERROR(IF(P130&lt;&gt;0,R130/P130,""),"")</f>
        <v>2.0618556701030927E-2</v>
      </c>
    </row>
    <row r="131" spans="1:19" ht="15" customHeight="1" x14ac:dyDescent="0.2">
      <c r="A131" s="231" t="s">
        <v>421</v>
      </c>
      <c r="B131" s="37" t="s">
        <v>203</v>
      </c>
      <c r="C131" s="43" t="s">
        <v>204</v>
      </c>
      <c r="D131" s="34"/>
      <c r="E131" s="34"/>
      <c r="F131" s="34"/>
      <c r="G131" s="34"/>
      <c r="H131" s="42" t="str">
        <f t="shared" si="14"/>
        <v/>
      </c>
      <c r="I131" s="33">
        <v>4653</v>
      </c>
      <c r="J131" s="34">
        <v>4143</v>
      </c>
      <c r="K131" s="34">
        <v>820</v>
      </c>
      <c r="L131" s="3">
        <f t="shared" si="15"/>
        <v>0.19792420951001691</v>
      </c>
      <c r="M131" s="34"/>
      <c r="N131" s="34">
        <v>466</v>
      </c>
      <c r="O131" s="52">
        <f t="shared" si="16"/>
        <v>0.10015044057597249</v>
      </c>
      <c r="P131" s="4">
        <f t="shared" si="17"/>
        <v>4653</v>
      </c>
      <c r="Q131" s="5">
        <f t="shared" si="18"/>
        <v>4143</v>
      </c>
      <c r="R131" s="5">
        <f t="shared" si="19"/>
        <v>466</v>
      </c>
      <c r="S131" s="6">
        <f t="shared" si="20"/>
        <v>0.10015044057597249</v>
      </c>
    </row>
    <row r="132" spans="1:19" ht="15" customHeight="1" x14ac:dyDescent="0.2">
      <c r="A132" s="231" t="s">
        <v>421</v>
      </c>
      <c r="B132" s="37" t="s">
        <v>207</v>
      </c>
      <c r="C132" s="43" t="s">
        <v>208</v>
      </c>
      <c r="D132" s="34"/>
      <c r="E132" s="34"/>
      <c r="F132" s="34"/>
      <c r="G132" s="34"/>
      <c r="H132" s="42" t="str">
        <f t="shared" si="14"/>
        <v/>
      </c>
      <c r="I132" s="33">
        <v>3967</v>
      </c>
      <c r="J132" s="34">
        <v>2327</v>
      </c>
      <c r="K132" s="34">
        <v>841</v>
      </c>
      <c r="L132" s="3">
        <f t="shared" si="15"/>
        <v>0.36140954018048987</v>
      </c>
      <c r="M132" s="34">
        <v>42</v>
      </c>
      <c r="N132" s="34">
        <v>1234</v>
      </c>
      <c r="O132" s="52">
        <f t="shared" si="16"/>
        <v>0.31106629694983617</v>
      </c>
      <c r="P132" s="4">
        <f t="shared" si="17"/>
        <v>3967</v>
      </c>
      <c r="Q132" s="5">
        <f t="shared" si="18"/>
        <v>2369</v>
      </c>
      <c r="R132" s="5">
        <f t="shared" si="19"/>
        <v>1234</v>
      </c>
      <c r="S132" s="6">
        <f t="shared" si="20"/>
        <v>0.31106629694983617</v>
      </c>
    </row>
    <row r="133" spans="1:19" ht="15" customHeight="1" x14ac:dyDescent="0.2">
      <c r="A133" s="231" t="s">
        <v>421</v>
      </c>
      <c r="B133" s="37" t="s">
        <v>209</v>
      </c>
      <c r="C133" s="43" t="s">
        <v>210</v>
      </c>
      <c r="D133" s="34"/>
      <c r="E133" s="34"/>
      <c r="F133" s="34"/>
      <c r="G133" s="34"/>
      <c r="H133" s="42" t="str">
        <f t="shared" si="14"/>
        <v/>
      </c>
      <c r="I133" s="33">
        <v>4652</v>
      </c>
      <c r="J133" s="34">
        <v>3010</v>
      </c>
      <c r="K133" s="34">
        <v>780</v>
      </c>
      <c r="L133" s="3">
        <f t="shared" si="15"/>
        <v>0.25913621262458469</v>
      </c>
      <c r="M133" s="34">
        <v>200</v>
      </c>
      <c r="N133" s="34">
        <v>1318</v>
      </c>
      <c r="O133" s="52">
        <f t="shared" si="16"/>
        <v>0.28331900257953568</v>
      </c>
      <c r="P133" s="4">
        <f t="shared" si="17"/>
        <v>4652</v>
      </c>
      <c r="Q133" s="5">
        <f t="shared" si="18"/>
        <v>3210</v>
      </c>
      <c r="R133" s="5">
        <f t="shared" si="19"/>
        <v>1318</v>
      </c>
      <c r="S133" s="6">
        <f t="shared" si="20"/>
        <v>0.28331900257953568</v>
      </c>
    </row>
    <row r="134" spans="1:19" ht="15" customHeight="1" x14ac:dyDescent="0.2">
      <c r="A134" s="231" t="s">
        <v>421</v>
      </c>
      <c r="B134" s="37" t="s">
        <v>209</v>
      </c>
      <c r="C134" s="43" t="s">
        <v>211</v>
      </c>
      <c r="D134" s="34"/>
      <c r="E134" s="34"/>
      <c r="F134" s="34"/>
      <c r="G134" s="34"/>
      <c r="H134" s="42" t="str">
        <f t="shared" si="14"/>
        <v/>
      </c>
      <c r="I134" s="33">
        <v>6460</v>
      </c>
      <c r="J134" s="34">
        <v>5882</v>
      </c>
      <c r="K134" s="34">
        <v>4720</v>
      </c>
      <c r="L134" s="3">
        <f t="shared" si="15"/>
        <v>0.80244814688881327</v>
      </c>
      <c r="M134" s="34">
        <v>74</v>
      </c>
      <c r="N134" s="34">
        <v>357</v>
      </c>
      <c r="O134" s="52">
        <f t="shared" si="16"/>
        <v>5.526315789473684E-2</v>
      </c>
      <c r="P134" s="4">
        <f t="shared" si="17"/>
        <v>6460</v>
      </c>
      <c r="Q134" s="5">
        <f t="shared" si="18"/>
        <v>5956</v>
      </c>
      <c r="R134" s="5">
        <f t="shared" si="19"/>
        <v>357</v>
      </c>
      <c r="S134" s="6">
        <f t="shared" si="20"/>
        <v>5.526315789473684E-2</v>
      </c>
    </row>
    <row r="135" spans="1:19" ht="15" customHeight="1" x14ac:dyDescent="0.2">
      <c r="A135" s="231" t="s">
        <v>421</v>
      </c>
      <c r="B135" s="37" t="s">
        <v>212</v>
      </c>
      <c r="C135" s="43" t="s">
        <v>213</v>
      </c>
      <c r="D135" s="34">
        <v>5</v>
      </c>
      <c r="E135" s="34">
        <v>5</v>
      </c>
      <c r="F135" s="34"/>
      <c r="G135" s="34"/>
      <c r="H135" s="42">
        <f t="shared" si="14"/>
        <v>0</v>
      </c>
      <c r="I135" s="33">
        <v>748</v>
      </c>
      <c r="J135" s="34">
        <v>634</v>
      </c>
      <c r="K135" s="34">
        <v>179</v>
      </c>
      <c r="L135" s="3">
        <f t="shared" si="15"/>
        <v>0.28233438485804419</v>
      </c>
      <c r="M135" s="34">
        <v>2</v>
      </c>
      <c r="N135" s="34">
        <v>94</v>
      </c>
      <c r="O135" s="52">
        <f t="shared" si="16"/>
        <v>0.12566844919786097</v>
      </c>
      <c r="P135" s="4">
        <f t="shared" si="17"/>
        <v>753</v>
      </c>
      <c r="Q135" s="5">
        <f t="shared" si="18"/>
        <v>641</v>
      </c>
      <c r="R135" s="5">
        <f t="shared" si="19"/>
        <v>94</v>
      </c>
      <c r="S135" s="6">
        <f t="shared" si="20"/>
        <v>0.1248339973439575</v>
      </c>
    </row>
    <row r="136" spans="1:19" ht="15" customHeight="1" x14ac:dyDescent="0.2">
      <c r="A136" s="231" t="s">
        <v>421</v>
      </c>
      <c r="B136" s="37" t="s">
        <v>214</v>
      </c>
      <c r="C136" s="43" t="s">
        <v>546</v>
      </c>
      <c r="D136" s="34">
        <v>1</v>
      </c>
      <c r="E136" s="34"/>
      <c r="F136" s="34"/>
      <c r="G136" s="34"/>
      <c r="H136" s="42">
        <f t="shared" si="14"/>
        <v>0</v>
      </c>
      <c r="I136" s="33">
        <v>6924</v>
      </c>
      <c r="J136" s="34">
        <v>6358</v>
      </c>
      <c r="K136" s="34">
        <v>3389</v>
      </c>
      <c r="L136" s="3">
        <f t="shared" si="15"/>
        <v>0.53302925448254168</v>
      </c>
      <c r="M136" s="34"/>
      <c r="N136" s="34">
        <v>432</v>
      </c>
      <c r="O136" s="52">
        <f t="shared" si="16"/>
        <v>6.2391681109185443E-2</v>
      </c>
      <c r="P136" s="4">
        <f t="shared" si="17"/>
        <v>6925</v>
      </c>
      <c r="Q136" s="5">
        <f t="shared" si="18"/>
        <v>6358</v>
      </c>
      <c r="R136" s="5">
        <f t="shared" si="19"/>
        <v>432</v>
      </c>
      <c r="S136" s="6">
        <f t="shared" si="20"/>
        <v>6.2382671480144404E-2</v>
      </c>
    </row>
    <row r="137" spans="1:19" ht="26.25" customHeight="1" x14ac:dyDescent="0.2">
      <c r="A137" s="231" t="s">
        <v>421</v>
      </c>
      <c r="B137" s="37" t="s">
        <v>217</v>
      </c>
      <c r="C137" s="43" t="s">
        <v>218</v>
      </c>
      <c r="D137" s="34">
        <v>3</v>
      </c>
      <c r="E137" s="34"/>
      <c r="F137" s="34"/>
      <c r="G137" s="34">
        <v>3</v>
      </c>
      <c r="H137" s="42">
        <f t="shared" si="14"/>
        <v>1</v>
      </c>
      <c r="I137" s="33">
        <v>3048</v>
      </c>
      <c r="J137" s="34">
        <v>2529</v>
      </c>
      <c r="K137" s="34">
        <v>1993</v>
      </c>
      <c r="L137" s="3">
        <f t="shared" si="15"/>
        <v>0.78805852115460662</v>
      </c>
      <c r="M137" s="34"/>
      <c r="N137" s="34">
        <v>385</v>
      </c>
      <c r="O137" s="52">
        <f t="shared" si="16"/>
        <v>0.12631233595800526</v>
      </c>
      <c r="P137" s="4">
        <f t="shared" si="17"/>
        <v>3051</v>
      </c>
      <c r="Q137" s="5">
        <f t="shared" si="18"/>
        <v>2529</v>
      </c>
      <c r="R137" s="5">
        <f t="shared" si="19"/>
        <v>388</v>
      </c>
      <c r="S137" s="6">
        <f t="shared" si="20"/>
        <v>0.12717141920681743</v>
      </c>
    </row>
    <row r="138" spans="1:19" ht="15" customHeight="1" x14ac:dyDescent="0.2">
      <c r="A138" s="231" t="s">
        <v>421</v>
      </c>
      <c r="B138" s="37" t="s">
        <v>220</v>
      </c>
      <c r="C138" s="43" t="s">
        <v>222</v>
      </c>
      <c r="D138" s="34">
        <v>4</v>
      </c>
      <c r="E138" s="34">
        <v>1</v>
      </c>
      <c r="F138" s="34"/>
      <c r="G138" s="34"/>
      <c r="H138" s="42">
        <f t="shared" si="14"/>
        <v>0</v>
      </c>
      <c r="I138" s="33">
        <v>7577</v>
      </c>
      <c r="J138" s="34">
        <v>6805</v>
      </c>
      <c r="K138" s="34">
        <v>4673</v>
      </c>
      <c r="L138" s="3">
        <f t="shared" si="15"/>
        <v>0.68670095518001473</v>
      </c>
      <c r="M138" s="34">
        <v>14</v>
      </c>
      <c r="N138" s="34">
        <v>519</v>
      </c>
      <c r="O138" s="52">
        <f t="shared" si="16"/>
        <v>6.8496766530289036E-2</v>
      </c>
      <c r="P138" s="4">
        <f t="shared" si="17"/>
        <v>7581</v>
      </c>
      <c r="Q138" s="5">
        <f t="shared" si="18"/>
        <v>6820</v>
      </c>
      <c r="R138" s="5">
        <f t="shared" si="19"/>
        <v>519</v>
      </c>
      <c r="S138" s="6">
        <f t="shared" si="20"/>
        <v>6.8460625247328849E-2</v>
      </c>
    </row>
    <row r="139" spans="1:19" ht="15" customHeight="1" x14ac:dyDescent="0.2">
      <c r="A139" s="231" t="s">
        <v>421</v>
      </c>
      <c r="B139" s="37" t="s">
        <v>225</v>
      </c>
      <c r="C139" s="43" t="s">
        <v>376</v>
      </c>
      <c r="D139" s="34">
        <v>1</v>
      </c>
      <c r="E139" s="34"/>
      <c r="F139" s="34"/>
      <c r="G139" s="34"/>
      <c r="H139" s="42">
        <f t="shared" si="14"/>
        <v>0</v>
      </c>
      <c r="I139" s="33">
        <v>343</v>
      </c>
      <c r="J139" s="34">
        <v>327</v>
      </c>
      <c r="K139" s="34">
        <v>130</v>
      </c>
      <c r="L139" s="3">
        <f t="shared" si="15"/>
        <v>0.39755351681957185</v>
      </c>
      <c r="M139" s="34"/>
      <c r="N139" s="34"/>
      <c r="O139" s="52">
        <f t="shared" si="16"/>
        <v>0</v>
      </c>
      <c r="P139" s="4">
        <f t="shared" si="17"/>
        <v>344</v>
      </c>
      <c r="Q139" s="5">
        <f t="shared" si="18"/>
        <v>327</v>
      </c>
      <c r="R139" s="5" t="str">
        <f t="shared" si="19"/>
        <v/>
      </c>
      <c r="S139" s="6" t="str">
        <f t="shared" si="20"/>
        <v/>
      </c>
    </row>
    <row r="140" spans="1:19" ht="26.25" customHeight="1" x14ac:dyDescent="0.2">
      <c r="A140" s="231" t="s">
        <v>421</v>
      </c>
      <c r="B140" s="37" t="s">
        <v>225</v>
      </c>
      <c r="C140" s="43" t="s">
        <v>227</v>
      </c>
      <c r="D140" s="34">
        <v>1</v>
      </c>
      <c r="E140" s="34">
        <v>1</v>
      </c>
      <c r="F140" s="34"/>
      <c r="G140" s="34"/>
      <c r="H140" s="42">
        <f t="shared" si="14"/>
        <v>0</v>
      </c>
      <c r="I140" s="33">
        <v>952</v>
      </c>
      <c r="J140" s="34">
        <v>936</v>
      </c>
      <c r="K140" s="34">
        <v>250</v>
      </c>
      <c r="L140" s="3">
        <f t="shared" si="15"/>
        <v>0.26709401709401709</v>
      </c>
      <c r="M140" s="34"/>
      <c r="N140" s="34">
        <v>4</v>
      </c>
      <c r="O140" s="52">
        <f t="shared" si="16"/>
        <v>4.2016806722689074E-3</v>
      </c>
      <c r="P140" s="4">
        <f t="shared" si="17"/>
        <v>953</v>
      </c>
      <c r="Q140" s="5">
        <f t="shared" si="18"/>
        <v>937</v>
      </c>
      <c r="R140" s="5">
        <f t="shared" si="19"/>
        <v>4</v>
      </c>
      <c r="S140" s="6">
        <f t="shared" si="20"/>
        <v>4.1972717733473244E-3</v>
      </c>
    </row>
    <row r="141" spans="1:19" ht="15" customHeight="1" x14ac:dyDescent="0.2">
      <c r="A141" s="231" t="s">
        <v>421</v>
      </c>
      <c r="B141" s="37" t="s">
        <v>225</v>
      </c>
      <c r="C141" s="43" t="s">
        <v>229</v>
      </c>
      <c r="D141" s="34">
        <v>1</v>
      </c>
      <c r="E141" s="34">
        <v>1</v>
      </c>
      <c r="F141" s="34"/>
      <c r="G141" s="34"/>
      <c r="H141" s="42">
        <f t="shared" si="14"/>
        <v>0</v>
      </c>
      <c r="I141" s="33">
        <v>1282</v>
      </c>
      <c r="J141" s="34">
        <v>1251</v>
      </c>
      <c r="K141" s="34">
        <v>1059</v>
      </c>
      <c r="L141" s="3">
        <f t="shared" si="15"/>
        <v>0.84652278177458029</v>
      </c>
      <c r="M141" s="34"/>
      <c r="N141" s="34">
        <v>2</v>
      </c>
      <c r="O141" s="52">
        <f t="shared" si="16"/>
        <v>1.5600624024960999E-3</v>
      </c>
      <c r="P141" s="4">
        <f t="shared" si="17"/>
        <v>1283</v>
      </c>
      <c r="Q141" s="5">
        <f t="shared" si="18"/>
        <v>1252</v>
      </c>
      <c r="R141" s="5">
        <f t="shared" si="19"/>
        <v>2</v>
      </c>
      <c r="S141" s="6">
        <f t="shared" si="20"/>
        <v>1.558846453624318E-3</v>
      </c>
    </row>
    <row r="142" spans="1:19" ht="26.25" customHeight="1" x14ac:dyDescent="0.2">
      <c r="A142" s="231" t="s">
        <v>421</v>
      </c>
      <c r="B142" s="37" t="s">
        <v>225</v>
      </c>
      <c r="C142" s="43" t="s">
        <v>231</v>
      </c>
      <c r="D142" s="34"/>
      <c r="E142" s="34"/>
      <c r="F142" s="34"/>
      <c r="G142" s="34"/>
      <c r="H142" s="42" t="str">
        <f t="shared" si="14"/>
        <v/>
      </c>
      <c r="I142" s="33">
        <v>610</v>
      </c>
      <c r="J142" s="34">
        <v>559</v>
      </c>
      <c r="K142" s="34">
        <v>332</v>
      </c>
      <c r="L142" s="3">
        <f t="shared" si="15"/>
        <v>0.59391771019677997</v>
      </c>
      <c r="M142" s="34">
        <v>5</v>
      </c>
      <c r="N142" s="34">
        <v>15</v>
      </c>
      <c r="O142" s="52">
        <f t="shared" si="16"/>
        <v>2.4590163934426229E-2</v>
      </c>
      <c r="P142" s="4">
        <f t="shared" si="17"/>
        <v>610</v>
      </c>
      <c r="Q142" s="5">
        <f t="shared" si="18"/>
        <v>564</v>
      </c>
      <c r="R142" s="5">
        <f t="shared" si="19"/>
        <v>15</v>
      </c>
      <c r="S142" s="6">
        <f t="shared" si="20"/>
        <v>2.4590163934426229E-2</v>
      </c>
    </row>
    <row r="143" spans="1:19" ht="15" customHeight="1" x14ac:dyDescent="0.2">
      <c r="A143" s="231" t="s">
        <v>421</v>
      </c>
      <c r="B143" s="37" t="s">
        <v>537</v>
      </c>
      <c r="C143" s="43" t="s">
        <v>236</v>
      </c>
      <c r="D143" s="34"/>
      <c r="E143" s="34"/>
      <c r="F143" s="34"/>
      <c r="G143" s="34"/>
      <c r="H143" s="42" t="str">
        <f t="shared" si="14"/>
        <v/>
      </c>
      <c r="I143" s="33">
        <v>1787</v>
      </c>
      <c r="J143" s="34">
        <v>1554</v>
      </c>
      <c r="K143" s="34">
        <v>905</v>
      </c>
      <c r="L143" s="3">
        <f t="shared" si="15"/>
        <v>0.58236808236808235</v>
      </c>
      <c r="M143" s="34"/>
      <c r="N143" s="34">
        <v>167</v>
      </c>
      <c r="O143" s="52">
        <f t="shared" si="16"/>
        <v>9.3452714045886967E-2</v>
      </c>
      <c r="P143" s="4">
        <f t="shared" si="17"/>
        <v>1787</v>
      </c>
      <c r="Q143" s="5">
        <f t="shared" si="18"/>
        <v>1554</v>
      </c>
      <c r="R143" s="5">
        <f t="shared" si="19"/>
        <v>167</v>
      </c>
      <c r="S143" s="6">
        <f t="shared" si="20"/>
        <v>9.3452714045886967E-2</v>
      </c>
    </row>
    <row r="144" spans="1:19" ht="15" customHeight="1" x14ac:dyDescent="0.2">
      <c r="A144" s="231" t="s">
        <v>448</v>
      </c>
      <c r="B144" s="37" t="s">
        <v>0</v>
      </c>
      <c r="C144" s="43" t="s">
        <v>1</v>
      </c>
      <c r="D144" s="34"/>
      <c r="E144" s="34"/>
      <c r="F144" s="34"/>
      <c r="G144" s="34"/>
      <c r="H144" s="42" t="str">
        <f t="shared" si="14"/>
        <v/>
      </c>
      <c r="I144" s="33">
        <v>32</v>
      </c>
      <c r="J144" s="34">
        <v>25</v>
      </c>
      <c r="K144" s="34">
        <v>2</v>
      </c>
      <c r="L144" s="3">
        <f t="shared" si="15"/>
        <v>0.08</v>
      </c>
      <c r="M144" s="34">
        <v>6</v>
      </c>
      <c r="N144" s="34"/>
      <c r="O144" s="52">
        <f t="shared" si="16"/>
        <v>0</v>
      </c>
      <c r="P144" s="4">
        <f t="shared" si="17"/>
        <v>32</v>
      </c>
      <c r="Q144" s="5">
        <f t="shared" si="18"/>
        <v>31</v>
      </c>
      <c r="R144" s="5" t="str">
        <f t="shared" si="19"/>
        <v/>
      </c>
      <c r="S144" s="6" t="str">
        <f t="shared" si="20"/>
        <v/>
      </c>
    </row>
    <row r="145" spans="1:19" ht="15" customHeight="1" x14ac:dyDescent="0.2">
      <c r="A145" s="231" t="s">
        <v>448</v>
      </c>
      <c r="B145" s="37" t="s">
        <v>2</v>
      </c>
      <c r="C145" s="47" t="s">
        <v>3</v>
      </c>
      <c r="D145" s="34"/>
      <c r="E145" s="34"/>
      <c r="F145" s="34"/>
      <c r="G145" s="34"/>
      <c r="H145" s="42" t="str">
        <f t="shared" si="14"/>
        <v/>
      </c>
      <c r="I145" s="33">
        <v>14</v>
      </c>
      <c r="J145" s="34">
        <v>10</v>
      </c>
      <c r="K145" s="34">
        <v>8</v>
      </c>
      <c r="L145" s="3">
        <f t="shared" si="15"/>
        <v>0.8</v>
      </c>
      <c r="M145" s="34"/>
      <c r="N145" s="34">
        <v>4</v>
      </c>
      <c r="O145" s="52">
        <f t="shared" si="16"/>
        <v>0.2857142857142857</v>
      </c>
      <c r="P145" s="4">
        <f t="shared" si="17"/>
        <v>14</v>
      </c>
      <c r="Q145" s="5">
        <f t="shared" si="18"/>
        <v>10</v>
      </c>
      <c r="R145" s="5">
        <f t="shared" si="19"/>
        <v>4</v>
      </c>
      <c r="S145" s="6">
        <f t="shared" si="20"/>
        <v>0.2857142857142857</v>
      </c>
    </row>
    <row r="146" spans="1:19" ht="15" customHeight="1" x14ac:dyDescent="0.2">
      <c r="A146" s="231" t="s">
        <v>448</v>
      </c>
      <c r="B146" s="37" t="s">
        <v>4</v>
      </c>
      <c r="C146" s="47" t="s">
        <v>5</v>
      </c>
      <c r="D146" s="34"/>
      <c r="E146" s="34"/>
      <c r="F146" s="34"/>
      <c r="G146" s="34"/>
      <c r="H146" s="42" t="str">
        <f t="shared" si="14"/>
        <v/>
      </c>
      <c r="I146" s="33">
        <v>1000</v>
      </c>
      <c r="J146" s="34">
        <v>727</v>
      </c>
      <c r="K146" s="34">
        <v>173</v>
      </c>
      <c r="L146" s="3">
        <f t="shared" si="15"/>
        <v>0.23796423658872076</v>
      </c>
      <c r="M146" s="34"/>
      <c r="N146" s="34">
        <v>271</v>
      </c>
      <c r="O146" s="52">
        <f t="shared" si="16"/>
        <v>0.27100000000000002</v>
      </c>
      <c r="P146" s="4">
        <f t="shared" si="17"/>
        <v>1000</v>
      </c>
      <c r="Q146" s="5">
        <f t="shared" si="18"/>
        <v>727</v>
      </c>
      <c r="R146" s="5">
        <f t="shared" si="19"/>
        <v>271</v>
      </c>
      <c r="S146" s="6">
        <f t="shared" si="20"/>
        <v>0.27100000000000002</v>
      </c>
    </row>
    <row r="147" spans="1:19" ht="15" customHeight="1" x14ac:dyDescent="0.2">
      <c r="A147" s="231" t="s">
        <v>448</v>
      </c>
      <c r="B147" s="37" t="s">
        <v>8</v>
      </c>
      <c r="C147" s="47" t="s">
        <v>9</v>
      </c>
      <c r="D147" s="34"/>
      <c r="E147" s="34"/>
      <c r="F147" s="34"/>
      <c r="G147" s="34"/>
      <c r="H147" s="42" t="str">
        <f t="shared" si="14"/>
        <v/>
      </c>
      <c r="I147" s="33">
        <v>11</v>
      </c>
      <c r="J147" s="34">
        <v>11</v>
      </c>
      <c r="K147" s="34">
        <v>7</v>
      </c>
      <c r="L147" s="3">
        <f t="shared" si="15"/>
        <v>0.63636363636363635</v>
      </c>
      <c r="M147" s="34"/>
      <c r="N147" s="34"/>
      <c r="O147" s="52">
        <f t="shared" si="16"/>
        <v>0</v>
      </c>
      <c r="P147" s="4">
        <f t="shared" si="17"/>
        <v>11</v>
      </c>
      <c r="Q147" s="5">
        <f t="shared" si="18"/>
        <v>11</v>
      </c>
      <c r="R147" s="5" t="str">
        <f t="shared" si="19"/>
        <v/>
      </c>
      <c r="S147" s="6" t="str">
        <f t="shared" si="20"/>
        <v/>
      </c>
    </row>
    <row r="148" spans="1:19" ht="15" customHeight="1" x14ac:dyDescent="0.2">
      <c r="A148" s="231" t="s">
        <v>448</v>
      </c>
      <c r="B148" s="37" t="s">
        <v>322</v>
      </c>
      <c r="C148" s="47" t="s">
        <v>323</v>
      </c>
      <c r="D148" s="34"/>
      <c r="E148" s="34"/>
      <c r="F148" s="34"/>
      <c r="G148" s="34"/>
      <c r="H148" s="42" t="str">
        <f t="shared" si="14"/>
        <v/>
      </c>
      <c r="I148" s="33">
        <v>4697</v>
      </c>
      <c r="J148" s="34">
        <v>4049</v>
      </c>
      <c r="K148" s="34">
        <v>453</v>
      </c>
      <c r="L148" s="3">
        <f t="shared" si="15"/>
        <v>0.11187947641392937</v>
      </c>
      <c r="M148" s="34"/>
      <c r="N148" s="34">
        <v>644</v>
      </c>
      <c r="O148" s="52">
        <f t="shared" si="16"/>
        <v>0.13710879284649777</v>
      </c>
      <c r="P148" s="4">
        <f t="shared" si="17"/>
        <v>4697</v>
      </c>
      <c r="Q148" s="5">
        <f t="shared" si="18"/>
        <v>4049</v>
      </c>
      <c r="R148" s="5">
        <f t="shared" si="19"/>
        <v>644</v>
      </c>
      <c r="S148" s="6">
        <f t="shared" si="20"/>
        <v>0.13710879284649777</v>
      </c>
    </row>
    <row r="149" spans="1:19" ht="15" customHeight="1" x14ac:dyDescent="0.2">
      <c r="A149" s="231" t="s">
        <v>448</v>
      </c>
      <c r="B149" s="37" t="s">
        <v>10</v>
      </c>
      <c r="C149" s="47" t="s">
        <v>12</v>
      </c>
      <c r="D149" s="34"/>
      <c r="E149" s="34"/>
      <c r="F149" s="34"/>
      <c r="G149" s="34"/>
      <c r="H149" s="42" t="str">
        <f t="shared" si="14"/>
        <v/>
      </c>
      <c r="I149" s="33">
        <v>171</v>
      </c>
      <c r="J149" s="34">
        <v>168</v>
      </c>
      <c r="K149" s="34">
        <v>38</v>
      </c>
      <c r="L149" s="3">
        <f t="shared" si="15"/>
        <v>0.22619047619047619</v>
      </c>
      <c r="M149" s="34">
        <v>2</v>
      </c>
      <c r="N149" s="34"/>
      <c r="O149" s="52">
        <f t="shared" si="16"/>
        <v>0</v>
      </c>
      <c r="P149" s="4">
        <f t="shared" si="17"/>
        <v>171</v>
      </c>
      <c r="Q149" s="5">
        <f t="shared" si="18"/>
        <v>170</v>
      </c>
      <c r="R149" s="5" t="str">
        <f t="shared" si="19"/>
        <v/>
      </c>
      <c r="S149" s="6" t="str">
        <f t="shared" si="20"/>
        <v/>
      </c>
    </row>
    <row r="150" spans="1:19" ht="15" customHeight="1" x14ac:dyDescent="0.2">
      <c r="A150" s="231" t="s">
        <v>448</v>
      </c>
      <c r="B150" s="37" t="s">
        <v>13</v>
      </c>
      <c r="C150" s="47" t="s">
        <v>14</v>
      </c>
      <c r="D150" s="34"/>
      <c r="E150" s="34"/>
      <c r="F150" s="34"/>
      <c r="G150" s="34"/>
      <c r="H150" s="42" t="str">
        <f t="shared" si="14"/>
        <v/>
      </c>
      <c r="I150" s="33">
        <v>67</v>
      </c>
      <c r="J150" s="34">
        <v>28</v>
      </c>
      <c r="K150" s="34">
        <v>28</v>
      </c>
      <c r="L150" s="3">
        <f t="shared" si="15"/>
        <v>1</v>
      </c>
      <c r="M150" s="34">
        <v>38</v>
      </c>
      <c r="N150" s="34"/>
      <c r="O150" s="52">
        <f t="shared" si="16"/>
        <v>0</v>
      </c>
      <c r="P150" s="4">
        <f t="shared" si="17"/>
        <v>67</v>
      </c>
      <c r="Q150" s="5">
        <f t="shared" si="18"/>
        <v>66</v>
      </c>
      <c r="R150" s="5" t="str">
        <f t="shared" si="19"/>
        <v/>
      </c>
      <c r="S150" s="6" t="str">
        <f t="shared" si="20"/>
        <v/>
      </c>
    </row>
    <row r="151" spans="1:19" ht="15" customHeight="1" x14ac:dyDescent="0.2">
      <c r="A151" s="231" t="s">
        <v>448</v>
      </c>
      <c r="B151" s="37" t="s">
        <v>15</v>
      </c>
      <c r="C151" s="47" t="s">
        <v>16</v>
      </c>
      <c r="D151" s="34"/>
      <c r="E151" s="34"/>
      <c r="F151" s="34"/>
      <c r="G151" s="34"/>
      <c r="H151" s="42" t="str">
        <f t="shared" si="14"/>
        <v/>
      </c>
      <c r="I151" s="33">
        <v>7144</v>
      </c>
      <c r="J151" s="34">
        <v>6133</v>
      </c>
      <c r="K151" s="34">
        <v>659</v>
      </c>
      <c r="L151" s="3">
        <f t="shared" si="15"/>
        <v>0.10745149192890918</v>
      </c>
      <c r="M151" s="34">
        <v>1</v>
      </c>
      <c r="N151" s="34">
        <v>1009</v>
      </c>
      <c r="O151" s="52">
        <f t="shared" si="16"/>
        <v>0.1412374020156775</v>
      </c>
      <c r="P151" s="4">
        <f t="shared" si="17"/>
        <v>7144</v>
      </c>
      <c r="Q151" s="5">
        <f t="shared" si="18"/>
        <v>6134</v>
      </c>
      <c r="R151" s="5">
        <f t="shared" si="19"/>
        <v>1009</v>
      </c>
      <c r="S151" s="6">
        <f t="shared" si="20"/>
        <v>0.1412374020156775</v>
      </c>
    </row>
    <row r="152" spans="1:19" ht="15" customHeight="1" x14ac:dyDescent="0.2">
      <c r="A152" s="231" t="s">
        <v>448</v>
      </c>
      <c r="B152" s="37" t="s">
        <v>19</v>
      </c>
      <c r="C152" s="47" t="s">
        <v>20</v>
      </c>
      <c r="D152" s="34"/>
      <c r="E152" s="34"/>
      <c r="F152" s="34"/>
      <c r="G152" s="34"/>
      <c r="H152" s="42" t="str">
        <f t="shared" si="14"/>
        <v/>
      </c>
      <c r="I152" s="33">
        <v>9154</v>
      </c>
      <c r="J152" s="34">
        <v>9151</v>
      </c>
      <c r="K152" s="34">
        <v>2025</v>
      </c>
      <c r="L152" s="3">
        <f t="shared" si="15"/>
        <v>0.2212872910064474</v>
      </c>
      <c r="M152" s="34"/>
      <c r="N152" s="34">
        <v>3</v>
      </c>
      <c r="O152" s="52">
        <f t="shared" si="16"/>
        <v>3.2772558444395895E-4</v>
      </c>
      <c r="P152" s="4">
        <f t="shared" si="17"/>
        <v>9154</v>
      </c>
      <c r="Q152" s="5">
        <f t="shared" si="18"/>
        <v>9151</v>
      </c>
      <c r="R152" s="5">
        <f t="shared" si="19"/>
        <v>3</v>
      </c>
      <c r="S152" s="6">
        <f t="shared" si="20"/>
        <v>3.2772558444395895E-4</v>
      </c>
    </row>
    <row r="153" spans="1:19" ht="15" customHeight="1" x14ac:dyDescent="0.2">
      <c r="A153" s="231" t="s">
        <v>448</v>
      </c>
      <c r="B153" s="37" t="s">
        <v>21</v>
      </c>
      <c r="C153" s="47" t="s">
        <v>22</v>
      </c>
      <c r="D153" s="34"/>
      <c r="E153" s="34"/>
      <c r="F153" s="34"/>
      <c r="G153" s="34"/>
      <c r="H153" s="42" t="str">
        <f t="shared" si="14"/>
        <v/>
      </c>
      <c r="I153" s="33">
        <v>7</v>
      </c>
      <c r="J153" s="34">
        <v>7</v>
      </c>
      <c r="K153" s="34">
        <v>7</v>
      </c>
      <c r="L153" s="3">
        <f t="shared" si="15"/>
        <v>1</v>
      </c>
      <c r="M153" s="34"/>
      <c r="N153" s="34"/>
      <c r="O153" s="52">
        <f t="shared" si="16"/>
        <v>0</v>
      </c>
      <c r="P153" s="4">
        <f t="shared" si="17"/>
        <v>7</v>
      </c>
      <c r="Q153" s="5">
        <f t="shared" si="18"/>
        <v>7</v>
      </c>
      <c r="R153" s="5" t="str">
        <f t="shared" si="19"/>
        <v/>
      </c>
      <c r="S153" s="6" t="str">
        <f t="shared" si="20"/>
        <v/>
      </c>
    </row>
    <row r="154" spans="1:19" ht="26.25" customHeight="1" x14ac:dyDescent="0.2">
      <c r="A154" s="231" t="s">
        <v>448</v>
      </c>
      <c r="B154" s="37" t="s">
        <v>28</v>
      </c>
      <c r="C154" s="47" t="s">
        <v>29</v>
      </c>
      <c r="D154" s="34"/>
      <c r="E154" s="34"/>
      <c r="F154" s="34"/>
      <c r="G154" s="34"/>
      <c r="H154" s="42" t="str">
        <f t="shared" si="14"/>
        <v/>
      </c>
      <c r="I154" s="33">
        <v>46</v>
      </c>
      <c r="J154" s="34">
        <v>41</v>
      </c>
      <c r="K154" s="34">
        <v>33</v>
      </c>
      <c r="L154" s="3">
        <f t="shared" si="15"/>
        <v>0.80487804878048785</v>
      </c>
      <c r="M154" s="34">
        <v>1</v>
      </c>
      <c r="N154" s="34">
        <v>4</v>
      </c>
      <c r="O154" s="52">
        <f t="shared" si="16"/>
        <v>8.6956521739130432E-2</v>
      </c>
      <c r="P154" s="4">
        <f t="shared" si="17"/>
        <v>46</v>
      </c>
      <c r="Q154" s="5">
        <f t="shared" si="18"/>
        <v>42</v>
      </c>
      <c r="R154" s="5">
        <f t="shared" si="19"/>
        <v>4</v>
      </c>
      <c r="S154" s="6">
        <f t="shared" si="20"/>
        <v>8.6956521739130432E-2</v>
      </c>
    </row>
    <row r="155" spans="1:19" ht="15" customHeight="1" x14ac:dyDescent="0.2">
      <c r="A155" s="231" t="s">
        <v>448</v>
      </c>
      <c r="B155" s="37" t="s">
        <v>30</v>
      </c>
      <c r="C155" s="47" t="s">
        <v>31</v>
      </c>
      <c r="D155" s="34"/>
      <c r="E155" s="34"/>
      <c r="F155" s="34"/>
      <c r="G155" s="34"/>
      <c r="H155" s="42" t="str">
        <f t="shared" si="14"/>
        <v/>
      </c>
      <c r="I155" s="33">
        <v>4</v>
      </c>
      <c r="J155" s="34">
        <v>4</v>
      </c>
      <c r="K155" s="34">
        <v>1</v>
      </c>
      <c r="L155" s="3">
        <f t="shared" si="15"/>
        <v>0.25</v>
      </c>
      <c r="M155" s="34"/>
      <c r="N155" s="34"/>
      <c r="O155" s="52">
        <f t="shared" si="16"/>
        <v>0</v>
      </c>
      <c r="P155" s="4">
        <f t="shared" si="17"/>
        <v>4</v>
      </c>
      <c r="Q155" s="5">
        <f t="shared" si="18"/>
        <v>4</v>
      </c>
      <c r="R155" s="5" t="str">
        <f t="shared" si="19"/>
        <v/>
      </c>
      <c r="S155" s="6" t="str">
        <f t="shared" si="20"/>
        <v/>
      </c>
    </row>
    <row r="156" spans="1:19" ht="15" customHeight="1" x14ac:dyDescent="0.2">
      <c r="A156" s="231" t="s">
        <v>448</v>
      </c>
      <c r="B156" s="37" t="s">
        <v>30</v>
      </c>
      <c r="C156" s="47" t="s">
        <v>33</v>
      </c>
      <c r="D156" s="34"/>
      <c r="E156" s="34"/>
      <c r="F156" s="34"/>
      <c r="G156" s="34"/>
      <c r="H156" s="42" t="str">
        <f t="shared" si="14"/>
        <v/>
      </c>
      <c r="I156" s="33">
        <v>25</v>
      </c>
      <c r="J156" s="34">
        <v>17</v>
      </c>
      <c r="K156" s="34">
        <v>7</v>
      </c>
      <c r="L156" s="3">
        <f t="shared" si="15"/>
        <v>0.41176470588235292</v>
      </c>
      <c r="M156" s="34"/>
      <c r="N156" s="34">
        <v>5</v>
      </c>
      <c r="O156" s="52">
        <f t="shared" si="16"/>
        <v>0.2</v>
      </c>
      <c r="P156" s="4">
        <f t="shared" si="17"/>
        <v>25</v>
      </c>
      <c r="Q156" s="5">
        <f t="shared" si="18"/>
        <v>17</v>
      </c>
      <c r="R156" s="5">
        <f t="shared" si="19"/>
        <v>5</v>
      </c>
      <c r="S156" s="6">
        <f t="shared" si="20"/>
        <v>0.2</v>
      </c>
    </row>
    <row r="157" spans="1:19" ht="15" customHeight="1" x14ac:dyDescent="0.2">
      <c r="A157" s="231" t="s">
        <v>448</v>
      </c>
      <c r="B157" s="37" t="s">
        <v>34</v>
      </c>
      <c r="C157" s="47" t="s">
        <v>35</v>
      </c>
      <c r="D157" s="34"/>
      <c r="E157" s="34"/>
      <c r="F157" s="34"/>
      <c r="G157" s="34"/>
      <c r="H157" s="42" t="str">
        <f t="shared" si="14"/>
        <v/>
      </c>
      <c r="I157" s="33">
        <v>210</v>
      </c>
      <c r="J157" s="34">
        <v>202</v>
      </c>
      <c r="K157" s="34">
        <v>129</v>
      </c>
      <c r="L157" s="3">
        <f t="shared" si="15"/>
        <v>0.63861386138613863</v>
      </c>
      <c r="M157" s="34">
        <v>2</v>
      </c>
      <c r="N157" s="34">
        <v>6</v>
      </c>
      <c r="O157" s="52">
        <f t="shared" si="16"/>
        <v>2.8571428571428571E-2</v>
      </c>
      <c r="P157" s="4">
        <f t="shared" si="17"/>
        <v>210</v>
      </c>
      <c r="Q157" s="5">
        <f t="shared" si="18"/>
        <v>204</v>
      </c>
      <c r="R157" s="5">
        <f t="shared" si="19"/>
        <v>6</v>
      </c>
      <c r="S157" s="6">
        <f t="shared" si="20"/>
        <v>2.8571428571428571E-2</v>
      </c>
    </row>
    <row r="158" spans="1:19" ht="15" customHeight="1" x14ac:dyDescent="0.2">
      <c r="A158" s="231" t="s">
        <v>448</v>
      </c>
      <c r="B158" s="37" t="s">
        <v>37</v>
      </c>
      <c r="C158" s="47" t="s">
        <v>38</v>
      </c>
      <c r="D158" s="34"/>
      <c r="E158" s="34"/>
      <c r="F158" s="34"/>
      <c r="G158" s="34"/>
      <c r="H158" s="42" t="str">
        <f t="shared" si="14"/>
        <v/>
      </c>
      <c r="I158" s="33">
        <v>66</v>
      </c>
      <c r="J158" s="34">
        <v>62</v>
      </c>
      <c r="K158" s="34">
        <v>25</v>
      </c>
      <c r="L158" s="3">
        <f t="shared" si="15"/>
        <v>0.40322580645161288</v>
      </c>
      <c r="M158" s="34"/>
      <c r="N158" s="34">
        <v>2</v>
      </c>
      <c r="O158" s="52">
        <f t="shared" si="16"/>
        <v>3.0303030303030304E-2</v>
      </c>
      <c r="P158" s="4">
        <f t="shared" si="17"/>
        <v>66</v>
      </c>
      <c r="Q158" s="5">
        <f t="shared" si="18"/>
        <v>62</v>
      </c>
      <c r="R158" s="5">
        <f t="shared" si="19"/>
        <v>2</v>
      </c>
      <c r="S158" s="6">
        <f t="shared" si="20"/>
        <v>3.0303030303030304E-2</v>
      </c>
    </row>
    <row r="159" spans="1:19" ht="15" customHeight="1" x14ac:dyDescent="0.2">
      <c r="A159" s="231" t="s">
        <v>448</v>
      </c>
      <c r="B159" s="37" t="s">
        <v>37</v>
      </c>
      <c r="C159" s="47" t="s">
        <v>39</v>
      </c>
      <c r="D159" s="34"/>
      <c r="E159" s="34"/>
      <c r="F159" s="34"/>
      <c r="G159" s="34"/>
      <c r="H159" s="42" t="str">
        <f t="shared" si="14"/>
        <v/>
      </c>
      <c r="I159" s="33">
        <v>356</v>
      </c>
      <c r="J159" s="34">
        <v>356</v>
      </c>
      <c r="K159" s="34">
        <v>79</v>
      </c>
      <c r="L159" s="3">
        <f t="shared" si="15"/>
        <v>0.22191011235955055</v>
      </c>
      <c r="M159" s="34"/>
      <c r="N159" s="34"/>
      <c r="O159" s="52">
        <f t="shared" si="16"/>
        <v>0</v>
      </c>
      <c r="P159" s="4">
        <f t="shared" si="17"/>
        <v>356</v>
      </c>
      <c r="Q159" s="5">
        <f t="shared" si="18"/>
        <v>356</v>
      </c>
      <c r="R159" s="5" t="str">
        <f t="shared" si="19"/>
        <v/>
      </c>
      <c r="S159" s="6" t="str">
        <f t="shared" si="20"/>
        <v/>
      </c>
    </row>
    <row r="160" spans="1:19" ht="26.25" customHeight="1" x14ac:dyDescent="0.2">
      <c r="A160" s="231" t="s">
        <v>448</v>
      </c>
      <c r="B160" s="37" t="s">
        <v>42</v>
      </c>
      <c r="C160" s="47" t="s">
        <v>43</v>
      </c>
      <c r="D160" s="34"/>
      <c r="E160" s="34"/>
      <c r="F160" s="34"/>
      <c r="G160" s="34"/>
      <c r="H160" s="42" t="str">
        <f t="shared" si="14"/>
        <v/>
      </c>
      <c r="I160" s="33">
        <v>12</v>
      </c>
      <c r="J160" s="34">
        <v>11</v>
      </c>
      <c r="K160" s="34">
        <v>6</v>
      </c>
      <c r="L160" s="3">
        <f t="shared" si="15"/>
        <v>0.54545454545454541</v>
      </c>
      <c r="M160" s="34"/>
      <c r="N160" s="34">
        <v>1</v>
      </c>
      <c r="O160" s="52">
        <f t="shared" si="16"/>
        <v>8.3333333333333329E-2</v>
      </c>
      <c r="P160" s="4">
        <f t="shared" si="17"/>
        <v>12</v>
      </c>
      <c r="Q160" s="5">
        <f t="shared" si="18"/>
        <v>11</v>
      </c>
      <c r="R160" s="5">
        <f t="shared" si="19"/>
        <v>1</v>
      </c>
      <c r="S160" s="6">
        <f t="shared" si="20"/>
        <v>8.3333333333333329E-2</v>
      </c>
    </row>
    <row r="161" spans="1:19" ht="15" customHeight="1" x14ac:dyDescent="0.2">
      <c r="A161" s="231" t="s">
        <v>448</v>
      </c>
      <c r="B161" s="37" t="s">
        <v>44</v>
      </c>
      <c r="C161" s="47" t="s">
        <v>45</v>
      </c>
      <c r="D161" s="34"/>
      <c r="E161" s="34"/>
      <c r="F161" s="34"/>
      <c r="G161" s="34"/>
      <c r="H161" s="42" t="str">
        <f t="shared" si="14"/>
        <v/>
      </c>
      <c r="I161" s="33">
        <v>30484</v>
      </c>
      <c r="J161" s="34">
        <v>29496</v>
      </c>
      <c r="K161" s="34">
        <v>3068</v>
      </c>
      <c r="L161" s="3">
        <f t="shared" si="15"/>
        <v>0.10401410360726879</v>
      </c>
      <c r="M161" s="34">
        <v>2</v>
      </c>
      <c r="N161" s="34">
        <v>986</v>
      </c>
      <c r="O161" s="52">
        <f t="shared" si="16"/>
        <v>3.2344836635612127E-2</v>
      </c>
      <c r="P161" s="4">
        <f t="shared" si="17"/>
        <v>30484</v>
      </c>
      <c r="Q161" s="5">
        <f t="shared" si="18"/>
        <v>29498</v>
      </c>
      <c r="R161" s="5">
        <f t="shared" si="19"/>
        <v>986</v>
      </c>
      <c r="S161" s="6">
        <f t="shared" si="20"/>
        <v>3.2344836635612127E-2</v>
      </c>
    </row>
    <row r="162" spans="1:19" ht="15" customHeight="1" x14ac:dyDescent="0.2">
      <c r="A162" s="231" t="s">
        <v>448</v>
      </c>
      <c r="B162" s="37" t="s">
        <v>44</v>
      </c>
      <c r="C162" s="47" t="s">
        <v>341</v>
      </c>
      <c r="D162" s="34"/>
      <c r="E162" s="34"/>
      <c r="F162" s="34"/>
      <c r="G162" s="34"/>
      <c r="H162" s="42" t="str">
        <f t="shared" si="14"/>
        <v/>
      </c>
      <c r="I162" s="33">
        <v>8494</v>
      </c>
      <c r="J162" s="34">
        <v>8251</v>
      </c>
      <c r="K162" s="34">
        <v>1208</v>
      </c>
      <c r="L162" s="3">
        <f t="shared" si="15"/>
        <v>0.14640649618228094</v>
      </c>
      <c r="M162" s="34">
        <v>4</v>
      </c>
      <c r="N162" s="34">
        <v>236</v>
      </c>
      <c r="O162" s="52">
        <f t="shared" si="16"/>
        <v>2.7784318342359313E-2</v>
      </c>
      <c r="P162" s="4">
        <f t="shared" si="17"/>
        <v>8494</v>
      </c>
      <c r="Q162" s="5">
        <f t="shared" si="18"/>
        <v>8255</v>
      </c>
      <c r="R162" s="5">
        <f t="shared" si="19"/>
        <v>236</v>
      </c>
      <c r="S162" s="6">
        <f t="shared" si="20"/>
        <v>2.7784318342359313E-2</v>
      </c>
    </row>
    <row r="163" spans="1:19" ht="15" customHeight="1" x14ac:dyDescent="0.2">
      <c r="A163" s="231" t="s">
        <v>448</v>
      </c>
      <c r="B163" s="37" t="s">
        <v>44</v>
      </c>
      <c r="C163" s="47" t="s">
        <v>48</v>
      </c>
      <c r="D163" s="34"/>
      <c r="E163" s="34"/>
      <c r="F163" s="34"/>
      <c r="G163" s="34"/>
      <c r="H163" s="42" t="str">
        <f t="shared" si="14"/>
        <v/>
      </c>
      <c r="I163" s="33">
        <v>23727</v>
      </c>
      <c r="J163" s="34">
        <v>23159</v>
      </c>
      <c r="K163" s="34">
        <v>737</v>
      </c>
      <c r="L163" s="3">
        <f t="shared" si="15"/>
        <v>3.1823481152035926E-2</v>
      </c>
      <c r="M163" s="34">
        <v>1</v>
      </c>
      <c r="N163" s="34">
        <v>567</v>
      </c>
      <c r="O163" s="52">
        <f t="shared" si="16"/>
        <v>2.3896826400303453E-2</v>
      </c>
      <c r="P163" s="4">
        <f t="shared" si="17"/>
        <v>23727</v>
      </c>
      <c r="Q163" s="5">
        <f t="shared" si="18"/>
        <v>23160</v>
      </c>
      <c r="R163" s="5">
        <f t="shared" si="19"/>
        <v>567</v>
      </c>
      <c r="S163" s="6">
        <f t="shared" si="20"/>
        <v>2.3896826400303453E-2</v>
      </c>
    </row>
    <row r="164" spans="1:19" ht="15" customHeight="1" x14ac:dyDescent="0.2">
      <c r="A164" s="231" t="s">
        <v>448</v>
      </c>
      <c r="B164" s="37" t="s">
        <v>55</v>
      </c>
      <c r="C164" s="47" t="s">
        <v>56</v>
      </c>
      <c r="D164" s="34"/>
      <c r="E164" s="34"/>
      <c r="F164" s="34"/>
      <c r="G164" s="34"/>
      <c r="H164" s="42" t="str">
        <f t="shared" si="14"/>
        <v/>
      </c>
      <c r="I164" s="33">
        <v>228</v>
      </c>
      <c r="J164" s="34">
        <v>227</v>
      </c>
      <c r="K164" s="34">
        <v>162</v>
      </c>
      <c r="L164" s="3">
        <f t="shared" si="15"/>
        <v>0.71365638766519823</v>
      </c>
      <c r="M164" s="34">
        <v>1</v>
      </c>
      <c r="N164" s="34"/>
      <c r="O164" s="52">
        <f t="shared" si="16"/>
        <v>0</v>
      </c>
      <c r="P164" s="4">
        <f t="shared" si="17"/>
        <v>228</v>
      </c>
      <c r="Q164" s="5">
        <f t="shared" si="18"/>
        <v>228</v>
      </c>
      <c r="R164" s="5" t="str">
        <f t="shared" si="19"/>
        <v/>
      </c>
      <c r="S164" s="6" t="str">
        <f t="shared" si="20"/>
        <v/>
      </c>
    </row>
    <row r="165" spans="1:19" ht="15" customHeight="1" x14ac:dyDescent="0.2">
      <c r="A165" s="231" t="s">
        <v>448</v>
      </c>
      <c r="B165" s="37" t="s">
        <v>57</v>
      </c>
      <c r="C165" s="47" t="s">
        <v>58</v>
      </c>
      <c r="D165" s="34"/>
      <c r="E165" s="34"/>
      <c r="F165" s="34"/>
      <c r="G165" s="34"/>
      <c r="H165" s="42" t="str">
        <f t="shared" si="14"/>
        <v/>
      </c>
      <c r="I165" s="33">
        <v>263</v>
      </c>
      <c r="J165" s="34">
        <v>224</v>
      </c>
      <c r="K165" s="34">
        <v>20</v>
      </c>
      <c r="L165" s="3">
        <f t="shared" si="15"/>
        <v>8.9285714285714288E-2</v>
      </c>
      <c r="M165" s="34"/>
      <c r="N165" s="34">
        <v>30</v>
      </c>
      <c r="O165" s="52">
        <f t="shared" si="16"/>
        <v>0.11406844106463879</v>
      </c>
      <c r="P165" s="4">
        <f t="shared" si="17"/>
        <v>263</v>
      </c>
      <c r="Q165" s="5">
        <f t="shared" si="18"/>
        <v>224</v>
      </c>
      <c r="R165" s="5">
        <f t="shared" si="19"/>
        <v>30</v>
      </c>
      <c r="S165" s="6">
        <f t="shared" si="20"/>
        <v>0.11406844106463879</v>
      </c>
    </row>
    <row r="166" spans="1:19" ht="15" customHeight="1" x14ac:dyDescent="0.2">
      <c r="A166" s="231" t="s">
        <v>448</v>
      </c>
      <c r="B166" s="37" t="s">
        <v>67</v>
      </c>
      <c r="C166" s="47" t="s">
        <v>68</v>
      </c>
      <c r="D166" s="34"/>
      <c r="E166" s="34"/>
      <c r="F166" s="34"/>
      <c r="G166" s="34"/>
      <c r="H166" s="42" t="str">
        <f t="shared" si="14"/>
        <v/>
      </c>
      <c r="I166" s="33">
        <v>3294</v>
      </c>
      <c r="J166" s="34">
        <v>2648</v>
      </c>
      <c r="K166" s="34">
        <v>667</v>
      </c>
      <c r="L166" s="3">
        <f t="shared" si="15"/>
        <v>0.25188821752265861</v>
      </c>
      <c r="M166" s="34">
        <v>12</v>
      </c>
      <c r="N166" s="34">
        <v>634</v>
      </c>
      <c r="O166" s="52">
        <f t="shared" si="16"/>
        <v>0.19247115968427445</v>
      </c>
      <c r="P166" s="4">
        <f t="shared" si="17"/>
        <v>3294</v>
      </c>
      <c r="Q166" s="5">
        <f t="shared" si="18"/>
        <v>2660</v>
      </c>
      <c r="R166" s="5">
        <f t="shared" si="19"/>
        <v>634</v>
      </c>
      <c r="S166" s="6">
        <f t="shared" si="20"/>
        <v>0.19247115968427445</v>
      </c>
    </row>
    <row r="167" spans="1:19" ht="15" customHeight="1" x14ac:dyDescent="0.2">
      <c r="A167" s="231" t="s">
        <v>448</v>
      </c>
      <c r="B167" s="37" t="s">
        <v>71</v>
      </c>
      <c r="C167" s="47" t="s">
        <v>72</v>
      </c>
      <c r="D167" s="34"/>
      <c r="E167" s="34"/>
      <c r="F167" s="34"/>
      <c r="G167" s="34"/>
      <c r="H167" s="42" t="str">
        <f t="shared" si="14"/>
        <v/>
      </c>
      <c r="I167" s="33">
        <v>325</v>
      </c>
      <c r="J167" s="34">
        <v>242</v>
      </c>
      <c r="K167" s="34">
        <v>26</v>
      </c>
      <c r="L167" s="3">
        <f t="shared" si="15"/>
        <v>0.10743801652892562</v>
      </c>
      <c r="M167" s="34">
        <v>2</v>
      </c>
      <c r="N167" s="34">
        <v>81</v>
      </c>
      <c r="O167" s="52">
        <f t="shared" si="16"/>
        <v>0.24923076923076923</v>
      </c>
      <c r="P167" s="4">
        <f t="shared" si="17"/>
        <v>325</v>
      </c>
      <c r="Q167" s="5">
        <f t="shared" si="18"/>
        <v>244</v>
      </c>
      <c r="R167" s="5">
        <f t="shared" si="19"/>
        <v>81</v>
      </c>
      <c r="S167" s="6">
        <f t="shared" si="20"/>
        <v>0.24923076923076923</v>
      </c>
    </row>
    <row r="168" spans="1:19" ht="51.75" customHeight="1" x14ac:dyDescent="0.2">
      <c r="A168" s="231" t="s">
        <v>448</v>
      </c>
      <c r="B168" s="37" t="s">
        <v>75</v>
      </c>
      <c r="C168" s="47" t="s">
        <v>76</v>
      </c>
      <c r="D168" s="34"/>
      <c r="E168" s="34"/>
      <c r="F168" s="34"/>
      <c r="G168" s="34"/>
      <c r="H168" s="42" t="str">
        <f t="shared" si="14"/>
        <v/>
      </c>
      <c r="I168" s="33">
        <v>699</v>
      </c>
      <c r="J168" s="34">
        <v>44</v>
      </c>
      <c r="K168" s="34">
        <v>44</v>
      </c>
      <c r="L168" s="3">
        <f t="shared" si="15"/>
        <v>1</v>
      </c>
      <c r="M168" s="34">
        <v>473</v>
      </c>
      <c r="N168" s="34">
        <v>182</v>
      </c>
      <c r="O168" s="52">
        <f t="shared" si="16"/>
        <v>0.2603719599427754</v>
      </c>
      <c r="P168" s="4">
        <f t="shared" si="17"/>
        <v>699</v>
      </c>
      <c r="Q168" s="5">
        <f t="shared" si="18"/>
        <v>517</v>
      </c>
      <c r="R168" s="5">
        <f t="shared" si="19"/>
        <v>182</v>
      </c>
      <c r="S168" s="6">
        <f t="shared" si="20"/>
        <v>0.2603719599427754</v>
      </c>
    </row>
    <row r="169" spans="1:19" ht="15" customHeight="1" x14ac:dyDescent="0.2">
      <c r="A169" s="231" t="s">
        <v>448</v>
      </c>
      <c r="B169" s="37" t="s">
        <v>79</v>
      </c>
      <c r="C169" s="47" t="s">
        <v>80</v>
      </c>
      <c r="D169" s="34"/>
      <c r="E169" s="34"/>
      <c r="F169" s="34"/>
      <c r="G169" s="34"/>
      <c r="H169" s="42" t="str">
        <f t="shared" si="14"/>
        <v/>
      </c>
      <c r="I169" s="33">
        <v>7286</v>
      </c>
      <c r="J169" s="34">
        <v>6190</v>
      </c>
      <c r="K169" s="34">
        <v>499</v>
      </c>
      <c r="L169" s="3">
        <f t="shared" si="15"/>
        <v>8.0613893376413573E-2</v>
      </c>
      <c r="M169" s="34"/>
      <c r="N169" s="34">
        <v>1091</v>
      </c>
      <c r="O169" s="52">
        <f t="shared" si="16"/>
        <v>0.1497392259127093</v>
      </c>
      <c r="P169" s="4">
        <f t="shared" si="17"/>
        <v>7286</v>
      </c>
      <c r="Q169" s="5">
        <f t="shared" si="18"/>
        <v>6190</v>
      </c>
      <c r="R169" s="5">
        <f t="shared" si="19"/>
        <v>1091</v>
      </c>
      <c r="S169" s="6">
        <f t="shared" si="20"/>
        <v>0.1497392259127093</v>
      </c>
    </row>
    <row r="170" spans="1:19" ht="15" customHeight="1" x14ac:dyDescent="0.2">
      <c r="A170" s="231" t="s">
        <v>448</v>
      </c>
      <c r="B170" s="37" t="s">
        <v>81</v>
      </c>
      <c r="C170" s="47" t="s">
        <v>82</v>
      </c>
      <c r="D170" s="34"/>
      <c r="E170" s="34"/>
      <c r="F170" s="34"/>
      <c r="G170" s="34"/>
      <c r="H170" s="42" t="str">
        <f t="shared" si="14"/>
        <v/>
      </c>
      <c r="I170" s="33">
        <v>42</v>
      </c>
      <c r="J170" s="34">
        <v>17</v>
      </c>
      <c r="K170" s="34">
        <v>17</v>
      </c>
      <c r="L170" s="3">
        <f t="shared" si="15"/>
        <v>1</v>
      </c>
      <c r="M170" s="34">
        <v>23</v>
      </c>
      <c r="N170" s="34">
        <v>2</v>
      </c>
      <c r="O170" s="52">
        <f t="shared" si="16"/>
        <v>4.7619047619047616E-2</v>
      </c>
      <c r="P170" s="4">
        <f t="shared" si="17"/>
        <v>42</v>
      </c>
      <c r="Q170" s="5">
        <f t="shared" si="18"/>
        <v>40</v>
      </c>
      <c r="R170" s="5">
        <f t="shared" si="19"/>
        <v>2</v>
      </c>
      <c r="S170" s="6">
        <f t="shared" si="20"/>
        <v>4.7619047619047616E-2</v>
      </c>
    </row>
    <row r="171" spans="1:19" ht="15" customHeight="1" x14ac:dyDescent="0.2">
      <c r="A171" s="231" t="s">
        <v>448</v>
      </c>
      <c r="B171" s="37" t="s">
        <v>84</v>
      </c>
      <c r="C171" s="47" t="s">
        <v>85</v>
      </c>
      <c r="D171" s="34"/>
      <c r="E171" s="34"/>
      <c r="F171" s="34"/>
      <c r="G171" s="34"/>
      <c r="H171" s="42" t="str">
        <f t="shared" si="14"/>
        <v/>
      </c>
      <c r="I171" s="33">
        <v>739</v>
      </c>
      <c r="J171" s="34">
        <v>352</v>
      </c>
      <c r="K171" s="34">
        <v>90</v>
      </c>
      <c r="L171" s="3">
        <f t="shared" si="15"/>
        <v>0.25568181818181818</v>
      </c>
      <c r="M171" s="34"/>
      <c r="N171" s="34">
        <v>387</v>
      </c>
      <c r="O171" s="52">
        <f t="shared" si="16"/>
        <v>0.52368064952638704</v>
      </c>
      <c r="P171" s="4">
        <f t="shared" si="17"/>
        <v>739</v>
      </c>
      <c r="Q171" s="5">
        <f t="shared" si="18"/>
        <v>352</v>
      </c>
      <c r="R171" s="5">
        <f t="shared" si="19"/>
        <v>387</v>
      </c>
      <c r="S171" s="6">
        <f t="shared" si="20"/>
        <v>0.52368064952638704</v>
      </c>
    </row>
    <row r="172" spans="1:19" ht="15" customHeight="1" x14ac:dyDescent="0.2">
      <c r="A172" s="231" t="s">
        <v>448</v>
      </c>
      <c r="B172" s="37" t="s">
        <v>86</v>
      </c>
      <c r="C172" s="47" t="s">
        <v>87</v>
      </c>
      <c r="D172" s="34"/>
      <c r="E172" s="34"/>
      <c r="F172" s="34"/>
      <c r="G172" s="34"/>
      <c r="H172" s="42" t="str">
        <f t="shared" si="14"/>
        <v/>
      </c>
      <c r="I172" s="33">
        <v>2</v>
      </c>
      <c r="J172" s="34">
        <v>1</v>
      </c>
      <c r="K172" s="34">
        <v>1</v>
      </c>
      <c r="L172" s="3">
        <f t="shared" si="15"/>
        <v>1</v>
      </c>
      <c r="M172" s="34"/>
      <c r="N172" s="34">
        <v>1</v>
      </c>
      <c r="O172" s="52">
        <f t="shared" si="16"/>
        <v>0.5</v>
      </c>
      <c r="P172" s="4">
        <f t="shared" si="17"/>
        <v>2</v>
      </c>
      <c r="Q172" s="5">
        <f t="shared" si="18"/>
        <v>1</v>
      </c>
      <c r="R172" s="5">
        <f t="shared" si="19"/>
        <v>1</v>
      </c>
      <c r="S172" s="6">
        <f t="shared" si="20"/>
        <v>0.5</v>
      </c>
    </row>
    <row r="173" spans="1:19" ht="15" customHeight="1" x14ac:dyDescent="0.2">
      <c r="A173" s="231" t="s">
        <v>448</v>
      </c>
      <c r="B173" s="37" t="s">
        <v>92</v>
      </c>
      <c r="C173" s="47" t="s">
        <v>93</v>
      </c>
      <c r="D173" s="34"/>
      <c r="E173" s="34"/>
      <c r="F173" s="34"/>
      <c r="G173" s="34"/>
      <c r="H173" s="42" t="str">
        <f t="shared" si="14"/>
        <v/>
      </c>
      <c r="I173" s="33">
        <v>374</v>
      </c>
      <c r="J173" s="34">
        <v>374</v>
      </c>
      <c r="K173" s="34">
        <v>76</v>
      </c>
      <c r="L173" s="3">
        <f t="shared" si="15"/>
        <v>0.20320855614973263</v>
      </c>
      <c r="M173" s="34"/>
      <c r="N173" s="34"/>
      <c r="O173" s="52">
        <f t="shared" si="16"/>
        <v>0</v>
      </c>
      <c r="P173" s="4">
        <f t="shared" si="17"/>
        <v>374</v>
      </c>
      <c r="Q173" s="5">
        <f t="shared" si="18"/>
        <v>374</v>
      </c>
      <c r="R173" s="5" t="str">
        <f t="shared" si="19"/>
        <v/>
      </c>
      <c r="S173" s="6" t="str">
        <f t="shared" si="20"/>
        <v/>
      </c>
    </row>
    <row r="174" spans="1:19" ht="15" customHeight="1" x14ac:dyDescent="0.2">
      <c r="A174" s="231" t="s">
        <v>448</v>
      </c>
      <c r="B174" s="37" t="s">
        <v>96</v>
      </c>
      <c r="C174" s="47" t="s">
        <v>97</v>
      </c>
      <c r="D174" s="34"/>
      <c r="E174" s="34"/>
      <c r="F174" s="34"/>
      <c r="G174" s="34"/>
      <c r="H174" s="42" t="str">
        <f t="shared" si="14"/>
        <v/>
      </c>
      <c r="I174" s="33">
        <v>13076</v>
      </c>
      <c r="J174" s="34">
        <v>12085</v>
      </c>
      <c r="K174" s="34">
        <v>1391</v>
      </c>
      <c r="L174" s="3">
        <f t="shared" si="15"/>
        <v>0.11510136532892015</v>
      </c>
      <c r="M174" s="34">
        <v>3</v>
      </c>
      <c r="N174" s="34">
        <v>988</v>
      </c>
      <c r="O174" s="52">
        <f t="shared" si="16"/>
        <v>7.5558274701743658E-2</v>
      </c>
      <c r="P174" s="4">
        <f t="shared" si="17"/>
        <v>13076</v>
      </c>
      <c r="Q174" s="5">
        <f t="shared" si="18"/>
        <v>12088</v>
      </c>
      <c r="R174" s="5">
        <f t="shared" si="19"/>
        <v>988</v>
      </c>
      <c r="S174" s="6">
        <f t="shared" si="20"/>
        <v>7.5558274701743658E-2</v>
      </c>
    </row>
    <row r="175" spans="1:19" ht="15" customHeight="1" x14ac:dyDescent="0.2">
      <c r="A175" s="231" t="s">
        <v>448</v>
      </c>
      <c r="B175" s="37" t="s">
        <v>102</v>
      </c>
      <c r="C175" s="47" t="s">
        <v>103</v>
      </c>
      <c r="D175" s="34"/>
      <c r="E175" s="34"/>
      <c r="F175" s="34"/>
      <c r="G175" s="34"/>
      <c r="H175" s="42" t="str">
        <f t="shared" si="14"/>
        <v/>
      </c>
      <c r="I175" s="33">
        <v>1273</v>
      </c>
      <c r="J175" s="34">
        <v>1272</v>
      </c>
      <c r="K175" s="34">
        <v>154</v>
      </c>
      <c r="L175" s="3">
        <f t="shared" si="15"/>
        <v>0.12106918238993711</v>
      </c>
      <c r="M175" s="34"/>
      <c r="N175" s="34"/>
      <c r="O175" s="52">
        <f t="shared" si="16"/>
        <v>0</v>
      </c>
      <c r="P175" s="4">
        <f t="shared" si="17"/>
        <v>1273</v>
      </c>
      <c r="Q175" s="5">
        <f t="shared" si="18"/>
        <v>1272</v>
      </c>
      <c r="R175" s="5" t="str">
        <f t="shared" si="19"/>
        <v/>
      </c>
      <c r="S175" s="6" t="str">
        <f t="shared" si="20"/>
        <v/>
      </c>
    </row>
    <row r="176" spans="1:19" ht="15" customHeight="1" x14ac:dyDescent="0.2">
      <c r="A176" s="231" t="s">
        <v>448</v>
      </c>
      <c r="B176" s="37" t="s">
        <v>530</v>
      </c>
      <c r="C176" s="47" t="s">
        <v>104</v>
      </c>
      <c r="D176" s="34"/>
      <c r="E176" s="34"/>
      <c r="F176" s="34"/>
      <c r="G176" s="34"/>
      <c r="H176" s="42" t="str">
        <f t="shared" si="14"/>
        <v/>
      </c>
      <c r="I176" s="33">
        <v>1991</v>
      </c>
      <c r="J176" s="34">
        <v>1695</v>
      </c>
      <c r="K176" s="34">
        <v>212</v>
      </c>
      <c r="L176" s="3">
        <f t="shared" si="15"/>
        <v>0.12507374631268436</v>
      </c>
      <c r="M176" s="34">
        <v>42</v>
      </c>
      <c r="N176" s="34">
        <v>254</v>
      </c>
      <c r="O176" s="52">
        <f t="shared" si="16"/>
        <v>0.12757408337518836</v>
      </c>
      <c r="P176" s="4">
        <f t="shared" si="17"/>
        <v>1991</v>
      </c>
      <c r="Q176" s="5">
        <f t="shared" si="18"/>
        <v>1737</v>
      </c>
      <c r="R176" s="5">
        <f t="shared" si="19"/>
        <v>254</v>
      </c>
      <c r="S176" s="6">
        <f t="shared" si="20"/>
        <v>0.12757408337518836</v>
      </c>
    </row>
    <row r="177" spans="1:19" ht="15" customHeight="1" x14ac:dyDescent="0.2">
      <c r="A177" s="231" t="s">
        <v>448</v>
      </c>
      <c r="B177" s="37" t="s">
        <v>105</v>
      </c>
      <c r="C177" s="47" t="s">
        <v>557</v>
      </c>
      <c r="D177" s="34"/>
      <c r="E177" s="34"/>
      <c r="F177" s="34"/>
      <c r="G177" s="34"/>
      <c r="H177" s="42" t="str">
        <f t="shared" si="14"/>
        <v/>
      </c>
      <c r="I177" s="33">
        <v>586</v>
      </c>
      <c r="J177" s="34">
        <v>559</v>
      </c>
      <c r="K177" s="34">
        <v>80</v>
      </c>
      <c r="L177" s="3">
        <f t="shared" si="15"/>
        <v>0.14311270125223613</v>
      </c>
      <c r="M177" s="34">
        <v>18</v>
      </c>
      <c r="N177" s="34">
        <v>3</v>
      </c>
      <c r="O177" s="52">
        <f t="shared" si="16"/>
        <v>5.1194539249146756E-3</v>
      </c>
      <c r="P177" s="4">
        <f t="shared" si="17"/>
        <v>586</v>
      </c>
      <c r="Q177" s="5">
        <f t="shared" si="18"/>
        <v>577</v>
      </c>
      <c r="R177" s="5">
        <f t="shared" si="19"/>
        <v>3</v>
      </c>
      <c r="S177" s="6">
        <f t="shared" si="20"/>
        <v>5.1194539249146756E-3</v>
      </c>
    </row>
    <row r="178" spans="1:19" ht="15" customHeight="1" x14ac:dyDescent="0.2">
      <c r="A178" s="231" t="s">
        <v>448</v>
      </c>
      <c r="B178" s="37" t="s">
        <v>105</v>
      </c>
      <c r="C178" s="47" t="s">
        <v>106</v>
      </c>
      <c r="D178" s="34"/>
      <c r="E178" s="34"/>
      <c r="F178" s="34"/>
      <c r="G178" s="34"/>
      <c r="H178" s="42" t="str">
        <f t="shared" si="14"/>
        <v/>
      </c>
      <c r="I178" s="33">
        <v>2956</v>
      </c>
      <c r="J178" s="34">
        <v>2434</v>
      </c>
      <c r="K178" s="34">
        <v>688</v>
      </c>
      <c r="L178" s="3">
        <f t="shared" si="15"/>
        <v>0.2826622843056697</v>
      </c>
      <c r="M178" s="34">
        <v>81</v>
      </c>
      <c r="N178" s="34">
        <v>436</v>
      </c>
      <c r="O178" s="52">
        <f t="shared" si="16"/>
        <v>0.14749661705006767</v>
      </c>
      <c r="P178" s="4">
        <f t="shared" si="17"/>
        <v>2956</v>
      </c>
      <c r="Q178" s="5">
        <f t="shared" si="18"/>
        <v>2515</v>
      </c>
      <c r="R178" s="5">
        <f t="shared" si="19"/>
        <v>436</v>
      </c>
      <c r="S178" s="6">
        <f t="shared" si="20"/>
        <v>0.14749661705006767</v>
      </c>
    </row>
    <row r="179" spans="1:19" ht="15" customHeight="1" x14ac:dyDescent="0.2">
      <c r="A179" s="231" t="s">
        <v>448</v>
      </c>
      <c r="B179" s="37" t="s">
        <v>107</v>
      </c>
      <c r="C179" s="47" t="s">
        <v>108</v>
      </c>
      <c r="D179" s="34"/>
      <c r="E179" s="34"/>
      <c r="F179" s="34"/>
      <c r="G179" s="34"/>
      <c r="H179" s="42" t="str">
        <f t="shared" si="14"/>
        <v/>
      </c>
      <c r="I179" s="33">
        <v>477</v>
      </c>
      <c r="J179" s="34">
        <v>473</v>
      </c>
      <c r="K179" s="34">
        <v>53</v>
      </c>
      <c r="L179" s="3">
        <f t="shared" si="15"/>
        <v>0.11205073995771671</v>
      </c>
      <c r="M179" s="34">
        <v>1</v>
      </c>
      <c r="N179" s="34"/>
      <c r="O179" s="52">
        <f t="shared" si="16"/>
        <v>0</v>
      </c>
      <c r="P179" s="4">
        <f t="shared" si="17"/>
        <v>477</v>
      </c>
      <c r="Q179" s="5">
        <f t="shared" si="18"/>
        <v>474</v>
      </c>
      <c r="R179" s="5" t="str">
        <f t="shared" si="19"/>
        <v/>
      </c>
      <c r="S179" s="6" t="str">
        <f t="shared" si="20"/>
        <v/>
      </c>
    </row>
    <row r="180" spans="1:19" ht="15" customHeight="1" x14ac:dyDescent="0.2">
      <c r="A180" s="231" t="s">
        <v>448</v>
      </c>
      <c r="B180" s="37" t="s">
        <v>109</v>
      </c>
      <c r="C180" s="47" t="s">
        <v>110</v>
      </c>
      <c r="D180" s="34"/>
      <c r="E180" s="34"/>
      <c r="F180" s="34"/>
      <c r="G180" s="34"/>
      <c r="H180" s="42" t="str">
        <f t="shared" si="14"/>
        <v/>
      </c>
      <c r="I180" s="33">
        <v>697</v>
      </c>
      <c r="J180" s="34">
        <v>648</v>
      </c>
      <c r="K180" s="34">
        <v>109</v>
      </c>
      <c r="L180" s="3">
        <f t="shared" si="15"/>
        <v>0.16820987654320987</v>
      </c>
      <c r="M180" s="34">
        <v>3</v>
      </c>
      <c r="N180" s="34">
        <v>46</v>
      </c>
      <c r="O180" s="52">
        <f t="shared" si="16"/>
        <v>6.5997130559540887E-2</v>
      </c>
      <c r="P180" s="4">
        <f t="shared" si="17"/>
        <v>697</v>
      </c>
      <c r="Q180" s="5">
        <f t="shared" si="18"/>
        <v>651</v>
      </c>
      <c r="R180" s="5">
        <f t="shared" si="19"/>
        <v>46</v>
      </c>
      <c r="S180" s="6">
        <f t="shared" si="20"/>
        <v>6.5997130559540887E-2</v>
      </c>
    </row>
    <row r="181" spans="1:19" ht="15" customHeight="1" x14ac:dyDescent="0.2">
      <c r="A181" s="231" t="s">
        <v>448</v>
      </c>
      <c r="B181" s="37" t="s">
        <v>114</v>
      </c>
      <c r="C181" s="47" t="s">
        <v>115</v>
      </c>
      <c r="D181" s="34"/>
      <c r="E181" s="34"/>
      <c r="F181" s="34"/>
      <c r="G181" s="34"/>
      <c r="H181" s="42" t="str">
        <f t="shared" si="14"/>
        <v/>
      </c>
      <c r="I181" s="33">
        <v>240</v>
      </c>
      <c r="J181" s="34">
        <v>238</v>
      </c>
      <c r="K181" s="34">
        <v>22</v>
      </c>
      <c r="L181" s="3">
        <f t="shared" si="15"/>
        <v>9.2436974789915971E-2</v>
      </c>
      <c r="M181" s="34"/>
      <c r="N181" s="34">
        <v>2</v>
      </c>
      <c r="O181" s="52">
        <f t="shared" si="16"/>
        <v>8.3333333333333332E-3</v>
      </c>
      <c r="P181" s="4">
        <f t="shared" si="17"/>
        <v>240</v>
      </c>
      <c r="Q181" s="5">
        <f t="shared" si="18"/>
        <v>238</v>
      </c>
      <c r="R181" s="5">
        <f t="shared" si="19"/>
        <v>2</v>
      </c>
      <c r="S181" s="6">
        <f t="shared" si="20"/>
        <v>8.3333333333333332E-3</v>
      </c>
    </row>
    <row r="182" spans="1:19" ht="15" customHeight="1" x14ac:dyDescent="0.2">
      <c r="A182" s="231" t="s">
        <v>448</v>
      </c>
      <c r="B182" s="37" t="s">
        <v>116</v>
      </c>
      <c r="C182" s="47" t="s">
        <v>117</v>
      </c>
      <c r="D182" s="34"/>
      <c r="E182" s="34"/>
      <c r="F182" s="34"/>
      <c r="G182" s="34"/>
      <c r="H182" s="42" t="str">
        <f t="shared" si="14"/>
        <v/>
      </c>
      <c r="I182" s="33">
        <v>1407</v>
      </c>
      <c r="J182" s="34">
        <v>1352</v>
      </c>
      <c r="K182" s="34">
        <v>437</v>
      </c>
      <c r="L182" s="3">
        <f t="shared" si="15"/>
        <v>0.32322485207100593</v>
      </c>
      <c r="M182" s="34">
        <v>10</v>
      </c>
      <c r="N182" s="34">
        <v>45</v>
      </c>
      <c r="O182" s="52">
        <f t="shared" si="16"/>
        <v>3.1982942430703626E-2</v>
      </c>
      <c r="P182" s="4">
        <f t="shared" si="17"/>
        <v>1407</v>
      </c>
      <c r="Q182" s="5">
        <f t="shared" si="18"/>
        <v>1362</v>
      </c>
      <c r="R182" s="5">
        <f t="shared" si="19"/>
        <v>45</v>
      </c>
      <c r="S182" s="6">
        <f t="shared" si="20"/>
        <v>3.1982942430703626E-2</v>
      </c>
    </row>
    <row r="183" spans="1:19" ht="15" customHeight="1" x14ac:dyDescent="0.2">
      <c r="A183" s="231" t="s">
        <v>448</v>
      </c>
      <c r="B183" s="37" t="s">
        <v>118</v>
      </c>
      <c r="C183" s="47" t="s">
        <v>120</v>
      </c>
      <c r="D183" s="34"/>
      <c r="E183" s="34"/>
      <c r="F183" s="34"/>
      <c r="G183" s="34"/>
      <c r="H183" s="42" t="str">
        <f t="shared" si="14"/>
        <v/>
      </c>
      <c r="I183" s="33">
        <v>10639</v>
      </c>
      <c r="J183" s="34">
        <v>10540</v>
      </c>
      <c r="K183" s="34">
        <v>1036</v>
      </c>
      <c r="L183" s="3">
        <f t="shared" si="15"/>
        <v>9.8292220113851997E-2</v>
      </c>
      <c r="M183" s="34">
        <v>2</v>
      </c>
      <c r="N183" s="34">
        <v>95</v>
      </c>
      <c r="O183" s="52">
        <f t="shared" si="16"/>
        <v>8.9294106588965125E-3</v>
      </c>
      <c r="P183" s="4">
        <f t="shared" si="17"/>
        <v>10639</v>
      </c>
      <c r="Q183" s="5">
        <f t="shared" si="18"/>
        <v>10542</v>
      </c>
      <c r="R183" s="5">
        <f t="shared" si="19"/>
        <v>95</v>
      </c>
      <c r="S183" s="6">
        <f t="shared" si="20"/>
        <v>8.9294106588965125E-3</v>
      </c>
    </row>
    <row r="184" spans="1:19" ht="15" customHeight="1" x14ac:dyDescent="0.2">
      <c r="A184" s="231" t="s">
        <v>448</v>
      </c>
      <c r="B184" s="37" t="s">
        <v>126</v>
      </c>
      <c r="C184" s="47" t="s">
        <v>126</v>
      </c>
      <c r="D184" s="34"/>
      <c r="E184" s="34"/>
      <c r="F184" s="34"/>
      <c r="G184" s="34"/>
      <c r="H184" s="42" t="str">
        <f t="shared" si="14"/>
        <v/>
      </c>
      <c r="I184" s="33">
        <v>4519</v>
      </c>
      <c r="J184" s="34">
        <v>4474</v>
      </c>
      <c r="K184" s="34">
        <v>3797</v>
      </c>
      <c r="L184" s="3">
        <f t="shared" si="15"/>
        <v>0.84868126955744305</v>
      </c>
      <c r="M184" s="34">
        <v>3</v>
      </c>
      <c r="N184" s="34">
        <v>38</v>
      </c>
      <c r="O184" s="52">
        <f t="shared" si="16"/>
        <v>8.4089400309803053E-3</v>
      </c>
      <c r="P184" s="4">
        <f t="shared" si="17"/>
        <v>4519</v>
      </c>
      <c r="Q184" s="5">
        <f t="shared" si="18"/>
        <v>4477</v>
      </c>
      <c r="R184" s="5">
        <f t="shared" si="19"/>
        <v>38</v>
      </c>
      <c r="S184" s="6">
        <f t="shared" si="20"/>
        <v>8.4089400309803053E-3</v>
      </c>
    </row>
    <row r="185" spans="1:19" ht="15" customHeight="1" x14ac:dyDescent="0.2">
      <c r="A185" s="231" t="s">
        <v>448</v>
      </c>
      <c r="B185" s="37" t="s">
        <v>127</v>
      </c>
      <c r="C185" s="47" t="s">
        <v>128</v>
      </c>
      <c r="D185" s="34">
        <v>1</v>
      </c>
      <c r="E185" s="34">
        <v>1</v>
      </c>
      <c r="F185" s="34">
        <v>1</v>
      </c>
      <c r="G185" s="34"/>
      <c r="H185" s="42">
        <f t="shared" si="14"/>
        <v>0</v>
      </c>
      <c r="I185" s="33">
        <v>5158</v>
      </c>
      <c r="J185" s="34">
        <v>4861</v>
      </c>
      <c r="K185" s="34">
        <v>1297</v>
      </c>
      <c r="L185" s="3">
        <f t="shared" si="15"/>
        <v>0.26681752725776592</v>
      </c>
      <c r="M185" s="34">
        <v>108</v>
      </c>
      <c r="N185" s="34">
        <v>186</v>
      </c>
      <c r="O185" s="52">
        <f t="shared" si="16"/>
        <v>3.606048856145793E-2</v>
      </c>
      <c r="P185" s="4">
        <f t="shared" si="17"/>
        <v>5159</v>
      </c>
      <c r="Q185" s="5">
        <f t="shared" si="18"/>
        <v>4970</v>
      </c>
      <c r="R185" s="5">
        <f t="shared" si="19"/>
        <v>186</v>
      </c>
      <c r="S185" s="6">
        <f t="shared" si="20"/>
        <v>3.6053498740065908E-2</v>
      </c>
    </row>
    <row r="186" spans="1:19" ht="15" customHeight="1" x14ac:dyDescent="0.2">
      <c r="A186" s="231" t="s">
        <v>448</v>
      </c>
      <c r="B186" s="37" t="s">
        <v>130</v>
      </c>
      <c r="C186" s="47" t="s">
        <v>131</v>
      </c>
      <c r="D186" s="34"/>
      <c r="E186" s="34"/>
      <c r="F186" s="34"/>
      <c r="G186" s="34"/>
      <c r="H186" s="42" t="str">
        <f t="shared" si="14"/>
        <v/>
      </c>
      <c r="I186" s="33">
        <v>228</v>
      </c>
      <c r="J186" s="34">
        <v>181</v>
      </c>
      <c r="K186" s="34">
        <v>50</v>
      </c>
      <c r="L186" s="3">
        <f t="shared" si="15"/>
        <v>0.27624309392265195</v>
      </c>
      <c r="M186" s="34"/>
      <c r="N186" s="34">
        <v>40</v>
      </c>
      <c r="O186" s="52">
        <f t="shared" si="16"/>
        <v>0.17543859649122806</v>
      </c>
      <c r="P186" s="4">
        <f t="shared" si="17"/>
        <v>228</v>
      </c>
      <c r="Q186" s="5">
        <f t="shared" si="18"/>
        <v>181</v>
      </c>
      <c r="R186" s="5">
        <f t="shared" si="19"/>
        <v>40</v>
      </c>
      <c r="S186" s="6">
        <f t="shared" si="20"/>
        <v>0.17543859649122806</v>
      </c>
    </row>
    <row r="187" spans="1:19" ht="15" customHeight="1" x14ac:dyDescent="0.2">
      <c r="A187" s="231" t="s">
        <v>448</v>
      </c>
      <c r="B187" s="37" t="s">
        <v>135</v>
      </c>
      <c r="C187" s="47" t="s">
        <v>136</v>
      </c>
      <c r="D187" s="34"/>
      <c r="E187" s="34"/>
      <c r="F187" s="34"/>
      <c r="G187" s="34"/>
      <c r="H187" s="42" t="str">
        <f t="shared" si="14"/>
        <v/>
      </c>
      <c r="I187" s="33">
        <v>26</v>
      </c>
      <c r="J187" s="34">
        <v>20</v>
      </c>
      <c r="K187" s="34">
        <v>10</v>
      </c>
      <c r="L187" s="3">
        <f t="shared" si="15"/>
        <v>0.5</v>
      </c>
      <c r="M187" s="34"/>
      <c r="N187" s="34">
        <v>2</v>
      </c>
      <c r="O187" s="52">
        <f t="shared" si="16"/>
        <v>7.6923076923076927E-2</v>
      </c>
      <c r="P187" s="4">
        <f t="shared" si="17"/>
        <v>26</v>
      </c>
      <c r="Q187" s="5">
        <f t="shared" si="18"/>
        <v>20</v>
      </c>
      <c r="R187" s="5">
        <f t="shared" si="19"/>
        <v>2</v>
      </c>
      <c r="S187" s="6">
        <f t="shared" si="20"/>
        <v>7.6923076923076927E-2</v>
      </c>
    </row>
    <row r="188" spans="1:19" ht="15" customHeight="1" x14ac:dyDescent="0.2">
      <c r="A188" s="231" t="s">
        <v>448</v>
      </c>
      <c r="B188" s="37" t="s">
        <v>535</v>
      </c>
      <c r="C188" s="47" t="s">
        <v>137</v>
      </c>
      <c r="D188" s="34"/>
      <c r="E188" s="34"/>
      <c r="F188" s="34"/>
      <c r="G188" s="34"/>
      <c r="H188" s="42" t="str">
        <f t="shared" si="14"/>
        <v/>
      </c>
      <c r="I188" s="33">
        <v>348</v>
      </c>
      <c r="J188" s="34">
        <v>348</v>
      </c>
      <c r="K188" s="34">
        <v>99</v>
      </c>
      <c r="L188" s="3">
        <f t="shared" si="15"/>
        <v>0.28448275862068967</v>
      </c>
      <c r="M188" s="34"/>
      <c r="N188" s="34"/>
      <c r="O188" s="52">
        <f t="shared" si="16"/>
        <v>0</v>
      </c>
      <c r="P188" s="4">
        <f t="shared" si="17"/>
        <v>348</v>
      </c>
      <c r="Q188" s="5">
        <f t="shared" si="18"/>
        <v>348</v>
      </c>
      <c r="R188" s="5" t="str">
        <f t="shared" si="19"/>
        <v/>
      </c>
      <c r="S188" s="6" t="str">
        <f t="shared" si="20"/>
        <v/>
      </c>
    </row>
    <row r="189" spans="1:19" ht="15" customHeight="1" x14ac:dyDescent="0.2">
      <c r="A189" s="231" t="s">
        <v>448</v>
      </c>
      <c r="B189" s="37" t="s">
        <v>358</v>
      </c>
      <c r="C189" s="47" t="s">
        <v>359</v>
      </c>
      <c r="D189" s="34"/>
      <c r="E189" s="34"/>
      <c r="F189" s="34"/>
      <c r="G189" s="34"/>
      <c r="H189" s="42" t="str">
        <f t="shared" si="14"/>
        <v/>
      </c>
      <c r="I189" s="33">
        <v>2314</v>
      </c>
      <c r="J189" s="34">
        <v>1896</v>
      </c>
      <c r="K189" s="34">
        <v>151</v>
      </c>
      <c r="L189" s="3">
        <f t="shared" si="15"/>
        <v>7.9641350210970463E-2</v>
      </c>
      <c r="M189" s="34"/>
      <c r="N189" s="34">
        <v>413</v>
      </c>
      <c r="O189" s="52">
        <f t="shared" si="16"/>
        <v>0.17847882454624028</v>
      </c>
      <c r="P189" s="4">
        <f t="shared" si="17"/>
        <v>2314</v>
      </c>
      <c r="Q189" s="5">
        <f t="shared" si="18"/>
        <v>1896</v>
      </c>
      <c r="R189" s="5">
        <f t="shared" si="19"/>
        <v>413</v>
      </c>
      <c r="S189" s="6">
        <f t="shared" si="20"/>
        <v>0.17847882454624028</v>
      </c>
    </row>
    <row r="190" spans="1:19" ht="15" customHeight="1" x14ac:dyDescent="0.2">
      <c r="A190" s="231" t="s">
        <v>448</v>
      </c>
      <c r="B190" s="37" t="s">
        <v>138</v>
      </c>
      <c r="C190" s="47" t="s">
        <v>139</v>
      </c>
      <c r="D190" s="34"/>
      <c r="E190" s="34"/>
      <c r="F190" s="34"/>
      <c r="G190" s="34"/>
      <c r="H190" s="42" t="str">
        <f t="shared" si="14"/>
        <v/>
      </c>
      <c r="I190" s="33">
        <v>465</v>
      </c>
      <c r="J190" s="34">
        <v>377</v>
      </c>
      <c r="K190" s="34">
        <v>137</v>
      </c>
      <c r="L190" s="3">
        <f t="shared" si="15"/>
        <v>0.36339522546419101</v>
      </c>
      <c r="M190" s="34">
        <v>1</v>
      </c>
      <c r="N190" s="34">
        <v>82</v>
      </c>
      <c r="O190" s="52">
        <f t="shared" si="16"/>
        <v>0.17634408602150536</v>
      </c>
      <c r="P190" s="4">
        <f t="shared" si="17"/>
        <v>465</v>
      </c>
      <c r="Q190" s="5">
        <f t="shared" si="18"/>
        <v>378</v>
      </c>
      <c r="R190" s="5">
        <f t="shared" si="19"/>
        <v>82</v>
      </c>
      <c r="S190" s="6">
        <f t="shared" si="20"/>
        <v>0.17634408602150536</v>
      </c>
    </row>
    <row r="191" spans="1:19" ht="15" customHeight="1" x14ac:dyDescent="0.2">
      <c r="A191" s="231" t="s">
        <v>448</v>
      </c>
      <c r="B191" s="37" t="s">
        <v>152</v>
      </c>
      <c r="C191" s="47" t="s">
        <v>153</v>
      </c>
      <c r="D191" s="34"/>
      <c r="E191" s="34"/>
      <c r="F191" s="34"/>
      <c r="G191" s="34"/>
      <c r="H191" s="42" t="str">
        <f t="shared" si="14"/>
        <v/>
      </c>
      <c r="I191" s="33">
        <v>488</v>
      </c>
      <c r="J191" s="34">
        <v>318</v>
      </c>
      <c r="K191" s="34">
        <v>148</v>
      </c>
      <c r="L191" s="3">
        <f t="shared" si="15"/>
        <v>0.46540880503144655</v>
      </c>
      <c r="M191" s="34">
        <v>4</v>
      </c>
      <c r="N191" s="34">
        <v>166</v>
      </c>
      <c r="O191" s="52">
        <f t="shared" si="16"/>
        <v>0.3401639344262295</v>
      </c>
      <c r="P191" s="4">
        <f t="shared" si="17"/>
        <v>488</v>
      </c>
      <c r="Q191" s="5">
        <f t="shared" si="18"/>
        <v>322</v>
      </c>
      <c r="R191" s="5">
        <f t="shared" si="19"/>
        <v>166</v>
      </c>
      <c r="S191" s="6">
        <f t="shared" si="20"/>
        <v>0.3401639344262295</v>
      </c>
    </row>
    <row r="192" spans="1:19" ht="15" customHeight="1" x14ac:dyDescent="0.2">
      <c r="A192" s="231" t="s">
        <v>448</v>
      </c>
      <c r="B192" s="37" t="s">
        <v>541</v>
      </c>
      <c r="C192" s="47" t="s">
        <v>403</v>
      </c>
      <c r="D192" s="34"/>
      <c r="E192" s="34"/>
      <c r="F192" s="34"/>
      <c r="G192" s="34"/>
      <c r="H192" s="42" t="str">
        <f t="shared" si="14"/>
        <v/>
      </c>
      <c r="I192" s="33">
        <v>5</v>
      </c>
      <c r="J192" s="34">
        <v>3</v>
      </c>
      <c r="K192" s="34"/>
      <c r="L192" s="3">
        <f t="shared" si="15"/>
        <v>0</v>
      </c>
      <c r="M192" s="34"/>
      <c r="N192" s="34">
        <v>2</v>
      </c>
      <c r="O192" s="52">
        <f t="shared" si="16"/>
        <v>0.4</v>
      </c>
      <c r="P192" s="4">
        <f t="shared" si="17"/>
        <v>5</v>
      </c>
      <c r="Q192" s="5">
        <f t="shared" si="18"/>
        <v>3</v>
      </c>
      <c r="R192" s="5">
        <f t="shared" si="19"/>
        <v>2</v>
      </c>
      <c r="S192" s="6">
        <f t="shared" si="20"/>
        <v>0.4</v>
      </c>
    </row>
    <row r="193" spans="1:19" ht="15" customHeight="1" x14ac:dyDescent="0.2">
      <c r="A193" s="231" t="s">
        <v>448</v>
      </c>
      <c r="B193" s="37" t="s">
        <v>158</v>
      </c>
      <c r="C193" s="47" t="s">
        <v>159</v>
      </c>
      <c r="D193" s="34"/>
      <c r="E193" s="34"/>
      <c r="F193" s="34"/>
      <c r="G193" s="34"/>
      <c r="H193" s="42" t="str">
        <f t="shared" si="14"/>
        <v/>
      </c>
      <c r="I193" s="33">
        <v>969</v>
      </c>
      <c r="J193" s="34">
        <v>565</v>
      </c>
      <c r="K193" s="34">
        <v>114</v>
      </c>
      <c r="L193" s="3">
        <f t="shared" si="15"/>
        <v>0.20176991150442478</v>
      </c>
      <c r="M193" s="34">
        <v>10</v>
      </c>
      <c r="N193" s="34">
        <v>385</v>
      </c>
      <c r="O193" s="52">
        <f t="shared" si="16"/>
        <v>0.39731682146542829</v>
      </c>
      <c r="P193" s="4">
        <f t="shared" si="17"/>
        <v>969</v>
      </c>
      <c r="Q193" s="5">
        <f t="shared" si="18"/>
        <v>575</v>
      </c>
      <c r="R193" s="5">
        <f t="shared" si="19"/>
        <v>385</v>
      </c>
      <c r="S193" s="6">
        <f t="shared" si="20"/>
        <v>0.39731682146542829</v>
      </c>
    </row>
    <row r="194" spans="1:19" ht="15" customHeight="1" x14ac:dyDescent="0.2">
      <c r="A194" s="231" t="s">
        <v>448</v>
      </c>
      <c r="B194" s="37" t="s">
        <v>163</v>
      </c>
      <c r="C194" s="47" t="s">
        <v>164</v>
      </c>
      <c r="D194" s="34"/>
      <c r="E194" s="34"/>
      <c r="F194" s="34"/>
      <c r="G194" s="34"/>
      <c r="H194" s="42" t="str">
        <f t="shared" ref="H194:H257" si="21">IF(D194&lt;&gt;0,G194/D194,"")</f>
        <v/>
      </c>
      <c r="I194" s="33">
        <v>57</v>
      </c>
      <c r="J194" s="34">
        <v>56</v>
      </c>
      <c r="K194" s="34">
        <v>26</v>
      </c>
      <c r="L194" s="3">
        <f t="shared" ref="L194:L257" si="22">IF(J194&lt;&gt;0,K194/J194,"")</f>
        <v>0.4642857142857143</v>
      </c>
      <c r="M194" s="34"/>
      <c r="N194" s="34"/>
      <c r="O194" s="52">
        <f t="shared" ref="O194:O257" si="23">IF(I194&lt;&gt;0,N194/I194,"")</f>
        <v>0</v>
      </c>
      <c r="P194" s="4">
        <f t="shared" ref="P194:P257" si="24">IF(SUM(D194,I194)&gt;0,SUM(D194,I194),"")</f>
        <v>57</v>
      </c>
      <c r="Q194" s="5">
        <f t="shared" ref="Q194:Q257" si="25">IF(SUM(E194,J194, M194)&gt;0,SUM(E194,J194, M194),"")</f>
        <v>56</v>
      </c>
      <c r="R194" s="5" t="str">
        <f t="shared" ref="R194:R257" si="26">IF(SUM(G194,N194)&gt;0,SUM(G194,N194),"")</f>
        <v/>
      </c>
      <c r="S194" s="6" t="str">
        <f t="shared" ref="S194:S257" si="27">IFERROR(IF(P194&lt;&gt;0,R194/P194,""),"")</f>
        <v/>
      </c>
    </row>
    <row r="195" spans="1:19" ht="15" customHeight="1" x14ac:dyDescent="0.2">
      <c r="A195" s="231" t="s">
        <v>448</v>
      </c>
      <c r="B195" s="37" t="s">
        <v>165</v>
      </c>
      <c r="C195" s="47" t="s">
        <v>166</v>
      </c>
      <c r="D195" s="34"/>
      <c r="E195" s="34"/>
      <c r="F195" s="34"/>
      <c r="G195" s="34"/>
      <c r="H195" s="42" t="str">
        <f t="shared" si="21"/>
        <v/>
      </c>
      <c r="I195" s="33">
        <v>1649</v>
      </c>
      <c r="J195" s="34">
        <v>1582</v>
      </c>
      <c r="K195" s="34">
        <v>383</v>
      </c>
      <c r="L195" s="3">
        <f t="shared" si="22"/>
        <v>0.24209860935524652</v>
      </c>
      <c r="M195" s="34"/>
      <c r="N195" s="34">
        <v>67</v>
      </c>
      <c r="O195" s="52">
        <f t="shared" si="23"/>
        <v>4.0630685263796242E-2</v>
      </c>
      <c r="P195" s="4">
        <f t="shared" si="24"/>
        <v>1649</v>
      </c>
      <c r="Q195" s="5">
        <f t="shared" si="25"/>
        <v>1582</v>
      </c>
      <c r="R195" s="5">
        <f t="shared" si="26"/>
        <v>67</v>
      </c>
      <c r="S195" s="6">
        <f t="shared" si="27"/>
        <v>4.0630685263796242E-2</v>
      </c>
    </row>
    <row r="196" spans="1:19" ht="15" customHeight="1" x14ac:dyDescent="0.2">
      <c r="A196" s="231" t="s">
        <v>448</v>
      </c>
      <c r="B196" s="37" t="s">
        <v>167</v>
      </c>
      <c r="C196" s="47" t="s">
        <v>254</v>
      </c>
      <c r="D196" s="34"/>
      <c r="E196" s="34"/>
      <c r="F196" s="34"/>
      <c r="G196" s="34"/>
      <c r="H196" s="42" t="str">
        <f t="shared" si="21"/>
        <v/>
      </c>
      <c r="I196" s="33">
        <v>12</v>
      </c>
      <c r="J196" s="34">
        <v>9</v>
      </c>
      <c r="K196" s="34">
        <v>9</v>
      </c>
      <c r="L196" s="3">
        <f t="shared" si="22"/>
        <v>1</v>
      </c>
      <c r="M196" s="34">
        <v>1</v>
      </c>
      <c r="N196" s="34"/>
      <c r="O196" s="52">
        <f t="shared" si="23"/>
        <v>0</v>
      </c>
      <c r="P196" s="4">
        <f t="shared" si="24"/>
        <v>12</v>
      </c>
      <c r="Q196" s="5">
        <f t="shared" si="25"/>
        <v>10</v>
      </c>
      <c r="R196" s="5" t="str">
        <f t="shared" si="26"/>
        <v/>
      </c>
      <c r="S196" s="6" t="str">
        <f t="shared" si="27"/>
        <v/>
      </c>
    </row>
    <row r="197" spans="1:19" ht="15" customHeight="1" x14ac:dyDescent="0.2">
      <c r="A197" s="231" t="s">
        <v>448</v>
      </c>
      <c r="B197" s="37" t="s">
        <v>171</v>
      </c>
      <c r="C197" s="47" t="s">
        <v>172</v>
      </c>
      <c r="D197" s="34"/>
      <c r="E197" s="34"/>
      <c r="F197" s="34"/>
      <c r="G197" s="34"/>
      <c r="H197" s="42" t="str">
        <f t="shared" si="21"/>
        <v/>
      </c>
      <c r="I197" s="33">
        <v>441</v>
      </c>
      <c r="J197" s="34">
        <v>432</v>
      </c>
      <c r="K197" s="34">
        <v>210</v>
      </c>
      <c r="L197" s="3">
        <f t="shared" si="22"/>
        <v>0.4861111111111111</v>
      </c>
      <c r="M197" s="34">
        <v>1</v>
      </c>
      <c r="N197" s="34"/>
      <c r="O197" s="52">
        <f t="shared" si="23"/>
        <v>0</v>
      </c>
      <c r="P197" s="4">
        <f t="shared" si="24"/>
        <v>441</v>
      </c>
      <c r="Q197" s="5">
        <f t="shared" si="25"/>
        <v>433</v>
      </c>
      <c r="R197" s="5" t="str">
        <f t="shared" si="26"/>
        <v/>
      </c>
      <c r="S197" s="6" t="str">
        <f t="shared" si="27"/>
        <v/>
      </c>
    </row>
    <row r="198" spans="1:19" ht="26.25" customHeight="1" x14ac:dyDescent="0.2">
      <c r="A198" s="231" t="s">
        <v>448</v>
      </c>
      <c r="B198" s="37" t="s">
        <v>173</v>
      </c>
      <c r="C198" s="47" t="s">
        <v>175</v>
      </c>
      <c r="D198" s="34"/>
      <c r="E198" s="34"/>
      <c r="F198" s="34"/>
      <c r="G198" s="34"/>
      <c r="H198" s="42" t="str">
        <f t="shared" si="21"/>
        <v/>
      </c>
      <c r="I198" s="33">
        <v>170564</v>
      </c>
      <c r="J198" s="34">
        <v>169190</v>
      </c>
      <c r="K198" s="34">
        <v>85758</v>
      </c>
      <c r="L198" s="3">
        <f t="shared" si="22"/>
        <v>0.50687392871919146</v>
      </c>
      <c r="M198" s="34">
        <v>10</v>
      </c>
      <c r="N198" s="34">
        <v>1359</v>
      </c>
      <c r="O198" s="52">
        <f t="shared" si="23"/>
        <v>7.967683684716587E-3</v>
      </c>
      <c r="P198" s="4">
        <f t="shared" si="24"/>
        <v>170564</v>
      </c>
      <c r="Q198" s="5">
        <f t="shared" si="25"/>
        <v>169200</v>
      </c>
      <c r="R198" s="5">
        <f t="shared" si="26"/>
        <v>1359</v>
      </c>
      <c r="S198" s="6">
        <f t="shared" si="27"/>
        <v>7.967683684716587E-3</v>
      </c>
    </row>
    <row r="199" spans="1:19" ht="26.25" customHeight="1" x14ac:dyDescent="0.2">
      <c r="A199" s="231" t="s">
        <v>448</v>
      </c>
      <c r="B199" s="37" t="s">
        <v>173</v>
      </c>
      <c r="C199" s="47" t="s">
        <v>174</v>
      </c>
      <c r="D199" s="34"/>
      <c r="E199" s="34"/>
      <c r="F199" s="34"/>
      <c r="G199" s="34"/>
      <c r="H199" s="42" t="str">
        <f t="shared" si="21"/>
        <v/>
      </c>
      <c r="I199" s="33">
        <v>9357</v>
      </c>
      <c r="J199" s="34">
        <v>9348</v>
      </c>
      <c r="K199" s="34">
        <v>4492</v>
      </c>
      <c r="L199" s="3">
        <f t="shared" si="22"/>
        <v>0.480530594779632</v>
      </c>
      <c r="M199" s="34">
        <v>3</v>
      </c>
      <c r="N199" s="34">
        <v>6</v>
      </c>
      <c r="O199" s="52">
        <f t="shared" si="23"/>
        <v>6.4123116383456237E-4</v>
      </c>
      <c r="P199" s="4">
        <f t="shared" si="24"/>
        <v>9357</v>
      </c>
      <c r="Q199" s="5">
        <f t="shared" si="25"/>
        <v>9351</v>
      </c>
      <c r="R199" s="5">
        <f t="shared" si="26"/>
        <v>6</v>
      </c>
      <c r="S199" s="6">
        <f t="shared" si="27"/>
        <v>6.4123116383456237E-4</v>
      </c>
    </row>
    <row r="200" spans="1:19" ht="26.25" customHeight="1" x14ac:dyDescent="0.2">
      <c r="A200" s="231" t="s">
        <v>448</v>
      </c>
      <c r="B200" s="37" t="s">
        <v>173</v>
      </c>
      <c r="C200" s="47" t="s">
        <v>176</v>
      </c>
      <c r="D200" s="34"/>
      <c r="E200" s="34"/>
      <c r="F200" s="34"/>
      <c r="G200" s="34"/>
      <c r="H200" s="42" t="str">
        <f t="shared" si="21"/>
        <v/>
      </c>
      <c r="I200" s="33">
        <v>17458</v>
      </c>
      <c r="J200" s="34">
        <v>17385</v>
      </c>
      <c r="K200" s="34">
        <v>6181</v>
      </c>
      <c r="L200" s="3">
        <f t="shared" si="22"/>
        <v>0.35553638193845266</v>
      </c>
      <c r="M200" s="34">
        <v>2</v>
      </c>
      <c r="N200" s="34">
        <v>71</v>
      </c>
      <c r="O200" s="52">
        <f t="shared" si="23"/>
        <v>4.0669034253637297E-3</v>
      </c>
      <c r="P200" s="4">
        <f t="shared" si="24"/>
        <v>17458</v>
      </c>
      <c r="Q200" s="5">
        <f t="shared" si="25"/>
        <v>17387</v>
      </c>
      <c r="R200" s="5">
        <f t="shared" si="26"/>
        <v>71</v>
      </c>
      <c r="S200" s="6">
        <f t="shared" si="27"/>
        <v>4.0669034253637297E-3</v>
      </c>
    </row>
    <row r="201" spans="1:19" ht="15" customHeight="1" x14ac:dyDescent="0.2">
      <c r="A201" s="231" t="s">
        <v>448</v>
      </c>
      <c r="B201" s="37" t="s">
        <v>179</v>
      </c>
      <c r="C201" s="47" t="s">
        <v>180</v>
      </c>
      <c r="D201" s="34"/>
      <c r="E201" s="34"/>
      <c r="F201" s="34"/>
      <c r="G201" s="34"/>
      <c r="H201" s="42" t="str">
        <f t="shared" si="21"/>
        <v/>
      </c>
      <c r="I201" s="33">
        <v>6667</v>
      </c>
      <c r="J201" s="34">
        <v>6285</v>
      </c>
      <c r="K201" s="34">
        <v>1838</v>
      </c>
      <c r="L201" s="3">
        <f t="shared" si="22"/>
        <v>0.292442322991249</v>
      </c>
      <c r="M201" s="34">
        <v>87</v>
      </c>
      <c r="N201" s="34">
        <v>294</v>
      </c>
      <c r="O201" s="52">
        <f t="shared" si="23"/>
        <v>4.4097795110244489E-2</v>
      </c>
      <c r="P201" s="4">
        <f t="shared" si="24"/>
        <v>6667</v>
      </c>
      <c r="Q201" s="5">
        <f t="shared" si="25"/>
        <v>6372</v>
      </c>
      <c r="R201" s="5">
        <f t="shared" si="26"/>
        <v>294</v>
      </c>
      <c r="S201" s="6">
        <f t="shared" si="27"/>
        <v>4.4097795110244489E-2</v>
      </c>
    </row>
    <row r="202" spans="1:19" ht="15" customHeight="1" x14ac:dyDescent="0.2">
      <c r="A202" s="231" t="s">
        <v>448</v>
      </c>
      <c r="B202" s="37" t="s">
        <v>183</v>
      </c>
      <c r="C202" s="47" t="s">
        <v>550</v>
      </c>
      <c r="D202" s="34"/>
      <c r="E202" s="34"/>
      <c r="F202" s="34"/>
      <c r="G202" s="34"/>
      <c r="H202" s="42" t="str">
        <f t="shared" si="21"/>
        <v/>
      </c>
      <c r="I202" s="33">
        <v>463</v>
      </c>
      <c r="J202" s="34">
        <v>388</v>
      </c>
      <c r="K202" s="34">
        <v>229</v>
      </c>
      <c r="L202" s="3">
        <f t="shared" si="22"/>
        <v>0.59020618556701032</v>
      </c>
      <c r="M202" s="34">
        <v>69</v>
      </c>
      <c r="N202" s="34"/>
      <c r="O202" s="52">
        <f t="shared" si="23"/>
        <v>0</v>
      </c>
      <c r="P202" s="4">
        <f t="shared" si="24"/>
        <v>463</v>
      </c>
      <c r="Q202" s="5">
        <f t="shared" si="25"/>
        <v>457</v>
      </c>
      <c r="R202" s="5" t="str">
        <f t="shared" si="26"/>
        <v/>
      </c>
      <c r="S202" s="6" t="str">
        <f t="shared" si="27"/>
        <v/>
      </c>
    </row>
    <row r="203" spans="1:19" ht="15" customHeight="1" x14ac:dyDescent="0.2">
      <c r="A203" s="231" t="s">
        <v>448</v>
      </c>
      <c r="B203" s="37" t="s">
        <v>410</v>
      </c>
      <c r="C203" s="47" t="s">
        <v>411</v>
      </c>
      <c r="D203" s="34"/>
      <c r="E203" s="34"/>
      <c r="F203" s="34"/>
      <c r="G203" s="34"/>
      <c r="H203" s="42" t="str">
        <f t="shared" si="21"/>
        <v/>
      </c>
      <c r="I203" s="33">
        <v>141</v>
      </c>
      <c r="J203" s="34">
        <v>115</v>
      </c>
      <c r="K203" s="34">
        <v>115</v>
      </c>
      <c r="L203" s="3">
        <f t="shared" si="22"/>
        <v>1</v>
      </c>
      <c r="M203" s="34">
        <v>26</v>
      </c>
      <c r="N203" s="34"/>
      <c r="O203" s="52">
        <f t="shared" si="23"/>
        <v>0</v>
      </c>
      <c r="P203" s="4">
        <f t="shared" si="24"/>
        <v>141</v>
      </c>
      <c r="Q203" s="5">
        <f t="shared" si="25"/>
        <v>141</v>
      </c>
      <c r="R203" s="5" t="str">
        <f t="shared" si="26"/>
        <v/>
      </c>
      <c r="S203" s="6" t="str">
        <f t="shared" si="27"/>
        <v/>
      </c>
    </row>
    <row r="204" spans="1:19" ht="15" customHeight="1" x14ac:dyDescent="0.2">
      <c r="A204" s="231" t="s">
        <v>448</v>
      </c>
      <c r="B204" s="37" t="s">
        <v>187</v>
      </c>
      <c r="C204" s="47" t="s">
        <v>189</v>
      </c>
      <c r="D204" s="34"/>
      <c r="E204" s="34"/>
      <c r="F204" s="34"/>
      <c r="G204" s="34"/>
      <c r="H204" s="42" t="str">
        <f t="shared" si="21"/>
        <v/>
      </c>
      <c r="I204" s="33">
        <v>2773</v>
      </c>
      <c r="J204" s="34">
        <v>2694</v>
      </c>
      <c r="K204" s="34">
        <v>1501</v>
      </c>
      <c r="L204" s="3">
        <f t="shared" si="22"/>
        <v>0.55716406829992571</v>
      </c>
      <c r="M204" s="34">
        <v>1</v>
      </c>
      <c r="N204" s="34">
        <v>72</v>
      </c>
      <c r="O204" s="52">
        <f t="shared" si="23"/>
        <v>2.5964659213847819E-2</v>
      </c>
      <c r="P204" s="4">
        <f t="shared" si="24"/>
        <v>2773</v>
      </c>
      <c r="Q204" s="5">
        <f t="shared" si="25"/>
        <v>2695</v>
      </c>
      <c r="R204" s="5">
        <f t="shared" si="26"/>
        <v>72</v>
      </c>
      <c r="S204" s="6">
        <f t="shared" si="27"/>
        <v>2.5964659213847819E-2</v>
      </c>
    </row>
    <row r="205" spans="1:19" ht="15" customHeight="1" x14ac:dyDescent="0.2">
      <c r="A205" s="231" t="s">
        <v>448</v>
      </c>
      <c r="B205" s="37" t="s">
        <v>542</v>
      </c>
      <c r="C205" s="47" t="s">
        <v>123</v>
      </c>
      <c r="D205" s="34"/>
      <c r="E205" s="34"/>
      <c r="F205" s="34"/>
      <c r="G205" s="34"/>
      <c r="H205" s="42" t="str">
        <f t="shared" si="21"/>
        <v/>
      </c>
      <c r="I205" s="33">
        <v>76</v>
      </c>
      <c r="J205" s="34">
        <v>76</v>
      </c>
      <c r="K205" s="34">
        <v>11</v>
      </c>
      <c r="L205" s="3">
        <f t="shared" si="22"/>
        <v>0.14473684210526316</v>
      </c>
      <c r="M205" s="34"/>
      <c r="N205" s="34"/>
      <c r="O205" s="52">
        <f t="shared" si="23"/>
        <v>0</v>
      </c>
      <c r="P205" s="4">
        <f t="shared" si="24"/>
        <v>76</v>
      </c>
      <c r="Q205" s="5">
        <f t="shared" si="25"/>
        <v>76</v>
      </c>
      <c r="R205" s="5" t="str">
        <f t="shared" si="26"/>
        <v/>
      </c>
      <c r="S205" s="6" t="str">
        <f t="shared" si="27"/>
        <v/>
      </c>
    </row>
    <row r="206" spans="1:19" ht="15" customHeight="1" x14ac:dyDescent="0.2">
      <c r="A206" s="231" t="s">
        <v>448</v>
      </c>
      <c r="B206" s="37" t="s">
        <v>190</v>
      </c>
      <c r="C206" s="47" t="s">
        <v>191</v>
      </c>
      <c r="D206" s="34"/>
      <c r="E206" s="34"/>
      <c r="F206" s="34"/>
      <c r="G206" s="34"/>
      <c r="H206" s="42" t="str">
        <f t="shared" si="21"/>
        <v/>
      </c>
      <c r="I206" s="33">
        <v>7</v>
      </c>
      <c r="J206" s="34">
        <v>7</v>
      </c>
      <c r="K206" s="34">
        <v>6</v>
      </c>
      <c r="L206" s="3">
        <f t="shared" si="22"/>
        <v>0.8571428571428571</v>
      </c>
      <c r="M206" s="34"/>
      <c r="N206" s="34"/>
      <c r="O206" s="52">
        <f t="shared" si="23"/>
        <v>0</v>
      </c>
      <c r="P206" s="4">
        <f t="shared" si="24"/>
        <v>7</v>
      </c>
      <c r="Q206" s="5">
        <f t="shared" si="25"/>
        <v>7</v>
      </c>
      <c r="R206" s="5" t="str">
        <f t="shared" si="26"/>
        <v/>
      </c>
      <c r="S206" s="6" t="str">
        <f t="shared" si="27"/>
        <v/>
      </c>
    </row>
    <row r="207" spans="1:19" ht="15" customHeight="1" x14ac:dyDescent="0.2">
      <c r="A207" s="231" t="s">
        <v>448</v>
      </c>
      <c r="B207" s="37" t="s">
        <v>198</v>
      </c>
      <c r="C207" s="47" t="s">
        <v>199</v>
      </c>
      <c r="D207" s="34"/>
      <c r="E207" s="34"/>
      <c r="F207" s="34"/>
      <c r="G207" s="34"/>
      <c r="H207" s="42" t="str">
        <f t="shared" si="21"/>
        <v/>
      </c>
      <c r="I207" s="33">
        <v>11</v>
      </c>
      <c r="J207" s="34">
        <v>11</v>
      </c>
      <c r="K207" s="34">
        <v>5</v>
      </c>
      <c r="L207" s="3">
        <f t="shared" si="22"/>
        <v>0.45454545454545453</v>
      </c>
      <c r="M207" s="34"/>
      <c r="N207" s="34"/>
      <c r="O207" s="52">
        <f t="shared" si="23"/>
        <v>0</v>
      </c>
      <c r="P207" s="4">
        <f t="shared" si="24"/>
        <v>11</v>
      </c>
      <c r="Q207" s="5">
        <f t="shared" si="25"/>
        <v>11</v>
      </c>
      <c r="R207" s="5" t="str">
        <f t="shared" si="26"/>
        <v/>
      </c>
      <c r="S207" s="6" t="str">
        <f t="shared" si="27"/>
        <v/>
      </c>
    </row>
    <row r="208" spans="1:19" ht="15" customHeight="1" x14ac:dyDescent="0.2">
      <c r="A208" s="231" t="s">
        <v>448</v>
      </c>
      <c r="B208" s="37" t="s">
        <v>536</v>
      </c>
      <c r="C208" s="47" t="s">
        <v>429</v>
      </c>
      <c r="D208" s="34"/>
      <c r="E208" s="34"/>
      <c r="F208" s="34"/>
      <c r="G208" s="34"/>
      <c r="H208" s="42" t="str">
        <f t="shared" si="21"/>
        <v/>
      </c>
      <c r="I208" s="33">
        <v>109</v>
      </c>
      <c r="J208" s="34">
        <v>79</v>
      </c>
      <c r="K208" s="34">
        <v>79</v>
      </c>
      <c r="L208" s="3">
        <f t="shared" si="22"/>
        <v>1</v>
      </c>
      <c r="M208" s="34">
        <v>28</v>
      </c>
      <c r="N208" s="34"/>
      <c r="O208" s="52">
        <f t="shared" si="23"/>
        <v>0</v>
      </c>
      <c r="P208" s="4">
        <f t="shared" si="24"/>
        <v>109</v>
      </c>
      <c r="Q208" s="5">
        <f t="shared" si="25"/>
        <v>107</v>
      </c>
      <c r="R208" s="5" t="str">
        <f t="shared" si="26"/>
        <v/>
      </c>
      <c r="S208" s="6" t="str">
        <f t="shared" si="27"/>
        <v/>
      </c>
    </row>
    <row r="209" spans="1:19" ht="15" customHeight="1" x14ac:dyDescent="0.2">
      <c r="A209" s="231" t="s">
        <v>448</v>
      </c>
      <c r="B209" s="37" t="s">
        <v>545</v>
      </c>
      <c r="C209" s="47" t="s">
        <v>201</v>
      </c>
      <c r="D209" s="34"/>
      <c r="E209" s="34"/>
      <c r="F209" s="34"/>
      <c r="G209" s="34"/>
      <c r="H209" s="42" t="str">
        <f t="shared" si="21"/>
        <v/>
      </c>
      <c r="I209" s="33">
        <v>45</v>
      </c>
      <c r="J209" s="34">
        <v>44</v>
      </c>
      <c r="K209" s="34">
        <v>5</v>
      </c>
      <c r="L209" s="3">
        <f t="shared" si="22"/>
        <v>0.11363636363636363</v>
      </c>
      <c r="M209" s="34">
        <v>1</v>
      </c>
      <c r="N209" s="34"/>
      <c r="O209" s="52">
        <f t="shared" si="23"/>
        <v>0</v>
      </c>
      <c r="P209" s="4">
        <f t="shared" si="24"/>
        <v>45</v>
      </c>
      <c r="Q209" s="5">
        <f t="shared" si="25"/>
        <v>45</v>
      </c>
      <c r="R209" s="5" t="str">
        <f t="shared" si="26"/>
        <v/>
      </c>
      <c r="S209" s="6" t="str">
        <f t="shared" si="27"/>
        <v/>
      </c>
    </row>
    <row r="210" spans="1:19" ht="15" customHeight="1" x14ac:dyDescent="0.2">
      <c r="A210" s="231" t="s">
        <v>448</v>
      </c>
      <c r="B210" s="37" t="s">
        <v>203</v>
      </c>
      <c r="C210" s="47" t="s">
        <v>204</v>
      </c>
      <c r="D210" s="34"/>
      <c r="E210" s="34"/>
      <c r="F210" s="34"/>
      <c r="G210" s="34"/>
      <c r="H210" s="42" t="str">
        <f t="shared" si="21"/>
        <v/>
      </c>
      <c r="I210" s="33">
        <v>6591</v>
      </c>
      <c r="J210" s="34">
        <v>6555</v>
      </c>
      <c r="K210" s="34">
        <v>70</v>
      </c>
      <c r="L210" s="3">
        <f t="shared" si="22"/>
        <v>1.0678871090770405E-2</v>
      </c>
      <c r="M210" s="34">
        <v>1</v>
      </c>
      <c r="N210" s="34">
        <v>33</v>
      </c>
      <c r="O210" s="52">
        <f t="shared" si="23"/>
        <v>5.0068274920345929E-3</v>
      </c>
      <c r="P210" s="4">
        <f t="shared" si="24"/>
        <v>6591</v>
      </c>
      <c r="Q210" s="5">
        <f t="shared" si="25"/>
        <v>6556</v>
      </c>
      <c r="R210" s="5">
        <f t="shared" si="26"/>
        <v>33</v>
      </c>
      <c r="S210" s="6">
        <f t="shared" si="27"/>
        <v>5.0068274920345929E-3</v>
      </c>
    </row>
    <row r="211" spans="1:19" ht="15" customHeight="1" x14ac:dyDescent="0.2">
      <c r="A211" s="231" t="s">
        <v>448</v>
      </c>
      <c r="B211" s="37" t="s">
        <v>207</v>
      </c>
      <c r="C211" s="47" t="s">
        <v>208</v>
      </c>
      <c r="D211" s="34"/>
      <c r="E211" s="34"/>
      <c r="F211" s="34"/>
      <c r="G211" s="34"/>
      <c r="H211" s="42" t="str">
        <f t="shared" si="21"/>
        <v/>
      </c>
      <c r="I211" s="33">
        <v>621</v>
      </c>
      <c r="J211" s="34">
        <v>519</v>
      </c>
      <c r="K211" s="34">
        <v>71</v>
      </c>
      <c r="L211" s="3">
        <f t="shared" si="22"/>
        <v>0.13680154142581888</v>
      </c>
      <c r="M211" s="34">
        <v>1</v>
      </c>
      <c r="N211" s="34">
        <v>91</v>
      </c>
      <c r="O211" s="52">
        <f t="shared" si="23"/>
        <v>0.14653784219001612</v>
      </c>
      <c r="P211" s="4">
        <f t="shared" si="24"/>
        <v>621</v>
      </c>
      <c r="Q211" s="5">
        <f t="shared" si="25"/>
        <v>520</v>
      </c>
      <c r="R211" s="5">
        <f t="shared" si="26"/>
        <v>91</v>
      </c>
      <c r="S211" s="6">
        <f t="shared" si="27"/>
        <v>0.14653784219001612</v>
      </c>
    </row>
    <row r="212" spans="1:19" ht="15" customHeight="1" x14ac:dyDescent="0.2">
      <c r="A212" s="231" t="s">
        <v>448</v>
      </c>
      <c r="B212" s="37" t="s">
        <v>209</v>
      </c>
      <c r="C212" s="47" t="s">
        <v>210</v>
      </c>
      <c r="D212" s="34"/>
      <c r="E212" s="34"/>
      <c r="F212" s="34"/>
      <c r="G212" s="34"/>
      <c r="H212" s="42" t="str">
        <f t="shared" si="21"/>
        <v/>
      </c>
      <c r="I212" s="33">
        <v>8460</v>
      </c>
      <c r="J212" s="34">
        <v>8106</v>
      </c>
      <c r="K212" s="34">
        <v>4171</v>
      </c>
      <c r="L212" s="3">
        <f t="shared" si="22"/>
        <v>0.51455711818406114</v>
      </c>
      <c r="M212" s="34">
        <v>1</v>
      </c>
      <c r="N212" s="34">
        <v>351</v>
      </c>
      <c r="O212" s="52">
        <f t="shared" si="23"/>
        <v>4.1489361702127657E-2</v>
      </c>
      <c r="P212" s="4">
        <f t="shared" si="24"/>
        <v>8460</v>
      </c>
      <c r="Q212" s="5">
        <f t="shared" si="25"/>
        <v>8107</v>
      </c>
      <c r="R212" s="5">
        <f t="shared" si="26"/>
        <v>351</v>
      </c>
      <c r="S212" s="6">
        <f t="shared" si="27"/>
        <v>4.1489361702127657E-2</v>
      </c>
    </row>
    <row r="213" spans="1:19" ht="15" customHeight="1" x14ac:dyDescent="0.2">
      <c r="A213" s="231" t="s">
        <v>448</v>
      </c>
      <c r="B213" s="37" t="s">
        <v>209</v>
      </c>
      <c r="C213" s="47" t="s">
        <v>211</v>
      </c>
      <c r="D213" s="34"/>
      <c r="E213" s="34"/>
      <c r="F213" s="34"/>
      <c r="G213" s="34"/>
      <c r="H213" s="42" t="str">
        <f t="shared" si="21"/>
        <v/>
      </c>
      <c r="I213" s="33">
        <v>12956</v>
      </c>
      <c r="J213" s="34">
        <v>12640</v>
      </c>
      <c r="K213" s="34">
        <v>7430</v>
      </c>
      <c r="L213" s="3">
        <f t="shared" si="22"/>
        <v>0.58781645569620256</v>
      </c>
      <c r="M213" s="34">
        <v>19</v>
      </c>
      <c r="N213" s="34">
        <v>294</v>
      </c>
      <c r="O213" s="52">
        <f t="shared" si="23"/>
        <v>2.2692188947205927E-2</v>
      </c>
      <c r="P213" s="4">
        <f t="shared" si="24"/>
        <v>12956</v>
      </c>
      <c r="Q213" s="5">
        <f t="shared" si="25"/>
        <v>12659</v>
      </c>
      <c r="R213" s="5">
        <f t="shared" si="26"/>
        <v>294</v>
      </c>
      <c r="S213" s="6">
        <f t="shared" si="27"/>
        <v>2.2692188947205927E-2</v>
      </c>
    </row>
    <row r="214" spans="1:19" ht="15" customHeight="1" x14ac:dyDescent="0.2">
      <c r="A214" s="231" t="s">
        <v>448</v>
      </c>
      <c r="B214" s="37" t="s">
        <v>214</v>
      </c>
      <c r="C214" s="47" t="s">
        <v>546</v>
      </c>
      <c r="D214" s="34"/>
      <c r="E214" s="34"/>
      <c r="F214" s="34"/>
      <c r="G214" s="34"/>
      <c r="H214" s="42" t="str">
        <f t="shared" si="21"/>
        <v/>
      </c>
      <c r="I214" s="33">
        <v>42970</v>
      </c>
      <c r="J214" s="34">
        <v>39761</v>
      </c>
      <c r="K214" s="34">
        <v>8249</v>
      </c>
      <c r="L214" s="3">
        <f t="shared" si="22"/>
        <v>0.20746460099092076</v>
      </c>
      <c r="M214" s="34">
        <v>7</v>
      </c>
      <c r="N214" s="34">
        <v>3198</v>
      </c>
      <c r="O214" s="52">
        <f t="shared" si="23"/>
        <v>7.4424016755876191E-2</v>
      </c>
      <c r="P214" s="4">
        <f t="shared" si="24"/>
        <v>42970</v>
      </c>
      <c r="Q214" s="5">
        <f t="shared" si="25"/>
        <v>39768</v>
      </c>
      <c r="R214" s="5">
        <f t="shared" si="26"/>
        <v>3198</v>
      </c>
      <c r="S214" s="6">
        <f t="shared" si="27"/>
        <v>7.4424016755876191E-2</v>
      </c>
    </row>
    <row r="215" spans="1:19" ht="15" customHeight="1" x14ac:dyDescent="0.2">
      <c r="A215" s="231" t="s">
        <v>448</v>
      </c>
      <c r="B215" s="37" t="s">
        <v>214</v>
      </c>
      <c r="C215" s="47" t="s">
        <v>547</v>
      </c>
      <c r="D215" s="34"/>
      <c r="E215" s="34"/>
      <c r="F215" s="34"/>
      <c r="G215" s="34"/>
      <c r="H215" s="42" t="str">
        <f t="shared" si="21"/>
        <v/>
      </c>
      <c r="I215" s="33">
        <v>45826</v>
      </c>
      <c r="J215" s="34">
        <v>43252</v>
      </c>
      <c r="K215" s="34">
        <v>15099</v>
      </c>
      <c r="L215" s="3">
        <f t="shared" si="22"/>
        <v>0.34909368352908537</v>
      </c>
      <c r="M215" s="34">
        <v>3</v>
      </c>
      <c r="N215" s="34">
        <v>2571</v>
      </c>
      <c r="O215" s="52">
        <f t="shared" si="23"/>
        <v>5.6103522018068348E-2</v>
      </c>
      <c r="P215" s="4">
        <f t="shared" si="24"/>
        <v>45826</v>
      </c>
      <c r="Q215" s="5">
        <f t="shared" si="25"/>
        <v>43255</v>
      </c>
      <c r="R215" s="5">
        <f t="shared" si="26"/>
        <v>2571</v>
      </c>
      <c r="S215" s="6">
        <f t="shared" si="27"/>
        <v>5.6103522018068348E-2</v>
      </c>
    </row>
    <row r="216" spans="1:19" ht="26.25" customHeight="1" x14ac:dyDescent="0.2">
      <c r="A216" s="231" t="s">
        <v>448</v>
      </c>
      <c r="B216" s="37" t="s">
        <v>217</v>
      </c>
      <c r="C216" s="47" t="s">
        <v>218</v>
      </c>
      <c r="D216" s="34"/>
      <c r="E216" s="34"/>
      <c r="F216" s="34"/>
      <c r="G216" s="34"/>
      <c r="H216" s="42" t="str">
        <f t="shared" si="21"/>
        <v/>
      </c>
      <c r="I216" s="33">
        <v>7864</v>
      </c>
      <c r="J216" s="34">
        <v>7248</v>
      </c>
      <c r="K216" s="34">
        <v>7248</v>
      </c>
      <c r="L216" s="3">
        <f t="shared" si="22"/>
        <v>1</v>
      </c>
      <c r="M216" s="34">
        <v>24</v>
      </c>
      <c r="N216" s="34">
        <v>585</v>
      </c>
      <c r="O216" s="52">
        <f t="shared" si="23"/>
        <v>7.4389623601220756E-2</v>
      </c>
      <c r="P216" s="4">
        <f t="shared" si="24"/>
        <v>7864</v>
      </c>
      <c r="Q216" s="5">
        <f t="shared" si="25"/>
        <v>7272</v>
      </c>
      <c r="R216" s="5">
        <f t="shared" si="26"/>
        <v>585</v>
      </c>
      <c r="S216" s="6">
        <f t="shared" si="27"/>
        <v>7.4389623601220756E-2</v>
      </c>
    </row>
    <row r="217" spans="1:19" ht="15" customHeight="1" x14ac:dyDescent="0.2">
      <c r="A217" s="231" t="s">
        <v>448</v>
      </c>
      <c r="B217" s="37" t="s">
        <v>220</v>
      </c>
      <c r="C217" s="47" t="s">
        <v>222</v>
      </c>
      <c r="D217" s="34">
        <v>1</v>
      </c>
      <c r="E217" s="34">
        <v>1</v>
      </c>
      <c r="F217" s="34">
        <v>1</v>
      </c>
      <c r="G217" s="34"/>
      <c r="H217" s="42">
        <f t="shared" si="21"/>
        <v>0</v>
      </c>
      <c r="I217" s="33">
        <v>2296</v>
      </c>
      <c r="J217" s="34">
        <v>2118</v>
      </c>
      <c r="K217" s="34">
        <v>557</v>
      </c>
      <c r="L217" s="3">
        <f t="shared" si="22"/>
        <v>0.26298394711992445</v>
      </c>
      <c r="M217" s="34">
        <v>58</v>
      </c>
      <c r="N217" s="34">
        <v>119</v>
      </c>
      <c r="O217" s="52">
        <f t="shared" si="23"/>
        <v>5.1829268292682924E-2</v>
      </c>
      <c r="P217" s="4">
        <f t="shared" si="24"/>
        <v>2297</v>
      </c>
      <c r="Q217" s="5">
        <f t="shared" si="25"/>
        <v>2177</v>
      </c>
      <c r="R217" s="5">
        <f t="shared" si="26"/>
        <v>119</v>
      </c>
      <c r="S217" s="6">
        <f t="shared" si="27"/>
        <v>5.1806704397039618E-2</v>
      </c>
    </row>
    <row r="218" spans="1:19" ht="15" customHeight="1" x14ac:dyDescent="0.2">
      <c r="A218" s="231" t="s">
        <v>448</v>
      </c>
      <c r="B218" s="37" t="s">
        <v>225</v>
      </c>
      <c r="C218" s="47" t="s">
        <v>226</v>
      </c>
      <c r="D218" s="34"/>
      <c r="E218" s="34"/>
      <c r="F218" s="34"/>
      <c r="G218" s="34"/>
      <c r="H218" s="42" t="str">
        <f t="shared" si="21"/>
        <v/>
      </c>
      <c r="I218" s="33">
        <v>224</v>
      </c>
      <c r="J218" s="34">
        <v>221</v>
      </c>
      <c r="K218" s="34">
        <v>26</v>
      </c>
      <c r="L218" s="3">
        <f t="shared" si="22"/>
        <v>0.11764705882352941</v>
      </c>
      <c r="M218" s="34"/>
      <c r="N218" s="34">
        <v>3</v>
      </c>
      <c r="O218" s="52">
        <f t="shared" si="23"/>
        <v>1.3392857142857142E-2</v>
      </c>
      <c r="P218" s="4">
        <f t="shared" si="24"/>
        <v>224</v>
      </c>
      <c r="Q218" s="5">
        <f t="shared" si="25"/>
        <v>221</v>
      </c>
      <c r="R218" s="5">
        <f t="shared" si="26"/>
        <v>3</v>
      </c>
      <c r="S218" s="6">
        <f t="shared" si="27"/>
        <v>1.3392857142857142E-2</v>
      </c>
    </row>
    <row r="219" spans="1:19" ht="26.25" customHeight="1" x14ac:dyDescent="0.2">
      <c r="A219" s="231" t="s">
        <v>448</v>
      </c>
      <c r="B219" s="37" t="s">
        <v>225</v>
      </c>
      <c r="C219" s="47" t="s">
        <v>227</v>
      </c>
      <c r="D219" s="34"/>
      <c r="E219" s="34"/>
      <c r="F219" s="34"/>
      <c r="G219" s="34"/>
      <c r="H219" s="42" t="str">
        <f t="shared" si="21"/>
        <v/>
      </c>
      <c r="I219" s="33">
        <v>304</v>
      </c>
      <c r="J219" s="34">
        <v>301</v>
      </c>
      <c r="K219" s="34">
        <v>49</v>
      </c>
      <c r="L219" s="3">
        <f t="shared" si="22"/>
        <v>0.16279069767441862</v>
      </c>
      <c r="M219" s="34">
        <v>2</v>
      </c>
      <c r="N219" s="34">
        <v>1</v>
      </c>
      <c r="O219" s="52">
        <f t="shared" si="23"/>
        <v>3.2894736842105261E-3</v>
      </c>
      <c r="P219" s="4">
        <f t="shared" si="24"/>
        <v>304</v>
      </c>
      <c r="Q219" s="5">
        <f t="shared" si="25"/>
        <v>303</v>
      </c>
      <c r="R219" s="5">
        <f t="shared" si="26"/>
        <v>1</v>
      </c>
      <c r="S219" s="6">
        <f t="shared" si="27"/>
        <v>3.2894736842105261E-3</v>
      </c>
    </row>
    <row r="220" spans="1:19" ht="15" customHeight="1" x14ac:dyDescent="0.2">
      <c r="A220" s="231" t="s">
        <v>448</v>
      </c>
      <c r="B220" s="37" t="s">
        <v>225</v>
      </c>
      <c r="C220" s="47" t="s">
        <v>229</v>
      </c>
      <c r="D220" s="34"/>
      <c r="E220" s="34"/>
      <c r="F220" s="34"/>
      <c r="G220" s="34"/>
      <c r="H220" s="42" t="str">
        <f t="shared" si="21"/>
        <v/>
      </c>
      <c r="I220" s="33">
        <v>694</v>
      </c>
      <c r="J220" s="34">
        <v>691</v>
      </c>
      <c r="K220" s="34">
        <v>188</v>
      </c>
      <c r="L220" s="3">
        <f t="shared" si="22"/>
        <v>0.27206946454413894</v>
      </c>
      <c r="M220" s="34">
        <v>1</v>
      </c>
      <c r="N220" s="34"/>
      <c r="O220" s="52">
        <f t="shared" si="23"/>
        <v>0</v>
      </c>
      <c r="P220" s="4">
        <f t="shared" si="24"/>
        <v>694</v>
      </c>
      <c r="Q220" s="5">
        <f t="shared" si="25"/>
        <v>692</v>
      </c>
      <c r="R220" s="5" t="str">
        <f t="shared" si="26"/>
        <v/>
      </c>
      <c r="S220" s="6" t="str">
        <f t="shared" si="27"/>
        <v/>
      </c>
    </row>
    <row r="221" spans="1:19" ht="26.25" customHeight="1" x14ac:dyDescent="0.2">
      <c r="A221" s="231" t="s">
        <v>448</v>
      </c>
      <c r="B221" s="37" t="s">
        <v>225</v>
      </c>
      <c r="C221" s="47" t="s">
        <v>231</v>
      </c>
      <c r="D221" s="34"/>
      <c r="E221" s="34"/>
      <c r="F221" s="34"/>
      <c r="G221" s="34"/>
      <c r="H221" s="42" t="str">
        <f t="shared" si="21"/>
        <v/>
      </c>
      <c r="I221" s="33">
        <v>375</v>
      </c>
      <c r="J221" s="34">
        <v>372</v>
      </c>
      <c r="K221" s="34">
        <v>72</v>
      </c>
      <c r="L221" s="3">
        <f t="shared" si="22"/>
        <v>0.19354838709677419</v>
      </c>
      <c r="M221" s="34">
        <v>3</v>
      </c>
      <c r="N221" s="34"/>
      <c r="O221" s="52">
        <f t="shared" si="23"/>
        <v>0</v>
      </c>
      <c r="P221" s="4">
        <f t="shared" si="24"/>
        <v>375</v>
      </c>
      <c r="Q221" s="5">
        <f t="shared" si="25"/>
        <v>375</v>
      </c>
      <c r="R221" s="5" t="str">
        <f t="shared" si="26"/>
        <v/>
      </c>
      <c r="S221" s="6" t="str">
        <f t="shared" si="27"/>
        <v/>
      </c>
    </row>
    <row r="222" spans="1:19" ht="15" customHeight="1" x14ac:dyDescent="0.2">
      <c r="A222" s="231" t="s">
        <v>448</v>
      </c>
      <c r="B222" s="37" t="s">
        <v>232</v>
      </c>
      <c r="C222" s="47" t="s">
        <v>233</v>
      </c>
      <c r="D222" s="34"/>
      <c r="E222" s="34"/>
      <c r="F222" s="34"/>
      <c r="G222" s="34"/>
      <c r="H222" s="42" t="str">
        <f t="shared" si="21"/>
        <v/>
      </c>
      <c r="I222" s="33">
        <v>2535</v>
      </c>
      <c r="J222" s="34">
        <v>2340</v>
      </c>
      <c r="K222" s="34">
        <v>445</v>
      </c>
      <c r="L222" s="3">
        <f t="shared" si="22"/>
        <v>0.19017094017094016</v>
      </c>
      <c r="M222" s="34">
        <v>53</v>
      </c>
      <c r="N222" s="34">
        <v>141</v>
      </c>
      <c r="O222" s="52">
        <f t="shared" si="23"/>
        <v>5.562130177514793E-2</v>
      </c>
      <c r="P222" s="4">
        <f t="shared" si="24"/>
        <v>2535</v>
      </c>
      <c r="Q222" s="5">
        <f t="shared" si="25"/>
        <v>2393</v>
      </c>
      <c r="R222" s="5">
        <f t="shared" si="26"/>
        <v>141</v>
      </c>
      <c r="S222" s="6">
        <f t="shared" si="27"/>
        <v>5.562130177514793E-2</v>
      </c>
    </row>
    <row r="223" spans="1:19" ht="15" customHeight="1" x14ac:dyDescent="0.2">
      <c r="A223" s="231" t="s">
        <v>448</v>
      </c>
      <c r="B223" s="37" t="s">
        <v>537</v>
      </c>
      <c r="C223" s="47" t="s">
        <v>236</v>
      </c>
      <c r="D223" s="34"/>
      <c r="E223" s="34"/>
      <c r="F223" s="34"/>
      <c r="G223" s="34"/>
      <c r="H223" s="42" t="str">
        <f t="shared" si="21"/>
        <v/>
      </c>
      <c r="I223" s="33">
        <v>1539</v>
      </c>
      <c r="J223" s="34">
        <v>1062</v>
      </c>
      <c r="K223" s="34">
        <v>28</v>
      </c>
      <c r="L223" s="3">
        <f t="shared" si="22"/>
        <v>2.6365348399246705E-2</v>
      </c>
      <c r="M223" s="34"/>
      <c r="N223" s="34">
        <v>477</v>
      </c>
      <c r="O223" s="52">
        <f t="shared" si="23"/>
        <v>0.30994152046783624</v>
      </c>
      <c r="P223" s="4">
        <f t="shared" si="24"/>
        <v>1539</v>
      </c>
      <c r="Q223" s="5">
        <f t="shared" si="25"/>
        <v>1062</v>
      </c>
      <c r="R223" s="5">
        <f t="shared" si="26"/>
        <v>477</v>
      </c>
      <c r="S223" s="6">
        <f t="shared" si="27"/>
        <v>0.30994152046783624</v>
      </c>
    </row>
    <row r="224" spans="1:19" ht="15" customHeight="1" x14ac:dyDescent="0.2">
      <c r="A224" s="231" t="s">
        <v>449</v>
      </c>
      <c r="B224" s="37" t="s">
        <v>0</v>
      </c>
      <c r="C224" s="47" t="s">
        <v>1</v>
      </c>
      <c r="D224" s="34"/>
      <c r="E224" s="34"/>
      <c r="F224" s="34"/>
      <c r="G224" s="34"/>
      <c r="H224" s="42" t="str">
        <f t="shared" si="21"/>
        <v/>
      </c>
      <c r="I224" s="33">
        <v>86</v>
      </c>
      <c r="J224" s="34">
        <v>64</v>
      </c>
      <c r="K224" s="34">
        <v>13</v>
      </c>
      <c r="L224" s="3">
        <f t="shared" si="22"/>
        <v>0.203125</v>
      </c>
      <c r="M224" s="34">
        <v>23</v>
      </c>
      <c r="N224" s="34">
        <v>2</v>
      </c>
      <c r="O224" s="52">
        <f t="shared" si="23"/>
        <v>2.3255813953488372E-2</v>
      </c>
      <c r="P224" s="4">
        <f t="shared" si="24"/>
        <v>86</v>
      </c>
      <c r="Q224" s="5">
        <f t="shared" si="25"/>
        <v>87</v>
      </c>
      <c r="R224" s="5">
        <f t="shared" si="26"/>
        <v>2</v>
      </c>
      <c r="S224" s="6">
        <f t="shared" si="27"/>
        <v>2.3255813953488372E-2</v>
      </c>
    </row>
    <row r="225" spans="1:19" ht="15" customHeight="1" x14ac:dyDescent="0.2">
      <c r="A225" s="231" t="s">
        <v>449</v>
      </c>
      <c r="B225" s="37" t="s">
        <v>10</v>
      </c>
      <c r="C225" s="47" t="s">
        <v>12</v>
      </c>
      <c r="D225" s="34"/>
      <c r="E225" s="34"/>
      <c r="F225" s="34"/>
      <c r="G225" s="34"/>
      <c r="H225" s="42" t="str">
        <f t="shared" si="21"/>
        <v/>
      </c>
      <c r="I225" s="33">
        <v>395</v>
      </c>
      <c r="J225" s="34">
        <v>389</v>
      </c>
      <c r="K225" s="34">
        <v>154</v>
      </c>
      <c r="L225" s="3">
        <f t="shared" si="22"/>
        <v>0.39588688946015427</v>
      </c>
      <c r="M225" s="34">
        <v>1</v>
      </c>
      <c r="N225" s="34">
        <v>1</v>
      </c>
      <c r="O225" s="52">
        <f t="shared" si="23"/>
        <v>2.5316455696202532E-3</v>
      </c>
      <c r="P225" s="4">
        <f t="shared" si="24"/>
        <v>395</v>
      </c>
      <c r="Q225" s="5">
        <f t="shared" si="25"/>
        <v>390</v>
      </c>
      <c r="R225" s="5">
        <f t="shared" si="26"/>
        <v>1</v>
      </c>
      <c r="S225" s="6">
        <f t="shared" si="27"/>
        <v>2.5316455696202532E-3</v>
      </c>
    </row>
    <row r="226" spans="1:19" ht="15" customHeight="1" x14ac:dyDescent="0.2">
      <c r="A226" s="231" t="s">
        <v>449</v>
      </c>
      <c r="B226" s="37" t="s">
        <v>13</v>
      </c>
      <c r="C226" s="47" t="s">
        <v>14</v>
      </c>
      <c r="D226" s="34"/>
      <c r="E226" s="34"/>
      <c r="F226" s="34"/>
      <c r="G226" s="34"/>
      <c r="H226" s="42" t="str">
        <f t="shared" si="21"/>
        <v/>
      </c>
      <c r="I226" s="33">
        <v>10</v>
      </c>
      <c r="J226" s="34">
        <v>10</v>
      </c>
      <c r="K226" s="34">
        <v>10</v>
      </c>
      <c r="L226" s="3">
        <f t="shared" si="22"/>
        <v>1</v>
      </c>
      <c r="M226" s="34"/>
      <c r="N226" s="34"/>
      <c r="O226" s="52">
        <f t="shared" si="23"/>
        <v>0</v>
      </c>
      <c r="P226" s="4">
        <f t="shared" si="24"/>
        <v>10</v>
      </c>
      <c r="Q226" s="5">
        <f t="shared" si="25"/>
        <v>10</v>
      </c>
      <c r="R226" s="5" t="str">
        <f t="shared" si="26"/>
        <v/>
      </c>
      <c r="S226" s="6" t="str">
        <f t="shared" si="27"/>
        <v/>
      </c>
    </row>
    <row r="227" spans="1:19" ht="15" customHeight="1" x14ac:dyDescent="0.2">
      <c r="A227" s="231" t="s">
        <v>449</v>
      </c>
      <c r="B227" s="37" t="s">
        <v>17</v>
      </c>
      <c r="C227" s="47" t="s">
        <v>18</v>
      </c>
      <c r="D227" s="34"/>
      <c r="E227" s="34"/>
      <c r="F227" s="34"/>
      <c r="G227" s="34"/>
      <c r="H227" s="42" t="str">
        <f t="shared" si="21"/>
        <v/>
      </c>
      <c r="I227" s="33">
        <v>1270</v>
      </c>
      <c r="J227" s="34">
        <v>1016</v>
      </c>
      <c r="K227" s="34">
        <v>165</v>
      </c>
      <c r="L227" s="3">
        <f t="shared" si="22"/>
        <v>0.1624015748031496</v>
      </c>
      <c r="M227" s="34">
        <v>2</v>
      </c>
      <c r="N227" s="34">
        <v>230</v>
      </c>
      <c r="O227" s="52">
        <f t="shared" si="23"/>
        <v>0.18110236220472442</v>
      </c>
      <c r="P227" s="4">
        <f t="shared" si="24"/>
        <v>1270</v>
      </c>
      <c r="Q227" s="5">
        <f t="shared" si="25"/>
        <v>1018</v>
      </c>
      <c r="R227" s="5">
        <f t="shared" si="26"/>
        <v>230</v>
      </c>
      <c r="S227" s="6">
        <f t="shared" si="27"/>
        <v>0.18110236220472442</v>
      </c>
    </row>
    <row r="228" spans="1:19" ht="15" customHeight="1" x14ac:dyDescent="0.2">
      <c r="A228" s="231" t="s">
        <v>449</v>
      </c>
      <c r="B228" s="37" t="s">
        <v>21</v>
      </c>
      <c r="C228" s="47" t="s">
        <v>22</v>
      </c>
      <c r="D228" s="34"/>
      <c r="E228" s="34"/>
      <c r="F228" s="34"/>
      <c r="G228" s="34"/>
      <c r="H228" s="42" t="str">
        <f t="shared" si="21"/>
        <v/>
      </c>
      <c r="I228" s="33">
        <v>8</v>
      </c>
      <c r="J228" s="34">
        <v>7</v>
      </c>
      <c r="K228" s="34">
        <v>1</v>
      </c>
      <c r="L228" s="3">
        <f t="shared" si="22"/>
        <v>0.14285714285714285</v>
      </c>
      <c r="M228" s="34"/>
      <c r="N228" s="34">
        <v>1</v>
      </c>
      <c r="O228" s="52">
        <f t="shared" si="23"/>
        <v>0.125</v>
      </c>
      <c r="P228" s="4">
        <f t="shared" si="24"/>
        <v>8</v>
      </c>
      <c r="Q228" s="5">
        <f t="shared" si="25"/>
        <v>7</v>
      </c>
      <c r="R228" s="5">
        <f t="shared" si="26"/>
        <v>1</v>
      </c>
      <c r="S228" s="6">
        <f t="shared" si="27"/>
        <v>0.125</v>
      </c>
    </row>
    <row r="229" spans="1:19" ht="15" customHeight="1" x14ac:dyDescent="0.2">
      <c r="A229" s="231" t="s">
        <v>449</v>
      </c>
      <c r="B229" s="37" t="s">
        <v>27</v>
      </c>
      <c r="C229" s="47" t="s">
        <v>267</v>
      </c>
      <c r="D229" s="34"/>
      <c r="E229" s="34"/>
      <c r="F229" s="34"/>
      <c r="G229" s="34"/>
      <c r="H229" s="42" t="str">
        <f t="shared" si="21"/>
        <v/>
      </c>
      <c r="I229" s="33">
        <v>550</v>
      </c>
      <c r="J229" s="34">
        <v>525</v>
      </c>
      <c r="K229" s="34">
        <v>193</v>
      </c>
      <c r="L229" s="3">
        <f t="shared" si="22"/>
        <v>0.36761904761904762</v>
      </c>
      <c r="M229" s="34"/>
      <c r="N229" s="34">
        <v>26</v>
      </c>
      <c r="O229" s="52">
        <f t="shared" si="23"/>
        <v>4.7272727272727272E-2</v>
      </c>
      <c r="P229" s="4">
        <f t="shared" si="24"/>
        <v>550</v>
      </c>
      <c r="Q229" s="5">
        <f t="shared" si="25"/>
        <v>525</v>
      </c>
      <c r="R229" s="5">
        <f t="shared" si="26"/>
        <v>26</v>
      </c>
      <c r="S229" s="6">
        <f t="shared" si="27"/>
        <v>4.7272727272727272E-2</v>
      </c>
    </row>
    <row r="230" spans="1:19" ht="15" customHeight="1" x14ac:dyDescent="0.2">
      <c r="A230" s="231" t="s">
        <v>449</v>
      </c>
      <c r="B230" s="37" t="s">
        <v>34</v>
      </c>
      <c r="C230" s="47" t="s">
        <v>35</v>
      </c>
      <c r="D230" s="34"/>
      <c r="E230" s="34"/>
      <c r="F230" s="34"/>
      <c r="G230" s="34"/>
      <c r="H230" s="42" t="str">
        <f t="shared" si="21"/>
        <v/>
      </c>
      <c r="I230" s="33">
        <v>58</v>
      </c>
      <c r="J230" s="34">
        <v>48</v>
      </c>
      <c r="K230" s="34">
        <v>42</v>
      </c>
      <c r="L230" s="3">
        <f t="shared" si="22"/>
        <v>0.875</v>
      </c>
      <c r="M230" s="34"/>
      <c r="N230" s="34">
        <v>3</v>
      </c>
      <c r="O230" s="52">
        <f t="shared" si="23"/>
        <v>5.1724137931034482E-2</v>
      </c>
      <c r="P230" s="4">
        <f t="shared" si="24"/>
        <v>58</v>
      </c>
      <c r="Q230" s="5">
        <f t="shared" si="25"/>
        <v>48</v>
      </c>
      <c r="R230" s="5">
        <f t="shared" si="26"/>
        <v>3</v>
      </c>
      <c r="S230" s="6">
        <f t="shared" si="27"/>
        <v>5.1724137931034482E-2</v>
      </c>
    </row>
    <row r="231" spans="1:19" ht="15" customHeight="1" x14ac:dyDescent="0.2">
      <c r="A231" s="231" t="s">
        <v>449</v>
      </c>
      <c r="B231" s="37" t="s">
        <v>330</v>
      </c>
      <c r="C231" s="47" t="s">
        <v>331</v>
      </c>
      <c r="D231" s="34"/>
      <c r="E231" s="34"/>
      <c r="F231" s="34"/>
      <c r="G231" s="34"/>
      <c r="H231" s="42" t="str">
        <f t="shared" si="21"/>
        <v/>
      </c>
      <c r="I231" s="33">
        <v>255</v>
      </c>
      <c r="J231" s="34">
        <v>203</v>
      </c>
      <c r="K231" s="34">
        <v>50</v>
      </c>
      <c r="L231" s="3">
        <f t="shared" si="22"/>
        <v>0.24630541871921183</v>
      </c>
      <c r="M231" s="34"/>
      <c r="N231" s="34">
        <v>40</v>
      </c>
      <c r="O231" s="52">
        <f t="shared" si="23"/>
        <v>0.15686274509803921</v>
      </c>
      <c r="P231" s="4">
        <f t="shared" si="24"/>
        <v>255</v>
      </c>
      <c r="Q231" s="5">
        <f t="shared" si="25"/>
        <v>203</v>
      </c>
      <c r="R231" s="5">
        <f t="shared" si="26"/>
        <v>40</v>
      </c>
      <c r="S231" s="6">
        <f t="shared" si="27"/>
        <v>0.15686274509803921</v>
      </c>
    </row>
    <row r="232" spans="1:19" ht="15" customHeight="1" x14ac:dyDescent="0.2">
      <c r="A232" s="231" t="s">
        <v>449</v>
      </c>
      <c r="B232" s="37" t="s">
        <v>37</v>
      </c>
      <c r="C232" s="47" t="s">
        <v>38</v>
      </c>
      <c r="D232" s="34"/>
      <c r="E232" s="34"/>
      <c r="F232" s="34"/>
      <c r="G232" s="34"/>
      <c r="H232" s="42" t="str">
        <f t="shared" si="21"/>
        <v/>
      </c>
      <c r="I232" s="33">
        <v>1648</v>
      </c>
      <c r="J232" s="34">
        <v>1550</v>
      </c>
      <c r="K232" s="34">
        <v>220</v>
      </c>
      <c r="L232" s="3">
        <f t="shared" si="22"/>
        <v>0.14193548387096774</v>
      </c>
      <c r="M232" s="34">
        <v>2</v>
      </c>
      <c r="N232" s="34">
        <v>17</v>
      </c>
      <c r="O232" s="52">
        <f t="shared" si="23"/>
        <v>1.0315533980582525E-2</v>
      </c>
      <c r="P232" s="4">
        <f t="shared" si="24"/>
        <v>1648</v>
      </c>
      <c r="Q232" s="5">
        <f t="shared" si="25"/>
        <v>1552</v>
      </c>
      <c r="R232" s="5">
        <f t="shared" si="26"/>
        <v>17</v>
      </c>
      <c r="S232" s="6">
        <f t="shared" si="27"/>
        <v>1.0315533980582525E-2</v>
      </c>
    </row>
    <row r="233" spans="1:19" ht="15" customHeight="1" x14ac:dyDescent="0.2">
      <c r="A233" s="231" t="s">
        <v>449</v>
      </c>
      <c r="B233" s="37" t="s">
        <v>44</v>
      </c>
      <c r="C233" s="47" t="s">
        <v>45</v>
      </c>
      <c r="D233" s="34"/>
      <c r="E233" s="34"/>
      <c r="F233" s="34"/>
      <c r="G233" s="34"/>
      <c r="H233" s="42" t="str">
        <f t="shared" si="21"/>
        <v/>
      </c>
      <c r="I233" s="33">
        <v>13460</v>
      </c>
      <c r="J233" s="34">
        <v>12613</v>
      </c>
      <c r="K233" s="34">
        <v>2834</v>
      </c>
      <c r="L233" s="3">
        <f t="shared" si="22"/>
        <v>0.22468881312931102</v>
      </c>
      <c r="M233" s="34"/>
      <c r="N233" s="34">
        <v>284</v>
      </c>
      <c r="O233" s="52">
        <f t="shared" si="23"/>
        <v>2.1099554234769689E-2</v>
      </c>
      <c r="P233" s="4">
        <f t="shared" si="24"/>
        <v>13460</v>
      </c>
      <c r="Q233" s="5">
        <f t="shared" si="25"/>
        <v>12613</v>
      </c>
      <c r="R233" s="5">
        <f t="shared" si="26"/>
        <v>284</v>
      </c>
      <c r="S233" s="6">
        <f t="shared" si="27"/>
        <v>2.1099554234769689E-2</v>
      </c>
    </row>
    <row r="234" spans="1:19" ht="26.25" customHeight="1" x14ac:dyDescent="0.2">
      <c r="A234" s="231" t="s">
        <v>449</v>
      </c>
      <c r="B234" s="37" t="s">
        <v>44</v>
      </c>
      <c r="C234" s="47" t="s">
        <v>47</v>
      </c>
      <c r="D234" s="34"/>
      <c r="E234" s="34"/>
      <c r="F234" s="34"/>
      <c r="G234" s="34"/>
      <c r="H234" s="42" t="str">
        <f t="shared" si="21"/>
        <v/>
      </c>
      <c r="I234" s="33">
        <v>7595</v>
      </c>
      <c r="J234" s="34">
        <v>7287</v>
      </c>
      <c r="K234" s="34">
        <v>1123</v>
      </c>
      <c r="L234" s="3">
        <f t="shared" si="22"/>
        <v>0.15411005900919444</v>
      </c>
      <c r="M234" s="34"/>
      <c r="N234" s="34">
        <v>189</v>
      </c>
      <c r="O234" s="52">
        <f t="shared" si="23"/>
        <v>2.488479262672811E-2</v>
      </c>
      <c r="P234" s="4">
        <f t="shared" si="24"/>
        <v>7595</v>
      </c>
      <c r="Q234" s="5">
        <f t="shared" si="25"/>
        <v>7287</v>
      </c>
      <c r="R234" s="5">
        <f t="shared" si="26"/>
        <v>189</v>
      </c>
      <c r="S234" s="6">
        <f t="shared" si="27"/>
        <v>2.488479262672811E-2</v>
      </c>
    </row>
    <row r="235" spans="1:19" ht="15" customHeight="1" x14ac:dyDescent="0.2">
      <c r="A235" s="231" t="s">
        <v>449</v>
      </c>
      <c r="B235" s="37" t="s">
        <v>44</v>
      </c>
      <c r="C235" s="47" t="s">
        <v>48</v>
      </c>
      <c r="D235" s="34">
        <v>1</v>
      </c>
      <c r="E235" s="34">
        <v>1</v>
      </c>
      <c r="F235" s="34"/>
      <c r="G235" s="34"/>
      <c r="H235" s="42">
        <f t="shared" si="21"/>
        <v>0</v>
      </c>
      <c r="I235" s="33">
        <v>15697</v>
      </c>
      <c r="J235" s="34">
        <v>14641</v>
      </c>
      <c r="K235" s="34">
        <v>2458</v>
      </c>
      <c r="L235" s="3">
        <f t="shared" si="22"/>
        <v>0.16788470732873437</v>
      </c>
      <c r="M235" s="34"/>
      <c r="N235" s="34">
        <v>362</v>
      </c>
      <c r="O235" s="52">
        <f t="shared" si="23"/>
        <v>2.30617315410588E-2</v>
      </c>
      <c r="P235" s="4">
        <f t="shared" si="24"/>
        <v>15698</v>
      </c>
      <c r="Q235" s="5">
        <f t="shared" si="25"/>
        <v>14642</v>
      </c>
      <c r="R235" s="5">
        <f t="shared" si="26"/>
        <v>362</v>
      </c>
      <c r="S235" s="6">
        <f t="shared" si="27"/>
        <v>2.3060262453815771E-2</v>
      </c>
    </row>
    <row r="236" spans="1:19" ht="15" customHeight="1" x14ac:dyDescent="0.2">
      <c r="A236" s="231" t="s">
        <v>449</v>
      </c>
      <c r="B236" s="37" t="s">
        <v>67</v>
      </c>
      <c r="C236" s="47" t="s">
        <v>68</v>
      </c>
      <c r="D236" s="34">
        <v>1</v>
      </c>
      <c r="E236" s="34"/>
      <c r="F236" s="34"/>
      <c r="G236" s="34"/>
      <c r="H236" s="42">
        <f t="shared" si="21"/>
        <v>0</v>
      </c>
      <c r="I236" s="33">
        <v>2241</v>
      </c>
      <c r="J236" s="34">
        <v>2043</v>
      </c>
      <c r="K236" s="34">
        <v>947</v>
      </c>
      <c r="L236" s="3">
        <f t="shared" si="22"/>
        <v>0.46353401860009791</v>
      </c>
      <c r="M236" s="34">
        <v>5</v>
      </c>
      <c r="N236" s="34">
        <v>157</v>
      </c>
      <c r="O236" s="52">
        <f t="shared" si="23"/>
        <v>7.0058009817045963E-2</v>
      </c>
      <c r="P236" s="4">
        <f t="shared" si="24"/>
        <v>2242</v>
      </c>
      <c r="Q236" s="5">
        <f t="shared" si="25"/>
        <v>2048</v>
      </c>
      <c r="R236" s="5">
        <f t="shared" si="26"/>
        <v>157</v>
      </c>
      <c r="S236" s="6">
        <f t="shared" si="27"/>
        <v>7.0026761819803746E-2</v>
      </c>
    </row>
    <row r="237" spans="1:19" ht="15" customHeight="1" x14ac:dyDescent="0.2">
      <c r="A237" s="231" t="s">
        <v>449</v>
      </c>
      <c r="B237" s="37" t="s">
        <v>71</v>
      </c>
      <c r="C237" s="47" t="s">
        <v>72</v>
      </c>
      <c r="D237" s="34"/>
      <c r="E237" s="34"/>
      <c r="F237" s="34"/>
      <c r="G237" s="34"/>
      <c r="H237" s="42" t="str">
        <f t="shared" si="21"/>
        <v/>
      </c>
      <c r="I237" s="33">
        <v>387</v>
      </c>
      <c r="J237" s="34">
        <v>342</v>
      </c>
      <c r="K237" s="34">
        <v>107</v>
      </c>
      <c r="L237" s="3">
        <f t="shared" si="22"/>
        <v>0.3128654970760234</v>
      </c>
      <c r="M237" s="34">
        <v>2</v>
      </c>
      <c r="N237" s="34">
        <v>37</v>
      </c>
      <c r="O237" s="52">
        <f t="shared" si="23"/>
        <v>9.5607235142118857E-2</v>
      </c>
      <c r="P237" s="4">
        <f t="shared" si="24"/>
        <v>387</v>
      </c>
      <c r="Q237" s="5">
        <f t="shared" si="25"/>
        <v>344</v>
      </c>
      <c r="R237" s="5">
        <f t="shared" si="26"/>
        <v>37</v>
      </c>
      <c r="S237" s="6">
        <f t="shared" si="27"/>
        <v>9.5607235142118857E-2</v>
      </c>
    </row>
    <row r="238" spans="1:19" ht="15" customHeight="1" x14ac:dyDescent="0.2">
      <c r="A238" s="231" t="s">
        <v>449</v>
      </c>
      <c r="B238" s="37" t="s">
        <v>73</v>
      </c>
      <c r="C238" s="47" t="s">
        <v>74</v>
      </c>
      <c r="D238" s="34"/>
      <c r="E238" s="34"/>
      <c r="F238" s="34"/>
      <c r="G238" s="34"/>
      <c r="H238" s="42" t="str">
        <f t="shared" si="21"/>
        <v/>
      </c>
      <c r="I238" s="33">
        <v>9</v>
      </c>
      <c r="J238" s="34">
        <v>9</v>
      </c>
      <c r="K238" s="34">
        <v>3</v>
      </c>
      <c r="L238" s="3">
        <f t="shared" si="22"/>
        <v>0.33333333333333331</v>
      </c>
      <c r="M238" s="34"/>
      <c r="N238" s="34"/>
      <c r="O238" s="52">
        <f t="shared" si="23"/>
        <v>0</v>
      </c>
      <c r="P238" s="4">
        <f t="shared" si="24"/>
        <v>9</v>
      </c>
      <c r="Q238" s="5">
        <f t="shared" si="25"/>
        <v>9</v>
      </c>
      <c r="R238" s="5" t="str">
        <f t="shared" si="26"/>
        <v/>
      </c>
      <c r="S238" s="6" t="str">
        <f t="shared" si="27"/>
        <v/>
      </c>
    </row>
    <row r="239" spans="1:19" ht="15" customHeight="1" x14ac:dyDescent="0.2">
      <c r="A239" s="231" t="s">
        <v>449</v>
      </c>
      <c r="B239" s="37" t="s">
        <v>77</v>
      </c>
      <c r="C239" s="47" t="s">
        <v>252</v>
      </c>
      <c r="D239" s="34"/>
      <c r="E239" s="34"/>
      <c r="F239" s="34"/>
      <c r="G239" s="34"/>
      <c r="H239" s="42" t="str">
        <f t="shared" si="21"/>
        <v/>
      </c>
      <c r="I239" s="33">
        <v>21</v>
      </c>
      <c r="J239" s="34">
        <v>19</v>
      </c>
      <c r="K239" s="34">
        <v>2</v>
      </c>
      <c r="L239" s="3">
        <f t="shared" si="22"/>
        <v>0.10526315789473684</v>
      </c>
      <c r="M239" s="34">
        <v>1</v>
      </c>
      <c r="N239" s="34">
        <v>1</v>
      </c>
      <c r="O239" s="52">
        <f t="shared" si="23"/>
        <v>4.7619047619047616E-2</v>
      </c>
      <c r="P239" s="4">
        <f t="shared" si="24"/>
        <v>21</v>
      </c>
      <c r="Q239" s="5">
        <f t="shared" si="25"/>
        <v>20</v>
      </c>
      <c r="R239" s="5">
        <f t="shared" si="26"/>
        <v>1</v>
      </c>
      <c r="S239" s="6">
        <f t="shared" si="27"/>
        <v>4.7619047619047616E-2</v>
      </c>
    </row>
    <row r="240" spans="1:19" ht="15" customHeight="1" x14ac:dyDescent="0.2">
      <c r="A240" s="231" t="s">
        <v>449</v>
      </c>
      <c r="B240" s="37" t="s">
        <v>81</v>
      </c>
      <c r="C240" s="47" t="s">
        <v>82</v>
      </c>
      <c r="D240" s="34"/>
      <c r="E240" s="34"/>
      <c r="F240" s="34"/>
      <c r="G240" s="34"/>
      <c r="H240" s="42" t="str">
        <f t="shared" si="21"/>
        <v/>
      </c>
      <c r="I240" s="33">
        <v>12</v>
      </c>
      <c r="J240" s="34">
        <v>11</v>
      </c>
      <c r="K240" s="34">
        <v>2</v>
      </c>
      <c r="L240" s="3">
        <f t="shared" si="22"/>
        <v>0.18181818181818182</v>
      </c>
      <c r="M240" s="34"/>
      <c r="N240" s="34"/>
      <c r="O240" s="52">
        <f t="shared" si="23"/>
        <v>0</v>
      </c>
      <c r="P240" s="4">
        <f t="shared" si="24"/>
        <v>12</v>
      </c>
      <c r="Q240" s="5">
        <f t="shared" si="25"/>
        <v>11</v>
      </c>
      <c r="R240" s="5" t="str">
        <f t="shared" si="26"/>
        <v/>
      </c>
      <c r="S240" s="6" t="str">
        <f t="shared" si="27"/>
        <v/>
      </c>
    </row>
    <row r="241" spans="1:19" ht="15" customHeight="1" x14ac:dyDescent="0.2">
      <c r="A241" s="231" t="s">
        <v>449</v>
      </c>
      <c r="B241" s="37" t="s">
        <v>81</v>
      </c>
      <c r="C241" s="47" t="s">
        <v>450</v>
      </c>
      <c r="D241" s="34">
        <v>1</v>
      </c>
      <c r="E241" s="34"/>
      <c r="F241" s="34"/>
      <c r="G241" s="34"/>
      <c r="H241" s="42">
        <f t="shared" si="21"/>
        <v>0</v>
      </c>
      <c r="I241" s="33">
        <v>20</v>
      </c>
      <c r="J241" s="34">
        <v>19</v>
      </c>
      <c r="K241" s="34">
        <v>19</v>
      </c>
      <c r="L241" s="3">
        <f t="shared" si="22"/>
        <v>1</v>
      </c>
      <c r="M241" s="34"/>
      <c r="N241" s="34"/>
      <c r="O241" s="52">
        <f t="shared" si="23"/>
        <v>0</v>
      </c>
      <c r="P241" s="4">
        <f t="shared" si="24"/>
        <v>21</v>
      </c>
      <c r="Q241" s="5">
        <f t="shared" si="25"/>
        <v>19</v>
      </c>
      <c r="R241" s="5" t="str">
        <f t="shared" si="26"/>
        <v/>
      </c>
      <c r="S241" s="6" t="str">
        <f t="shared" si="27"/>
        <v/>
      </c>
    </row>
    <row r="242" spans="1:19" ht="15" customHeight="1" x14ac:dyDescent="0.2">
      <c r="A242" s="231" t="s">
        <v>449</v>
      </c>
      <c r="B242" s="37" t="s">
        <v>84</v>
      </c>
      <c r="C242" s="47" t="s">
        <v>85</v>
      </c>
      <c r="D242" s="34"/>
      <c r="E242" s="34"/>
      <c r="F242" s="34"/>
      <c r="G242" s="34"/>
      <c r="H242" s="42" t="str">
        <f t="shared" si="21"/>
        <v/>
      </c>
      <c r="I242" s="33">
        <v>2839</v>
      </c>
      <c r="J242" s="34">
        <v>1570</v>
      </c>
      <c r="K242" s="34">
        <v>608</v>
      </c>
      <c r="L242" s="3">
        <f t="shared" si="22"/>
        <v>0.38726114649681531</v>
      </c>
      <c r="M242" s="34"/>
      <c r="N242" s="34">
        <v>1115</v>
      </c>
      <c r="O242" s="52">
        <f t="shared" si="23"/>
        <v>0.39274392391687213</v>
      </c>
      <c r="P242" s="4">
        <f t="shared" si="24"/>
        <v>2839</v>
      </c>
      <c r="Q242" s="5">
        <f t="shared" si="25"/>
        <v>1570</v>
      </c>
      <c r="R242" s="5">
        <f t="shared" si="26"/>
        <v>1115</v>
      </c>
      <c r="S242" s="6">
        <f t="shared" si="27"/>
        <v>0.39274392391687213</v>
      </c>
    </row>
    <row r="243" spans="1:19" ht="15" customHeight="1" x14ac:dyDescent="0.2">
      <c r="A243" s="231" t="s">
        <v>449</v>
      </c>
      <c r="B243" s="37" t="s">
        <v>86</v>
      </c>
      <c r="C243" s="47" t="s">
        <v>87</v>
      </c>
      <c r="D243" s="34"/>
      <c r="E243" s="34"/>
      <c r="F243" s="34"/>
      <c r="G243" s="34"/>
      <c r="H243" s="42" t="str">
        <f t="shared" si="21"/>
        <v/>
      </c>
      <c r="I243" s="33">
        <v>1</v>
      </c>
      <c r="J243" s="34">
        <v>2</v>
      </c>
      <c r="K243" s="34">
        <v>1</v>
      </c>
      <c r="L243" s="3">
        <f t="shared" si="22"/>
        <v>0.5</v>
      </c>
      <c r="M243" s="34"/>
      <c r="N243" s="34"/>
      <c r="O243" s="52">
        <f t="shared" si="23"/>
        <v>0</v>
      </c>
      <c r="P243" s="4">
        <f t="shared" si="24"/>
        <v>1</v>
      </c>
      <c r="Q243" s="5">
        <f t="shared" si="25"/>
        <v>2</v>
      </c>
      <c r="R243" s="5" t="str">
        <f t="shared" si="26"/>
        <v/>
      </c>
      <c r="S243" s="6" t="str">
        <f t="shared" si="27"/>
        <v/>
      </c>
    </row>
    <row r="244" spans="1:19" ht="15" customHeight="1" x14ac:dyDescent="0.2">
      <c r="A244" s="231" t="s">
        <v>449</v>
      </c>
      <c r="B244" s="37" t="s">
        <v>94</v>
      </c>
      <c r="C244" s="47" t="s">
        <v>95</v>
      </c>
      <c r="D244" s="34"/>
      <c r="E244" s="34"/>
      <c r="F244" s="34"/>
      <c r="G244" s="34"/>
      <c r="H244" s="42" t="str">
        <f t="shared" si="21"/>
        <v/>
      </c>
      <c r="I244" s="33">
        <v>4</v>
      </c>
      <c r="J244" s="34">
        <v>4</v>
      </c>
      <c r="K244" s="34"/>
      <c r="L244" s="3">
        <f t="shared" si="22"/>
        <v>0</v>
      </c>
      <c r="M244" s="34"/>
      <c r="N244" s="34"/>
      <c r="O244" s="52">
        <f t="shared" si="23"/>
        <v>0</v>
      </c>
      <c r="P244" s="4">
        <f t="shared" si="24"/>
        <v>4</v>
      </c>
      <c r="Q244" s="5">
        <f t="shared" si="25"/>
        <v>4</v>
      </c>
      <c r="R244" s="5" t="str">
        <f t="shared" si="26"/>
        <v/>
      </c>
      <c r="S244" s="6" t="str">
        <f t="shared" si="27"/>
        <v/>
      </c>
    </row>
    <row r="245" spans="1:19" ht="15" customHeight="1" x14ac:dyDescent="0.2">
      <c r="A245" s="231" t="s">
        <v>449</v>
      </c>
      <c r="B245" s="37" t="s">
        <v>400</v>
      </c>
      <c r="C245" s="47" t="s">
        <v>401</v>
      </c>
      <c r="D245" s="34"/>
      <c r="E245" s="34"/>
      <c r="F245" s="34"/>
      <c r="G245" s="34"/>
      <c r="H245" s="42" t="str">
        <f t="shared" si="21"/>
        <v/>
      </c>
      <c r="I245" s="33">
        <v>117</v>
      </c>
      <c r="J245" s="34">
        <v>115</v>
      </c>
      <c r="K245" s="34">
        <v>13</v>
      </c>
      <c r="L245" s="3">
        <f t="shared" si="22"/>
        <v>0.11304347826086956</v>
      </c>
      <c r="M245" s="34"/>
      <c r="N245" s="34"/>
      <c r="O245" s="52">
        <f t="shared" si="23"/>
        <v>0</v>
      </c>
      <c r="P245" s="4">
        <f t="shared" si="24"/>
        <v>117</v>
      </c>
      <c r="Q245" s="5">
        <f t="shared" si="25"/>
        <v>115</v>
      </c>
      <c r="R245" s="5" t="str">
        <f t="shared" si="26"/>
        <v/>
      </c>
      <c r="S245" s="6" t="str">
        <f t="shared" si="27"/>
        <v/>
      </c>
    </row>
    <row r="246" spans="1:19" ht="15" customHeight="1" x14ac:dyDescent="0.2">
      <c r="A246" s="231" t="s">
        <v>449</v>
      </c>
      <c r="B246" s="37" t="s">
        <v>96</v>
      </c>
      <c r="C246" s="47" t="s">
        <v>97</v>
      </c>
      <c r="D246" s="34">
        <v>2</v>
      </c>
      <c r="E246" s="34">
        <v>2</v>
      </c>
      <c r="F246" s="34">
        <v>2</v>
      </c>
      <c r="G246" s="34"/>
      <c r="H246" s="42">
        <f t="shared" si="21"/>
        <v>0</v>
      </c>
      <c r="I246" s="33">
        <v>14810</v>
      </c>
      <c r="J246" s="34">
        <v>14168</v>
      </c>
      <c r="K246" s="34">
        <v>13001</v>
      </c>
      <c r="L246" s="3">
        <f t="shared" si="22"/>
        <v>0.9176312817617166</v>
      </c>
      <c r="M246" s="34">
        <v>1</v>
      </c>
      <c r="N246" s="34">
        <v>459</v>
      </c>
      <c r="O246" s="52">
        <f t="shared" si="23"/>
        <v>3.0992572586090478E-2</v>
      </c>
      <c r="P246" s="4">
        <f t="shared" si="24"/>
        <v>14812</v>
      </c>
      <c r="Q246" s="5">
        <f t="shared" si="25"/>
        <v>14171</v>
      </c>
      <c r="R246" s="5">
        <f t="shared" si="26"/>
        <v>459</v>
      </c>
      <c r="S246" s="6">
        <f t="shared" si="27"/>
        <v>3.0988387793680801E-2</v>
      </c>
    </row>
    <row r="247" spans="1:19" ht="15" customHeight="1" x14ac:dyDescent="0.2">
      <c r="A247" s="231" t="s">
        <v>449</v>
      </c>
      <c r="B247" s="37" t="s">
        <v>102</v>
      </c>
      <c r="C247" s="47" t="s">
        <v>103</v>
      </c>
      <c r="D247" s="34">
        <v>1</v>
      </c>
      <c r="E247" s="34">
        <v>1</v>
      </c>
      <c r="F247" s="34">
        <v>1</v>
      </c>
      <c r="G247" s="34"/>
      <c r="H247" s="42">
        <f t="shared" si="21"/>
        <v>0</v>
      </c>
      <c r="I247" s="33">
        <v>3478</v>
      </c>
      <c r="J247" s="34">
        <v>3397</v>
      </c>
      <c r="K247" s="34">
        <v>2063</v>
      </c>
      <c r="L247" s="3">
        <f t="shared" si="22"/>
        <v>0.60730055931704441</v>
      </c>
      <c r="M247" s="34"/>
      <c r="N247" s="34">
        <v>5</v>
      </c>
      <c r="O247" s="52">
        <f t="shared" si="23"/>
        <v>1.4376078205865441E-3</v>
      </c>
      <c r="P247" s="4">
        <f t="shared" si="24"/>
        <v>3479</v>
      </c>
      <c r="Q247" s="5">
        <f t="shared" si="25"/>
        <v>3398</v>
      </c>
      <c r="R247" s="5">
        <f t="shared" si="26"/>
        <v>5</v>
      </c>
      <c r="S247" s="6">
        <f t="shared" si="27"/>
        <v>1.4371945961483186E-3</v>
      </c>
    </row>
    <row r="248" spans="1:19" ht="15" customHeight="1" x14ac:dyDescent="0.2">
      <c r="A248" s="231" t="s">
        <v>449</v>
      </c>
      <c r="B248" s="37" t="s">
        <v>530</v>
      </c>
      <c r="C248" s="47" t="s">
        <v>104</v>
      </c>
      <c r="D248" s="34"/>
      <c r="E248" s="34"/>
      <c r="F248" s="34"/>
      <c r="G248" s="34"/>
      <c r="H248" s="42" t="str">
        <f t="shared" si="21"/>
        <v/>
      </c>
      <c r="I248" s="33">
        <v>3031</v>
      </c>
      <c r="J248" s="34">
        <v>2276</v>
      </c>
      <c r="K248" s="34">
        <v>453</v>
      </c>
      <c r="L248" s="3">
        <f t="shared" si="22"/>
        <v>0.19903339191564148</v>
      </c>
      <c r="M248" s="34">
        <v>19</v>
      </c>
      <c r="N248" s="34">
        <v>715</v>
      </c>
      <c r="O248" s="52">
        <f t="shared" si="23"/>
        <v>0.23589574397888485</v>
      </c>
      <c r="P248" s="4">
        <f t="shared" si="24"/>
        <v>3031</v>
      </c>
      <c r="Q248" s="5">
        <f t="shared" si="25"/>
        <v>2295</v>
      </c>
      <c r="R248" s="5">
        <f t="shared" si="26"/>
        <v>715</v>
      </c>
      <c r="S248" s="6">
        <f t="shared" si="27"/>
        <v>0.23589574397888485</v>
      </c>
    </row>
    <row r="249" spans="1:19" ht="15" customHeight="1" x14ac:dyDescent="0.2">
      <c r="A249" s="231" t="s">
        <v>449</v>
      </c>
      <c r="B249" s="37" t="s">
        <v>107</v>
      </c>
      <c r="C249" s="47" t="s">
        <v>108</v>
      </c>
      <c r="D249" s="34"/>
      <c r="E249" s="34"/>
      <c r="F249" s="34"/>
      <c r="G249" s="34"/>
      <c r="H249" s="42" t="str">
        <f t="shared" si="21"/>
        <v/>
      </c>
      <c r="I249" s="33">
        <v>673</v>
      </c>
      <c r="J249" s="34">
        <v>655</v>
      </c>
      <c r="K249" s="34">
        <v>92</v>
      </c>
      <c r="L249" s="3">
        <f t="shared" si="22"/>
        <v>0.14045801526717558</v>
      </c>
      <c r="M249" s="34">
        <v>1</v>
      </c>
      <c r="N249" s="34">
        <v>7</v>
      </c>
      <c r="O249" s="52">
        <f t="shared" si="23"/>
        <v>1.0401188707280832E-2</v>
      </c>
      <c r="P249" s="4">
        <f t="shared" si="24"/>
        <v>673</v>
      </c>
      <c r="Q249" s="5">
        <f t="shared" si="25"/>
        <v>656</v>
      </c>
      <c r="R249" s="5">
        <f t="shared" si="26"/>
        <v>7</v>
      </c>
      <c r="S249" s="6">
        <f t="shared" si="27"/>
        <v>1.0401188707280832E-2</v>
      </c>
    </row>
    <row r="250" spans="1:19" ht="15" customHeight="1" x14ac:dyDescent="0.2">
      <c r="A250" s="231" t="s">
        <v>449</v>
      </c>
      <c r="B250" s="37" t="s">
        <v>109</v>
      </c>
      <c r="C250" s="47" t="s">
        <v>110</v>
      </c>
      <c r="D250" s="34"/>
      <c r="E250" s="34"/>
      <c r="F250" s="34"/>
      <c r="G250" s="34"/>
      <c r="H250" s="42" t="str">
        <f t="shared" si="21"/>
        <v/>
      </c>
      <c r="I250" s="33">
        <v>314</v>
      </c>
      <c r="J250" s="34">
        <v>232</v>
      </c>
      <c r="K250" s="34">
        <v>56</v>
      </c>
      <c r="L250" s="3">
        <f t="shared" si="22"/>
        <v>0.2413793103448276</v>
      </c>
      <c r="M250" s="34"/>
      <c r="N250" s="34">
        <v>67</v>
      </c>
      <c r="O250" s="52">
        <f t="shared" si="23"/>
        <v>0.21337579617834396</v>
      </c>
      <c r="P250" s="4">
        <f t="shared" si="24"/>
        <v>314</v>
      </c>
      <c r="Q250" s="5">
        <f t="shared" si="25"/>
        <v>232</v>
      </c>
      <c r="R250" s="5">
        <f t="shared" si="26"/>
        <v>67</v>
      </c>
      <c r="S250" s="6">
        <f t="shared" si="27"/>
        <v>0.21337579617834396</v>
      </c>
    </row>
    <row r="251" spans="1:19" ht="15" customHeight="1" x14ac:dyDescent="0.2">
      <c r="A251" s="231" t="s">
        <v>449</v>
      </c>
      <c r="B251" s="37" t="s">
        <v>111</v>
      </c>
      <c r="C251" s="47" t="s">
        <v>296</v>
      </c>
      <c r="D251" s="34"/>
      <c r="E251" s="34"/>
      <c r="F251" s="34"/>
      <c r="G251" s="34"/>
      <c r="H251" s="42" t="str">
        <f t="shared" si="21"/>
        <v/>
      </c>
      <c r="I251" s="33">
        <v>8</v>
      </c>
      <c r="J251" s="34">
        <v>7</v>
      </c>
      <c r="K251" s="34">
        <v>6</v>
      </c>
      <c r="L251" s="3">
        <f t="shared" si="22"/>
        <v>0.8571428571428571</v>
      </c>
      <c r="M251" s="34"/>
      <c r="N251" s="34"/>
      <c r="O251" s="52">
        <f t="shared" si="23"/>
        <v>0</v>
      </c>
      <c r="P251" s="4">
        <f t="shared" si="24"/>
        <v>8</v>
      </c>
      <c r="Q251" s="5">
        <f t="shared" si="25"/>
        <v>7</v>
      </c>
      <c r="R251" s="5" t="str">
        <f t="shared" si="26"/>
        <v/>
      </c>
      <c r="S251" s="6" t="str">
        <f t="shared" si="27"/>
        <v/>
      </c>
    </row>
    <row r="252" spans="1:19" ht="15" customHeight="1" x14ac:dyDescent="0.2">
      <c r="A252" s="231" t="s">
        <v>449</v>
      </c>
      <c r="B252" s="37" t="s">
        <v>114</v>
      </c>
      <c r="C252" s="47" t="s">
        <v>115</v>
      </c>
      <c r="D252" s="34"/>
      <c r="E252" s="34"/>
      <c r="F252" s="34"/>
      <c r="G252" s="34"/>
      <c r="H252" s="42" t="str">
        <f t="shared" si="21"/>
        <v/>
      </c>
      <c r="I252" s="33">
        <v>233</v>
      </c>
      <c r="J252" s="34">
        <v>229</v>
      </c>
      <c r="K252" s="34">
        <v>24</v>
      </c>
      <c r="L252" s="3">
        <f t="shared" si="22"/>
        <v>0.10480349344978165</v>
      </c>
      <c r="M252" s="34"/>
      <c r="N252" s="34"/>
      <c r="O252" s="52">
        <f t="shared" si="23"/>
        <v>0</v>
      </c>
      <c r="P252" s="4">
        <f t="shared" si="24"/>
        <v>233</v>
      </c>
      <c r="Q252" s="5">
        <f t="shared" si="25"/>
        <v>229</v>
      </c>
      <c r="R252" s="5" t="str">
        <f t="shared" si="26"/>
        <v/>
      </c>
      <c r="S252" s="6" t="str">
        <f t="shared" si="27"/>
        <v/>
      </c>
    </row>
    <row r="253" spans="1:19" ht="15" customHeight="1" x14ac:dyDescent="0.2">
      <c r="A253" s="231" t="s">
        <v>449</v>
      </c>
      <c r="B253" s="37" t="s">
        <v>121</v>
      </c>
      <c r="C253" s="47" t="s">
        <v>122</v>
      </c>
      <c r="D253" s="34"/>
      <c r="E253" s="34"/>
      <c r="F253" s="34"/>
      <c r="G253" s="34"/>
      <c r="H253" s="42" t="str">
        <f t="shared" si="21"/>
        <v/>
      </c>
      <c r="I253" s="33">
        <v>1326</v>
      </c>
      <c r="J253" s="34">
        <v>1121</v>
      </c>
      <c r="K253" s="34">
        <v>158</v>
      </c>
      <c r="L253" s="3">
        <f t="shared" si="22"/>
        <v>0.14094558429973239</v>
      </c>
      <c r="M253" s="34">
        <v>17</v>
      </c>
      <c r="N253" s="34">
        <v>119</v>
      </c>
      <c r="O253" s="52">
        <f t="shared" si="23"/>
        <v>8.9743589743589744E-2</v>
      </c>
      <c r="P253" s="4">
        <f t="shared" si="24"/>
        <v>1326</v>
      </c>
      <c r="Q253" s="5">
        <f t="shared" si="25"/>
        <v>1138</v>
      </c>
      <c r="R253" s="5">
        <f t="shared" si="26"/>
        <v>119</v>
      </c>
      <c r="S253" s="6">
        <f t="shared" si="27"/>
        <v>8.9743589743589744E-2</v>
      </c>
    </row>
    <row r="254" spans="1:19" ht="15" customHeight="1" x14ac:dyDescent="0.2">
      <c r="A254" s="231" t="s">
        <v>449</v>
      </c>
      <c r="B254" s="37" t="s">
        <v>381</v>
      </c>
      <c r="C254" s="47" t="s">
        <v>382</v>
      </c>
      <c r="D254" s="34"/>
      <c r="E254" s="34"/>
      <c r="F254" s="34"/>
      <c r="G254" s="34"/>
      <c r="H254" s="42" t="str">
        <f t="shared" si="21"/>
        <v/>
      </c>
      <c r="I254" s="33">
        <v>17</v>
      </c>
      <c r="J254" s="34">
        <v>17</v>
      </c>
      <c r="K254" s="34">
        <v>2</v>
      </c>
      <c r="L254" s="3">
        <f t="shared" si="22"/>
        <v>0.11764705882352941</v>
      </c>
      <c r="M254" s="34"/>
      <c r="N254" s="34"/>
      <c r="O254" s="52">
        <f t="shared" si="23"/>
        <v>0</v>
      </c>
      <c r="P254" s="4">
        <f t="shared" si="24"/>
        <v>17</v>
      </c>
      <c r="Q254" s="5">
        <f t="shared" si="25"/>
        <v>17</v>
      </c>
      <c r="R254" s="5" t="str">
        <f t="shared" si="26"/>
        <v/>
      </c>
      <c r="S254" s="6" t="str">
        <f t="shared" si="27"/>
        <v/>
      </c>
    </row>
    <row r="255" spans="1:19" ht="15" customHeight="1" x14ac:dyDescent="0.2">
      <c r="A255" s="231" t="s">
        <v>449</v>
      </c>
      <c r="B255" s="37" t="s">
        <v>127</v>
      </c>
      <c r="C255" s="47" t="s">
        <v>128</v>
      </c>
      <c r="D255" s="34"/>
      <c r="E255" s="34"/>
      <c r="F255" s="34"/>
      <c r="G255" s="34"/>
      <c r="H255" s="42" t="str">
        <f t="shared" si="21"/>
        <v/>
      </c>
      <c r="I255" s="33">
        <v>1618</v>
      </c>
      <c r="J255" s="34">
        <v>1173</v>
      </c>
      <c r="K255" s="34">
        <v>658</v>
      </c>
      <c r="L255" s="3">
        <f t="shared" si="22"/>
        <v>0.56095481670929237</v>
      </c>
      <c r="M255" s="34">
        <v>48</v>
      </c>
      <c r="N255" s="34">
        <v>375</v>
      </c>
      <c r="O255" s="52">
        <f t="shared" si="23"/>
        <v>0.23176761433868975</v>
      </c>
      <c r="P255" s="4">
        <f t="shared" si="24"/>
        <v>1618</v>
      </c>
      <c r="Q255" s="5">
        <f t="shared" si="25"/>
        <v>1221</v>
      </c>
      <c r="R255" s="5">
        <f t="shared" si="26"/>
        <v>375</v>
      </c>
      <c r="S255" s="6">
        <f t="shared" si="27"/>
        <v>0.23176761433868975</v>
      </c>
    </row>
    <row r="256" spans="1:19" ht="15" customHeight="1" x14ac:dyDescent="0.2">
      <c r="A256" s="231" t="s">
        <v>449</v>
      </c>
      <c r="B256" s="37" t="s">
        <v>130</v>
      </c>
      <c r="C256" s="47" t="s">
        <v>131</v>
      </c>
      <c r="D256" s="34"/>
      <c r="E256" s="34"/>
      <c r="F256" s="34"/>
      <c r="G256" s="34"/>
      <c r="H256" s="42" t="str">
        <f t="shared" si="21"/>
        <v/>
      </c>
      <c r="I256" s="33">
        <v>341</v>
      </c>
      <c r="J256" s="34">
        <v>281</v>
      </c>
      <c r="K256" s="34">
        <v>94</v>
      </c>
      <c r="L256" s="3">
        <f t="shared" si="22"/>
        <v>0.33451957295373663</v>
      </c>
      <c r="M256" s="34"/>
      <c r="N256" s="34">
        <v>41</v>
      </c>
      <c r="O256" s="52">
        <f t="shared" si="23"/>
        <v>0.12023460410557185</v>
      </c>
      <c r="P256" s="4">
        <f t="shared" si="24"/>
        <v>341</v>
      </c>
      <c r="Q256" s="5">
        <f t="shared" si="25"/>
        <v>281</v>
      </c>
      <c r="R256" s="5">
        <f t="shared" si="26"/>
        <v>41</v>
      </c>
      <c r="S256" s="6">
        <f t="shared" si="27"/>
        <v>0.12023460410557185</v>
      </c>
    </row>
    <row r="257" spans="1:19" ht="15" customHeight="1" x14ac:dyDescent="0.2">
      <c r="A257" s="231" t="s">
        <v>449</v>
      </c>
      <c r="B257" s="37" t="s">
        <v>132</v>
      </c>
      <c r="C257" s="47" t="s">
        <v>133</v>
      </c>
      <c r="D257" s="34"/>
      <c r="E257" s="34"/>
      <c r="F257" s="34"/>
      <c r="G257" s="34"/>
      <c r="H257" s="42" t="str">
        <f t="shared" si="21"/>
        <v/>
      </c>
      <c r="I257" s="33">
        <v>467</v>
      </c>
      <c r="J257" s="34">
        <v>310</v>
      </c>
      <c r="K257" s="34">
        <v>97</v>
      </c>
      <c r="L257" s="3">
        <f t="shared" si="22"/>
        <v>0.31290322580645163</v>
      </c>
      <c r="M257" s="34"/>
      <c r="N257" s="34">
        <v>134</v>
      </c>
      <c r="O257" s="52">
        <f t="shared" si="23"/>
        <v>0.28693790149892934</v>
      </c>
      <c r="P257" s="4">
        <f t="shared" si="24"/>
        <v>467</v>
      </c>
      <c r="Q257" s="5">
        <f t="shared" si="25"/>
        <v>310</v>
      </c>
      <c r="R257" s="5">
        <f t="shared" si="26"/>
        <v>134</v>
      </c>
      <c r="S257" s="6">
        <f t="shared" si="27"/>
        <v>0.28693790149892934</v>
      </c>
    </row>
    <row r="258" spans="1:19" ht="15" customHeight="1" x14ac:dyDescent="0.2">
      <c r="A258" s="231" t="s">
        <v>449</v>
      </c>
      <c r="B258" s="37" t="s">
        <v>135</v>
      </c>
      <c r="C258" s="47" t="s">
        <v>136</v>
      </c>
      <c r="D258" s="34"/>
      <c r="E258" s="34"/>
      <c r="F258" s="34"/>
      <c r="G258" s="34"/>
      <c r="H258" s="42" t="str">
        <f t="shared" ref="H258:H321" si="28">IF(D258&lt;&gt;0,G258/D258,"")</f>
        <v/>
      </c>
      <c r="I258" s="33">
        <v>46</v>
      </c>
      <c r="J258" s="34">
        <v>40</v>
      </c>
      <c r="K258" s="34">
        <v>14</v>
      </c>
      <c r="L258" s="3">
        <f t="shared" ref="L258:L321" si="29">IF(J258&lt;&gt;0,K258/J258,"")</f>
        <v>0.35</v>
      </c>
      <c r="M258" s="34"/>
      <c r="N258" s="34"/>
      <c r="O258" s="52">
        <f t="shared" ref="O258:O321" si="30">IF(I258&lt;&gt;0,N258/I258,"")</f>
        <v>0</v>
      </c>
      <c r="P258" s="4">
        <f t="shared" ref="P258:P321" si="31">IF(SUM(D258,I258)&gt;0,SUM(D258,I258),"")</f>
        <v>46</v>
      </c>
      <c r="Q258" s="5">
        <f t="shared" ref="Q258:Q321" si="32">IF(SUM(E258,J258, M258)&gt;0,SUM(E258,J258, M258),"")</f>
        <v>40</v>
      </c>
      <c r="R258" s="5" t="str">
        <f t="shared" ref="R258:R321" si="33">IF(SUM(G258,N258)&gt;0,SUM(G258,N258),"")</f>
        <v/>
      </c>
      <c r="S258" s="6" t="str">
        <f t="shared" ref="S258:S321" si="34">IFERROR(IF(P258&lt;&gt;0,R258/P258,""),"")</f>
        <v/>
      </c>
    </row>
    <row r="259" spans="1:19" ht="15" customHeight="1" x14ac:dyDescent="0.2">
      <c r="A259" s="231" t="s">
        <v>449</v>
      </c>
      <c r="B259" s="37" t="s">
        <v>138</v>
      </c>
      <c r="C259" s="47" t="s">
        <v>139</v>
      </c>
      <c r="D259" s="34"/>
      <c r="E259" s="34"/>
      <c r="F259" s="34"/>
      <c r="G259" s="34"/>
      <c r="H259" s="42" t="str">
        <f t="shared" si="28"/>
        <v/>
      </c>
      <c r="I259" s="33">
        <v>1528</v>
      </c>
      <c r="J259" s="34">
        <v>1372</v>
      </c>
      <c r="K259" s="34">
        <v>637</v>
      </c>
      <c r="L259" s="3">
        <f t="shared" si="29"/>
        <v>0.4642857142857143</v>
      </c>
      <c r="M259" s="34">
        <v>2</v>
      </c>
      <c r="N259" s="34">
        <v>148</v>
      </c>
      <c r="O259" s="52">
        <f t="shared" si="30"/>
        <v>9.6858638743455502E-2</v>
      </c>
      <c r="P259" s="4">
        <f t="shared" si="31"/>
        <v>1528</v>
      </c>
      <c r="Q259" s="5">
        <f t="shared" si="32"/>
        <v>1374</v>
      </c>
      <c r="R259" s="5">
        <f t="shared" si="33"/>
        <v>148</v>
      </c>
      <c r="S259" s="6">
        <f t="shared" si="34"/>
        <v>9.6858638743455502E-2</v>
      </c>
    </row>
    <row r="260" spans="1:19" ht="15" customHeight="1" x14ac:dyDescent="0.2">
      <c r="A260" s="231" t="s">
        <v>449</v>
      </c>
      <c r="B260" s="37" t="s">
        <v>140</v>
      </c>
      <c r="C260" s="47" t="s">
        <v>141</v>
      </c>
      <c r="D260" s="34"/>
      <c r="E260" s="34"/>
      <c r="F260" s="34"/>
      <c r="G260" s="34"/>
      <c r="H260" s="42" t="str">
        <f t="shared" si="28"/>
        <v/>
      </c>
      <c r="I260" s="33">
        <v>100</v>
      </c>
      <c r="J260" s="34">
        <v>99</v>
      </c>
      <c r="K260" s="34">
        <v>18</v>
      </c>
      <c r="L260" s="3">
        <f t="shared" si="29"/>
        <v>0.18181818181818182</v>
      </c>
      <c r="M260" s="34"/>
      <c r="N260" s="34">
        <v>1</v>
      </c>
      <c r="O260" s="52">
        <f t="shared" si="30"/>
        <v>0.01</v>
      </c>
      <c r="P260" s="4">
        <f t="shared" si="31"/>
        <v>100</v>
      </c>
      <c r="Q260" s="5">
        <f t="shared" si="32"/>
        <v>99</v>
      </c>
      <c r="R260" s="5">
        <f t="shared" si="33"/>
        <v>1</v>
      </c>
      <c r="S260" s="6">
        <f t="shared" si="34"/>
        <v>0.01</v>
      </c>
    </row>
    <row r="261" spans="1:19" ht="15" customHeight="1" x14ac:dyDescent="0.2">
      <c r="A261" s="231" t="s">
        <v>449</v>
      </c>
      <c r="B261" s="37" t="s">
        <v>143</v>
      </c>
      <c r="C261" s="47" t="s">
        <v>144</v>
      </c>
      <c r="D261" s="34"/>
      <c r="E261" s="34"/>
      <c r="F261" s="34"/>
      <c r="G261" s="34"/>
      <c r="H261" s="42" t="str">
        <f t="shared" si="28"/>
        <v/>
      </c>
      <c r="I261" s="33">
        <v>2049</v>
      </c>
      <c r="J261" s="34">
        <v>1759</v>
      </c>
      <c r="K261" s="34">
        <v>363</v>
      </c>
      <c r="L261" s="3">
        <f t="shared" si="29"/>
        <v>0.20636725412166004</v>
      </c>
      <c r="M261" s="34"/>
      <c r="N261" s="34">
        <v>196</v>
      </c>
      <c r="O261" s="52">
        <f t="shared" si="30"/>
        <v>9.5656417764763302E-2</v>
      </c>
      <c r="P261" s="4">
        <f t="shared" si="31"/>
        <v>2049</v>
      </c>
      <c r="Q261" s="5">
        <f t="shared" si="32"/>
        <v>1759</v>
      </c>
      <c r="R261" s="5">
        <f t="shared" si="33"/>
        <v>196</v>
      </c>
      <c r="S261" s="6">
        <f t="shared" si="34"/>
        <v>9.5656417764763302E-2</v>
      </c>
    </row>
    <row r="262" spans="1:19" ht="15" customHeight="1" x14ac:dyDescent="0.2">
      <c r="A262" s="231" t="s">
        <v>449</v>
      </c>
      <c r="B262" s="37" t="s">
        <v>145</v>
      </c>
      <c r="C262" s="47" t="s">
        <v>147</v>
      </c>
      <c r="D262" s="34"/>
      <c r="E262" s="34"/>
      <c r="F262" s="34"/>
      <c r="G262" s="34"/>
      <c r="H262" s="42" t="str">
        <f t="shared" si="28"/>
        <v/>
      </c>
      <c r="I262" s="33">
        <v>9</v>
      </c>
      <c r="J262" s="34">
        <v>9</v>
      </c>
      <c r="K262" s="34">
        <v>5</v>
      </c>
      <c r="L262" s="3">
        <f t="shared" si="29"/>
        <v>0.55555555555555558</v>
      </c>
      <c r="M262" s="34"/>
      <c r="N262" s="34"/>
      <c r="O262" s="52">
        <f t="shared" si="30"/>
        <v>0</v>
      </c>
      <c r="P262" s="4">
        <f t="shared" si="31"/>
        <v>9</v>
      </c>
      <c r="Q262" s="5">
        <f t="shared" si="32"/>
        <v>9</v>
      </c>
      <c r="R262" s="5" t="str">
        <f t="shared" si="33"/>
        <v/>
      </c>
      <c r="S262" s="6" t="str">
        <f t="shared" si="34"/>
        <v/>
      </c>
    </row>
    <row r="263" spans="1:19" ht="15" customHeight="1" x14ac:dyDescent="0.2">
      <c r="A263" s="231" t="s">
        <v>449</v>
      </c>
      <c r="B263" s="37" t="s">
        <v>152</v>
      </c>
      <c r="C263" s="47" t="s">
        <v>153</v>
      </c>
      <c r="D263" s="34"/>
      <c r="E263" s="34"/>
      <c r="F263" s="34"/>
      <c r="G263" s="34"/>
      <c r="H263" s="42" t="str">
        <f t="shared" si="28"/>
        <v/>
      </c>
      <c r="I263" s="33">
        <v>1108</v>
      </c>
      <c r="J263" s="34">
        <v>600</v>
      </c>
      <c r="K263" s="34">
        <v>233</v>
      </c>
      <c r="L263" s="3">
        <f t="shared" si="29"/>
        <v>0.38833333333333331</v>
      </c>
      <c r="M263" s="34"/>
      <c r="N263" s="34">
        <v>421</v>
      </c>
      <c r="O263" s="52">
        <f t="shared" si="30"/>
        <v>0.37996389891696752</v>
      </c>
      <c r="P263" s="4">
        <f t="shared" si="31"/>
        <v>1108</v>
      </c>
      <c r="Q263" s="5">
        <f t="shared" si="32"/>
        <v>600</v>
      </c>
      <c r="R263" s="5">
        <f t="shared" si="33"/>
        <v>421</v>
      </c>
      <c r="S263" s="6">
        <f t="shared" si="34"/>
        <v>0.37996389891696752</v>
      </c>
    </row>
    <row r="264" spans="1:19" ht="15" customHeight="1" x14ac:dyDescent="0.2">
      <c r="A264" s="231" t="s">
        <v>449</v>
      </c>
      <c r="B264" s="37" t="s">
        <v>154</v>
      </c>
      <c r="C264" s="47" t="s">
        <v>155</v>
      </c>
      <c r="D264" s="34"/>
      <c r="E264" s="34"/>
      <c r="F264" s="34"/>
      <c r="G264" s="34"/>
      <c r="H264" s="42" t="str">
        <f t="shared" si="28"/>
        <v/>
      </c>
      <c r="I264" s="33">
        <v>11</v>
      </c>
      <c r="J264" s="34">
        <v>10</v>
      </c>
      <c r="K264" s="34">
        <v>1</v>
      </c>
      <c r="L264" s="3">
        <f t="shared" si="29"/>
        <v>0.1</v>
      </c>
      <c r="M264" s="34"/>
      <c r="N264" s="34">
        <v>1</v>
      </c>
      <c r="O264" s="52">
        <f t="shared" si="30"/>
        <v>9.0909090909090912E-2</v>
      </c>
      <c r="P264" s="4">
        <f t="shared" si="31"/>
        <v>11</v>
      </c>
      <c r="Q264" s="5">
        <f t="shared" si="32"/>
        <v>10</v>
      </c>
      <c r="R264" s="5">
        <f t="shared" si="33"/>
        <v>1</v>
      </c>
      <c r="S264" s="6">
        <f t="shared" si="34"/>
        <v>9.0909090909090912E-2</v>
      </c>
    </row>
    <row r="265" spans="1:19" ht="15" customHeight="1" x14ac:dyDescent="0.2">
      <c r="A265" s="231" t="s">
        <v>449</v>
      </c>
      <c r="B265" s="37" t="s">
        <v>158</v>
      </c>
      <c r="C265" s="47" t="s">
        <v>159</v>
      </c>
      <c r="D265" s="34"/>
      <c r="E265" s="34"/>
      <c r="F265" s="34"/>
      <c r="G265" s="34"/>
      <c r="H265" s="42" t="str">
        <f t="shared" si="28"/>
        <v/>
      </c>
      <c r="I265" s="33">
        <v>2237</v>
      </c>
      <c r="J265" s="34">
        <v>1321</v>
      </c>
      <c r="K265" s="34">
        <v>594</v>
      </c>
      <c r="L265" s="3">
        <f t="shared" si="29"/>
        <v>0.44965934897804694</v>
      </c>
      <c r="M265" s="34">
        <v>11</v>
      </c>
      <c r="N265" s="34">
        <v>869</v>
      </c>
      <c r="O265" s="52">
        <f t="shared" si="30"/>
        <v>0.38846669646848458</v>
      </c>
      <c r="P265" s="4">
        <f t="shared" si="31"/>
        <v>2237</v>
      </c>
      <c r="Q265" s="5">
        <f t="shared" si="32"/>
        <v>1332</v>
      </c>
      <c r="R265" s="5">
        <f t="shared" si="33"/>
        <v>869</v>
      </c>
      <c r="S265" s="6">
        <f t="shared" si="34"/>
        <v>0.38846669646848458</v>
      </c>
    </row>
    <row r="266" spans="1:19" ht="15" customHeight="1" x14ac:dyDescent="0.2">
      <c r="A266" s="231" t="s">
        <v>449</v>
      </c>
      <c r="B266" s="37" t="s">
        <v>165</v>
      </c>
      <c r="C266" s="47" t="s">
        <v>166</v>
      </c>
      <c r="D266" s="34">
        <v>1</v>
      </c>
      <c r="E266" s="34">
        <v>1</v>
      </c>
      <c r="F266" s="34">
        <v>1</v>
      </c>
      <c r="G266" s="34"/>
      <c r="H266" s="42">
        <f t="shared" si="28"/>
        <v>0</v>
      </c>
      <c r="I266" s="33">
        <v>5069</v>
      </c>
      <c r="J266" s="34">
        <v>4504</v>
      </c>
      <c r="K266" s="34">
        <v>3139</v>
      </c>
      <c r="L266" s="3">
        <f t="shared" si="29"/>
        <v>0.6969360568383659</v>
      </c>
      <c r="M266" s="34"/>
      <c r="N266" s="34">
        <v>527</v>
      </c>
      <c r="O266" s="52">
        <f t="shared" si="30"/>
        <v>0.10396527914776089</v>
      </c>
      <c r="P266" s="4">
        <f t="shared" si="31"/>
        <v>5070</v>
      </c>
      <c r="Q266" s="5">
        <f t="shared" si="32"/>
        <v>4505</v>
      </c>
      <c r="R266" s="5">
        <f t="shared" si="33"/>
        <v>527</v>
      </c>
      <c r="S266" s="6">
        <f t="shared" si="34"/>
        <v>0.1039447731755424</v>
      </c>
    </row>
    <row r="267" spans="1:19" ht="15" customHeight="1" x14ac:dyDescent="0.2">
      <c r="A267" s="231" t="s">
        <v>449</v>
      </c>
      <c r="B267" s="37" t="s">
        <v>167</v>
      </c>
      <c r="C267" s="47" t="s">
        <v>254</v>
      </c>
      <c r="D267" s="34"/>
      <c r="E267" s="34"/>
      <c r="F267" s="34"/>
      <c r="G267" s="34"/>
      <c r="H267" s="42" t="str">
        <f t="shared" si="28"/>
        <v/>
      </c>
      <c r="I267" s="33">
        <v>3</v>
      </c>
      <c r="J267" s="34">
        <v>3</v>
      </c>
      <c r="K267" s="34"/>
      <c r="L267" s="3">
        <f t="shared" si="29"/>
        <v>0</v>
      </c>
      <c r="M267" s="34"/>
      <c r="N267" s="34"/>
      <c r="O267" s="52">
        <f t="shared" si="30"/>
        <v>0</v>
      </c>
      <c r="P267" s="4">
        <f t="shared" si="31"/>
        <v>3</v>
      </c>
      <c r="Q267" s="5">
        <f t="shared" si="32"/>
        <v>3</v>
      </c>
      <c r="R267" s="5" t="str">
        <f t="shared" si="33"/>
        <v/>
      </c>
      <c r="S267" s="6" t="str">
        <f t="shared" si="34"/>
        <v/>
      </c>
    </row>
    <row r="268" spans="1:19" ht="15" customHeight="1" x14ac:dyDescent="0.2">
      <c r="A268" s="231" t="s">
        <v>449</v>
      </c>
      <c r="B268" s="37" t="s">
        <v>168</v>
      </c>
      <c r="C268" s="47" t="s">
        <v>255</v>
      </c>
      <c r="D268" s="34"/>
      <c r="E268" s="34"/>
      <c r="F268" s="34"/>
      <c r="G268" s="34"/>
      <c r="H268" s="42" t="str">
        <f t="shared" si="28"/>
        <v/>
      </c>
      <c r="I268" s="33">
        <v>7</v>
      </c>
      <c r="J268" s="34">
        <v>7</v>
      </c>
      <c r="K268" s="34">
        <v>5</v>
      </c>
      <c r="L268" s="3">
        <f t="shared" si="29"/>
        <v>0.7142857142857143</v>
      </c>
      <c r="M268" s="34"/>
      <c r="N268" s="34"/>
      <c r="O268" s="52">
        <f t="shared" si="30"/>
        <v>0</v>
      </c>
      <c r="P268" s="4">
        <f t="shared" si="31"/>
        <v>7</v>
      </c>
      <c r="Q268" s="5">
        <f t="shared" si="32"/>
        <v>7</v>
      </c>
      <c r="R268" s="5" t="str">
        <f t="shared" si="33"/>
        <v/>
      </c>
      <c r="S268" s="6" t="str">
        <f t="shared" si="34"/>
        <v/>
      </c>
    </row>
    <row r="269" spans="1:19" ht="15" customHeight="1" x14ac:dyDescent="0.2">
      <c r="A269" s="231" t="s">
        <v>449</v>
      </c>
      <c r="B269" s="37" t="s">
        <v>171</v>
      </c>
      <c r="C269" s="47" t="s">
        <v>172</v>
      </c>
      <c r="D269" s="34"/>
      <c r="E269" s="34"/>
      <c r="F269" s="34"/>
      <c r="G269" s="34"/>
      <c r="H269" s="42" t="str">
        <f t="shared" si="28"/>
        <v/>
      </c>
      <c r="I269" s="33">
        <v>21</v>
      </c>
      <c r="J269" s="34">
        <v>14</v>
      </c>
      <c r="K269" s="34">
        <v>4</v>
      </c>
      <c r="L269" s="3">
        <f t="shared" si="29"/>
        <v>0.2857142857142857</v>
      </c>
      <c r="M269" s="34"/>
      <c r="N269" s="34">
        <v>4</v>
      </c>
      <c r="O269" s="52">
        <f t="shared" si="30"/>
        <v>0.19047619047619047</v>
      </c>
      <c r="P269" s="4">
        <f t="shared" si="31"/>
        <v>21</v>
      </c>
      <c r="Q269" s="5">
        <f t="shared" si="32"/>
        <v>14</v>
      </c>
      <c r="R269" s="5">
        <f t="shared" si="33"/>
        <v>4</v>
      </c>
      <c r="S269" s="6">
        <f t="shared" si="34"/>
        <v>0.19047619047619047</v>
      </c>
    </row>
    <row r="270" spans="1:19" ht="26.25" customHeight="1" x14ac:dyDescent="0.2">
      <c r="A270" s="231" t="s">
        <v>449</v>
      </c>
      <c r="B270" s="37" t="s">
        <v>173</v>
      </c>
      <c r="C270" s="47" t="s">
        <v>175</v>
      </c>
      <c r="D270" s="34"/>
      <c r="E270" s="34"/>
      <c r="F270" s="34"/>
      <c r="G270" s="34"/>
      <c r="H270" s="42" t="str">
        <f t="shared" si="28"/>
        <v/>
      </c>
      <c r="I270" s="33">
        <v>8468</v>
      </c>
      <c r="J270" s="34">
        <v>8357</v>
      </c>
      <c r="K270" s="34">
        <v>3434</v>
      </c>
      <c r="L270" s="3">
        <f t="shared" si="29"/>
        <v>0.41091300705994976</v>
      </c>
      <c r="M270" s="34">
        <v>1</v>
      </c>
      <c r="N270" s="34">
        <v>70</v>
      </c>
      <c r="O270" s="52">
        <f t="shared" si="30"/>
        <v>8.2664147378365607E-3</v>
      </c>
      <c r="P270" s="4">
        <f t="shared" si="31"/>
        <v>8468</v>
      </c>
      <c r="Q270" s="5">
        <f t="shared" si="32"/>
        <v>8358</v>
      </c>
      <c r="R270" s="5">
        <f t="shared" si="33"/>
        <v>70</v>
      </c>
      <c r="S270" s="6">
        <f t="shared" si="34"/>
        <v>8.2664147378365607E-3</v>
      </c>
    </row>
    <row r="271" spans="1:19" ht="15" customHeight="1" x14ac:dyDescent="0.2">
      <c r="A271" s="231" t="s">
        <v>449</v>
      </c>
      <c r="B271" s="37" t="s">
        <v>179</v>
      </c>
      <c r="C271" s="47" t="s">
        <v>180</v>
      </c>
      <c r="D271" s="34"/>
      <c r="E271" s="34"/>
      <c r="F271" s="34"/>
      <c r="G271" s="34"/>
      <c r="H271" s="42" t="str">
        <f t="shared" si="28"/>
        <v/>
      </c>
      <c r="I271" s="33">
        <v>1331</v>
      </c>
      <c r="J271" s="34">
        <v>1203</v>
      </c>
      <c r="K271" s="34">
        <v>730</v>
      </c>
      <c r="L271" s="3">
        <f t="shared" si="29"/>
        <v>0.60681629260182879</v>
      </c>
      <c r="M271" s="34">
        <v>3</v>
      </c>
      <c r="N271" s="34">
        <v>79</v>
      </c>
      <c r="O271" s="52">
        <f t="shared" si="30"/>
        <v>5.9353869271224644E-2</v>
      </c>
      <c r="P271" s="4">
        <f t="shared" si="31"/>
        <v>1331</v>
      </c>
      <c r="Q271" s="5">
        <f t="shared" si="32"/>
        <v>1206</v>
      </c>
      <c r="R271" s="5">
        <f t="shared" si="33"/>
        <v>79</v>
      </c>
      <c r="S271" s="6">
        <f t="shared" si="34"/>
        <v>5.9353869271224644E-2</v>
      </c>
    </row>
    <row r="272" spans="1:19" ht="15" customHeight="1" x14ac:dyDescent="0.2">
      <c r="A272" s="231" t="s">
        <v>449</v>
      </c>
      <c r="B272" s="37" t="s">
        <v>183</v>
      </c>
      <c r="C272" s="47" t="s">
        <v>550</v>
      </c>
      <c r="D272" s="34"/>
      <c r="E272" s="34"/>
      <c r="F272" s="34"/>
      <c r="G272" s="34"/>
      <c r="H272" s="42" t="str">
        <f t="shared" si="28"/>
        <v/>
      </c>
      <c r="I272" s="33">
        <v>20</v>
      </c>
      <c r="J272" s="34">
        <v>16</v>
      </c>
      <c r="K272" s="34">
        <v>7</v>
      </c>
      <c r="L272" s="3">
        <f t="shared" si="29"/>
        <v>0.4375</v>
      </c>
      <c r="M272" s="34"/>
      <c r="N272" s="34">
        <v>3</v>
      </c>
      <c r="O272" s="52">
        <f t="shared" si="30"/>
        <v>0.15</v>
      </c>
      <c r="P272" s="4">
        <f t="shared" si="31"/>
        <v>20</v>
      </c>
      <c r="Q272" s="5">
        <f t="shared" si="32"/>
        <v>16</v>
      </c>
      <c r="R272" s="5">
        <f t="shared" si="33"/>
        <v>3</v>
      </c>
      <c r="S272" s="6">
        <f t="shared" si="34"/>
        <v>0.15</v>
      </c>
    </row>
    <row r="273" spans="1:19" ht="15" customHeight="1" x14ac:dyDescent="0.2">
      <c r="A273" s="231" t="s">
        <v>449</v>
      </c>
      <c r="B273" s="37" t="s">
        <v>185</v>
      </c>
      <c r="C273" s="47" t="s">
        <v>185</v>
      </c>
      <c r="D273" s="34"/>
      <c r="E273" s="34"/>
      <c r="F273" s="34"/>
      <c r="G273" s="34"/>
      <c r="H273" s="42" t="str">
        <f t="shared" si="28"/>
        <v/>
      </c>
      <c r="I273" s="33">
        <v>2891</v>
      </c>
      <c r="J273" s="34">
        <v>2832</v>
      </c>
      <c r="K273" s="34">
        <v>2451</v>
      </c>
      <c r="L273" s="3">
        <f t="shared" si="29"/>
        <v>0.86546610169491522</v>
      </c>
      <c r="M273" s="34"/>
      <c r="N273" s="34">
        <v>6</v>
      </c>
      <c r="O273" s="52">
        <f t="shared" si="30"/>
        <v>2.0754064337599448E-3</v>
      </c>
      <c r="P273" s="4">
        <f t="shared" si="31"/>
        <v>2891</v>
      </c>
      <c r="Q273" s="5">
        <f t="shared" si="32"/>
        <v>2832</v>
      </c>
      <c r="R273" s="5">
        <f t="shared" si="33"/>
        <v>6</v>
      </c>
      <c r="S273" s="6">
        <f t="shared" si="34"/>
        <v>2.0754064337599448E-3</v>
      </c>
    </row>
    <row r="274" spans="1:19" ht="15" customHeight="1" x14ac:dyDescent="0.2">
      <c r="A274" s="231" t="s">
        <v>449</v>
      </c>
      <c r="B274" s="37" t="s">
        <v>187</v>
      </c>
      <c r="C274" s="47" t="s">
        <v>189</v>
      </c>
      <c r="D274" s="34"/>
      <c r="E274" s="34"/>
      <c r="F274" s="34"/>
      <c r="G274" s="34"/>
      <c r="H274" s="42" t="str">
        <f t="shared" si="28"/>
        <v/>
      </c>
      <c r="I274" s="33">
        <v>2519</v>
      </c>
      <c r="J274" s="34">
        <v>2438</v>
      </c>
      <c r="K274" s="34">
        <v>1454</v>
      </c>
      <c r="L274" s="3">
        <f t="shared" si="29"/>
        <v>0.59639048400328143</v>
      </c>
      <c r="M274" s="34"/>
      <c r="N274" s="34">
        <v>29</v>
      </c>
      <c r="O274" s="52">
        <f t="shared" si="30"/>
        <v>1.1512504962286622E-2</v>
      </c>
      <c r="P274" s="4">
        <f t="shared" si="31"/>
        <v>2519</v>
      </c>
      <c r="Q274" s="5">
        <f t="shared" si="32"/>
        <v>2438</v>
      </c>
      <c r="R274" s="5">
        <f t="shared" si="33"/>
        <v>29</v>
      </c>
      <c r="S274" s="6">
        <f t="shared" si="34"/>
        <v>1.1512504962286622E-2</v>
      </c>
    </row>
    <row r="275" spans="1:19" ht="15" customHeight="1" x14ac:dyDescent="0.2">
      <c r="A275" s="231" t="s">
        <v>449</v>
      </c>
      <c r="B275" s="37" t="s">
        <v>198</v>
      </c>
      <c r="C275" s="47" t="s">
        <v>199</v>
      </c>
      <c r="D275" s="34"/>
      <c r="E275" s="34"/>
      <c r="F275" s="34"/>
      <c r="G275" s="34"/>
      <c r="H275" s="42" t="str">
        <f t="shared" si="28"/>
        <v/>
      </c>
      <c r="I275" s="33">
        <v>10</v>
      </c>
      <c r="J275" s="34">
        <v>8</v>
      </c>
      <c r="K275" s="34">
        <v>7</v>
      </c>
      <c r="L275" s="3">
        <f t="shared" si="29"/>
        <v>0.875</v>
      </c>
      <c r="M275" s="34">
        <v>2</v>
      </c>
      <c r="N275" s="34">
        <v>2</v>
      </c>
      <c r="O275" s="52">
        <f t="shared" si="30"/>
        <v>0.2</v>
      </c>
      <c r="P275" s="4">
        <f t="shared" si="31"/>
        <v>10</v>
      </c>
      <c r="Q275" s="5">
        <f t="shared" si="32"/>
        <v>10</v>
      </c>
      <c r="R275" s="5">
        <f t="shared" si="33"/>
        <v>2</v>
      </c>
      <c r="S275" s="6">
        <f t="shared" si="34"/>
        <v>0.2</v>
      </c>
    </row>
    <row r="276" spans="1:19" ht="15" customHeight="1" x14ac:dyDescent="0.2">
      <c r="A276" s="231" t="s">
        <v>449</v>
      </c>
      <c r="B276" s="37" t="s">
        <v>545</v>
      </c>
      <c r="C276" s="47" t="s">
        <v>201</v>
      </c>
      <c r="D276" s="34"/>
      <c r="E276" s="34"/>
      <c r="F276" s="34"/>
      <c r="G276" s="34"/>
      <c r="H276" s="42" t="str">
        <f t="shared" si="28"/>
        <v/>
      </c>
      <c r="I276" s="33">
        <v>47</v>
      </c>
      <c r="J276" s="34">
        <v>47</v>
      </c>
      <c r="K276" s="34">
        <v>11</v>
      </c>
      <c r="L276" s="3">
        <f t="shared" si="29"/>
        <v>0.23404255319148937</v>
      </c>
      <c r="M276" s="34"/>
      <c r="N276" s="34"/>
      <c r="O276" s="52">
        <f t="shared" si="30"/>
        <v>0</v>
      </c>
      <c r="P276" s="4">
        <f t="shared" si="31"/>
        <v>47</v>
      </c>
      <c r="Q276" s="5">
        <f t="shared" si="32"/>
        <v>47</v>
      </c>
      <c r="R276" s="5" t="str">
        <f t="shared" si="33"/>
        <v/>
      </c>
      <c r="S276" s="6" t="str">
        <f t="shared" si="34"/>
        <v/>
      </c>
    </row>
    <row r="277" spans="1:19" ht="15" customHeight="1" x14ac:dyDescent="0.2">
      <c r="A277" s="231" t="s">
        <v>449</v>
      </c>
      <c r="B277" s="37" t="s">
        <v>203</v>
      </c>
      <c r="C277" s="47" t="s">
        <v>204</v>
      </c>
      <c r="D277" s="34"/>
      <c r="E277" s="34"/>
      <c r="F277" s="34"/>
      <c r="G277" s="34"/>
      <c r="H277" s="42" t="str">
        <f t="shared" si="28"/>
        <v/>
      </c>
      <c r="I277" s="33">
        <v>13073</v>
      </c>
      <c r="J277" s="34">
        <v>12480</v>
      </c>
      <c r="K277" s="34">
        <v>4008</v>
      </c>
      <c r="L277" s="3">
        <f t="shared" si="29"/>
        <v>0.32115384615384618</v>
      </c>
      <c r="M277" s="34"/>
      <c r="N277" s="34">
        <v>376</v>
      </c>
      <c r="O277" s="52">
        <f t="shared" si="30"/>
        <v>2.8761569647364798E-2</v>
      </c>
      <c r="P277" s="4">
        <f t="shared" si="31"/>
        <v>13073</v>
      </c>
      <c r="Q277" s="5">
        <f t="shared" si="32"/>
        <v>12480</v>
      </c>
      <c r="R277" s="5">
        <f t="shared" si="33"/>
        <v>376</v>
      </c>
      <c r="S277" s="6">
        <f t="shared" si="34"/>
        <v>2.8761569647364798E-2</v>
      </c>
    </row>
    <row r="278" spans="1:19" ht="15" customHeight="1" x14ac:dyDescent="0.2">
      <c r="A278" s="231" t="s">
        <v>449</v>
      </c>
      <c r="B278" s="37" t="s">
        <v>209</v>
      </c>
      <c r="C278" s="47" t="s">
        <v>210</v>
      </c>
      <c r="D278" s="34">
        <v>1</v>
      </c>
      <c r="E278" s="34"/>
      <c r="F278" s="34"/>
      <c r="G278" s="34"/>
      <c r="H278" s="42">
        <f t="shared" si="28"/>
        <v>0</v>
      </c>
      <c r="I278" s="33">
        <v>3474</v>
      </c>
      <c r="J278" s="34">
        <v>3009</v>
      </c>
      <c r="K278" s="34">
        <v>1342</v>
      </c>
      <c r="L278" s="3">
        <f t="shared" si="29"/>
        <v>0.44599534729145895</v>
      </c>
      <c r="M278" s="34">
        <v>1</v>
      </c>
      <c r="N278" s="34">
        <v>417</v>
      </c>
      <c r="O278" s="52">
        <f t="shared" si="30"/>
        <v>0.12003454231433507</v>
      </c>
      <c r="P278" s="4">
        <f t="shared" si="31"/>
        <v>3475</v>
      </c>
      <c r="Q278" s="5">
        <f t="shared" si="32"/>
        <v>3010</v>
      </c>
      <c r="R278" s="5">
        <f t="shared" si="33"/>
        <v>417</v>
      </c>
      <c r="S278" s="6">
        <f t="shared" si="34"/>
        <v>0.12</v>
      </c>
    </row>
    <row r="279" spans="1:19" ht="15" customHeight="1" x14ac:dyDescent="0.2">
      <c r="A279" s="231" t="s">
        <v>449</v>
      </c>
      <c r="B279" s="37" t="s">
        <v>209</v>
      </c>
      <c r="C279" s="47" t="s">
        <v>211</v>
      </c>
      <c r="D279" s="34">
        <v>1</v>
      </c>
      <c r="E279" s="34">
        <v>1</v>
      </c>
      <c r="F279" s="34">
        <v>1</v>
      </c>
      <c r="G279" s="34"/>
      <c r="H279" s="42">
        <f t="shared" si="28"/>
        <v>0</v>
      </c>
      <c r="I279" s="33">
        <v>4326</v>
      </c>
      <c r="J279" s="34">
        <v>4295</v>
      </c>
      <c r="K279" s="34">
        <v>3515</v>
      </c>
      <c r="L279" s="3">
        <f t="shared" si="29"/>
        <v>0.81839348079161811</v>
      </c>
      <c r="M279" s="34"/>
      <c r="N279" s="34">
        <v>84</v>
      </c>
      <c r="O279" s="52">
        <f t="shared" si="30"/>
        <v>1.9417475728155338E-2</v>
      </c>
      <c r="P279" s="4">
        <f t="shared" si="31"/>
        <v>4327</v>
      </c>
      <c r="Q279" s="5">
        <f t="shared" si="32"/>
        <v>4296</v>
      </c>
      <c r="R279" s="5">
        <f t="shared" si="33"/>
        <v>84</v>
      </c>
      <c r="S279" s="6">
        <f t="shared" si="34"/>
        <v>1.941298821354287E-2</v>
      </c>
    </row>
    <row r="280" spans="1:19" ht="15" customHeight="1" x14ac:dyDescent="0.2">
      <c r="A280" s="231" t="s">
        <v>449</v>
      </c>
      <c r="B280" s="37" t="s">
        <v>214</v>
      </c>
      <c r="C280" s="47" t="s">
        <v>546</v>
      </c>
      <c r="D280" s="34"/>
      <c r="E280" s="34">
        <v>1</v>
      </c>
      <c r="F280" s="34">
        <v>1</v>
      </c>
      <c r="G280" s="34"/>
      <c r="H280" s="42" t="str">
        <f t="shared" si="28"/>
        <v/>
      </c>
      <c r="I280" s="33">
        <v>7513</v>
      </c>
      <c r="J280" s="34">
        <v>7320</v>
      </c>
      <c r="K280" s="34">
        <v>3118</v>
      </c>
      <c r="L280" s="3">
        <f t="shared" si="29"/>
        <v>0.42595628415300546</v>
      </c>
      <c r="M280" s="34">
        <v>1</v>
      </c>
      <c r="N280" s="34">
        <v>203</v>
      </c>
      <c r="O280" s="52">
        <f t="shared" si="30"/>
        <v>2.7019832290696127E-2</v>
      </c>
      <c r="P280" s="4">
        <f t="shared" si="31"/>
        <v>7513</v>
      </c>
      <c r="Q280" s="5">
        <f t="shared" si="32"/>
        <v>7322</v>
      </c>
      <c r="R280" s="5">
        <f t="shared" si="33"/>
        <v>203</v>
      </c>
      <c r="S280" s="6">
        <f t="shared" si="34"/>
        <v>2.7019832290696127E-2</v>
      </c>
    </row>
    <row r="281" spans="1:19" ht="26.25" customHeight="1" x14ac:dyDescent="0.2">
      <c r="A281" s="231" t="s">
        <v>449</v>
      </c>
      <c r="B281" s="37" t="s">
        <v>217</v>
      </c>
      <c r="C281" s="47" t="s">
        <v>219</v>
      </c>
      <c r="D281" s="34">
        <v>1</v>
      </c>
      <c r="E281" s="34">
        <v>1</v>
      </c>
      <c r="F281" s="34">
        <v>1</v>
      </c>
      <c r="G281" s="34"/>
      <c r="H281" s="42">
        <f t="shared" si="28"/>
        <v>0</v>
      </c>
      <c r="I281" s="33">
        <v>2444</v>
      </c>
      <c r="J281" s="34">
        <v>2218</v>
      </c>
      <c r="K281" s="34">
        <v>1656</v>
      </c>
      <c r="L281" s="3">
        <f t="shared" si="29"/>
        <v>0.74661857529305686</v>
      </c>
      <c r="M281" s="34">
        <v>6</v>
      </c>
      <c r="N281" s="34">
        <v>189</v>
      </c>
      <c r="O281" s="52">
        <f t="shared" si="30"/>
        <v>7.7332242225859243E-2</v>
      </c>
      <c r="P281" s="4">
        <f t="shared" si="31"/>
        <v>2445</v>
      </c>
      <c r="Q281" s="5">
        <f t="shared" si="32"/>
        <v>2225</v>
      </c>
      <c r="R281" s="5">
        <f t="shared" si="33"/>
        <v>189</v>
      </c>
      <c r="S281" s="6">
        <f t="shared" si="34"/>
        <v>7.7300613496932513E-2</v>
      </c>
    </row>
    <row r="282" spans="1:19" ht="15" customHeight="1" x14ac:dyDescent="0.2">
      <c r="A282" s="231" t="s">
        <v>449</v>
      </c>
      <c r="B282" s="37" t="s">
        <v>220</v>
      </c>
      <c r="C282" s="47" t="s">
        <v>222</v>
      </c>
      <c r="D282" s="34">
        <v>4</v>
      </c>
      <c r="E282" s="34">
        <v>4</v>
      </c>
      <c r="F282" s="34">
        <v>1</v>
      </c>
      <c r="G282" s="34"/>
      <c r="H282" s="42">
        <f t="shared" si="28"/>
        <v>0</v>
      </c>
      <c r="I282" s="33">
        <v>7175</v>
      </c>
      <c r="J282" s="34">
        <v>7082</v>
      </c>
      <c r="K282" s="34">
        <v>5868</v>
      </c>
      <c r="L282" s="3">
        <f t="shared" si="29"/>
        <v>0.82857949731714209</v>
      </c>
      <c r="M282" s="34">
        <v>1</v>
      </c>
      <c r="N282" s="34">
        <v>50</v>
      </c>
      <c r="O282" s="52">
        <f t="shared" si="30"/>
        <v>6.9686411149825784E-3</v>
      </c>
      <c r="P282" s="4">
        <f t="shared" si="31"/>
        <v>7179</v>
      </c>
      <c r="Q282" s="5">
        <f t="shared" si="32"/>
        <v>7087</v>
      </c>
      <c r="R282" s="5">
        <f t="shared" si="33"/>
        <v>50</v>
      </c>
      <c r="S282" s="6">
        <f t="shared" si="34"/>
        <v>6.9647583228861958E-3</v>
      </c>
    </row>
    <row r="283" spans="1:19" ht="15" customHeight="1" x14ac:dyDescent="0.2">
      <c r="A283" s="231" t="s">
        <v>449</v>
      </c>
      <c r="B283" s="37" t="s">
        <v>225</v>
      </c>
      <c r="C283" s="47" t="s">
        <v>229</v>
      </c>
      <c r="D283" s="34"/>
      <c r="E283" s="34"/>
      <c r="F283" s="34"/>
      <c r="G283" s="34"/>
      <c r="H283" s="42" t="str">
        <f t="shared" si="28"/>
        <v/>
      </c>
      <c r="I283" s="33">
        <v>4107</v>
      </c>
      <c r="J283" s="34">
        <v>3997</v>
      </c>
      <c r="K283" s="34">
        <v>1153</v>
      </c>
      <c r="L283" s="3">
        <f t="shared" si="29"/>
        <v>0.28846634976232172</v>
      </c>
      <c r="M283" s="34">
        <v>2</v>
      </c>
      <c r="N283" s="34">
        <v>1</v>
      </c>
      <c r="O283" s="52">
        <f t="shared" si="30"/>
        <v>2.4348672997321646E-4</v>
      </c>
      <c r="P283" s="4">
        <f t="shared" si="31"/>
        <v>4107</v>
      </c>
      <c r="Q283" s="5">
        <f t="shared" si="32"/>
        <v>3999</v>
      </c>
      <c r="R283" s="5">
        <f t="shared" si="33"/>
        <v>1</v>
      </c>
      <c r="S283" s="6">
        <f t="shared" si="34"/>
        <v>2.4348672997321646E-4</v>
      </c>
    </row>
    <row r="284" spans="1:19" ht="15" customHeight="1" x14ac:dyDescent="0.2">
      <c r="A284" s="231" t="s">
        <v>449</v>
      </c>
      <c r="B284" s="37" t="s">
        <v>537</v>
      </c>
      <c r="C284" s="47" t="s">
        <v>236</v>
      </c>
      <c r="D284" s="34"/>
      <c r="E284" s="34"/>
      <c r="F284" s="34"/>
      <c r="G284" s="34"/>
      <c r="H284" s="42" t="str">
        <f t="shared" si="28"/>
        <v/>
      </c>
      <c r="I284" s="33">
        <v>2558</v>
      </c>
      <c r="J284" s="34">
        <v>2309</v>
      </c>
      <c r="K284" s="34">
        <v>483</v>
      </c>
      <c r="L284" s="3">
        <f t="shared" si="29"/>
        <v>0.20918146383715894</v>
      </c>
      <c r="M284" s="34">
        <v>1</v>
      </c>
      <c r="N284" s="34">
        <v>218</v>
      </c>
      <c r="O284" s="52">
        <f t="shared" si="30"/>
        <v>8.522283033620015E-2</v>
      </c>
      <c r="P284" s="4">
        <f t="shared" si="31"/>
        <v>2558</v>
      </c>
      <c r="Q284" s="5">
        <f t="shared" si="32"/>
        <v>2310</v>
      </c>
      <c r="R284" s="5">
        <f t="shared" si="33"/>
        <v>218</v>
      </c>
      <c r="S284" s="6">
        <f t="shared" si="34"/>
        <v>8.522283033620015E-2</v>
      </c>
    </row>
    <row r="285" spans="1:19" ht="15" customHeight="1" x14ac:dyDescent="0.2">
      <c r="A285" s="231" t="s">
        <v>473</v>
      </c>
      <c r="B285" s="37" t="s">
        <v>10</v>
      </c>
      <c r="C285" s="47" t="s">
        <v>11</v>
      </c>
      <c r="D285" s="34"/>
      <c r="E285" s="34"/>
      <c r="F285" s="34"/>
      <c r="G285" s="34"/>
      <c r="H285" s="42" t="str">
        <f t="shared" si="28"/>
        <v/>
      </c>
      <c r="I285" s="33">
        <v>15</v>
      </c>
      <c r="J285" s="34">
        <v>14</v>
      </c>
      <c r="K285" s="34">
        <v>10</v>
      </c>
      <c r="L285" s="3">
        <f t="shared" si="29"/>
        <v>0.7142857142857143</v>
      </c>
      <c r="M285" s="34"/>
      <c r="N285" s="34">
        <v>1</v>
      </c>
      <c r="O285" s="52">
        <f t="shared" si="30"/>
        <v>6.6666666666666666E-2</v>
      </c>
      <c r="P285" s="4">
        <f t="shared" si="31"/>
        <v>15</v>
      </c>
      <c r="Q285" s="5">
        <f t="shared" si="32"/>
        <v>14</v>
      </c>
      <c r="R285" s="5">
        <f t="shared" si="33"/>
        <v>1</v>
      </c>
      <c r="S285" s="6">
        <f t="shared" si="34"/>
        <v>6.6666666666666666E-2</v>
      </c>
    </row>
    <row r="286" spans="1:19" ht="15" customHeight="1" x14ac:dyDescent="0.2">
      <c r="A286" s="231" t="s">
        <v>473</v>
      </c>
      <c r="B286" s="37" t="s">
        <v>19</v>
      </c>
      <c r="C286" s="47" t="s">
        <v>20</v>
      </c>
      <c r="D286" s="34"/>
      <c r="E286" s="34"/>
      <c r="F286" s="34"/>
      <c r="G286" s="34"/>
      <c r="H286" s="42" t="str">
        <f t="shared" si="28"/>
        <v/>
      </c>
      <c r="I286" s="33">
        <v>19758</v>
      </c>
      <c r="J286" s="34">
        <v>19649</v>
      </c>
      <c r="K286" s="34">
        <v>11643</v>
      </c>
      <c r="L286" s="3">
        <f t="shared" si="29"/>
        <v>0.59254923914703039</v>
      </c>
      <c r="M286" s="34">
        <v>6</v>
      </c>
      <c r="N286" s="34">
        <v>103</v>
      </c>
      <c r="O286" s="52">
        <f t="shared" si="30"/>
        <v>5.2130782467861118E-3</v>
      </c>
      <c r="P286" s="4">
        <f t="shared" si="31"/>
        <v>19758</v>
      </c>
      <c r="Q286" s="5">
        <f t="shared" si="32"/>
        <v>19655</v>
      </c>
      <c r="R286" s="5">
        <f t="shared" si="33"/>
        <v>103</v>
      </c>
      <c r="S286" s="6">
        <f t="shared" si="34"/>
        <v>5.2130782467861118E-3</v>
      </c>
    </row>
    <row r="287" spans="1:19" ht="15" customHeight="1" x14ac:dyDescent="0.2">
      <c r="A287" s="231" t="s">
        <v>473</v>
      </c>
      <c r="B287" s="37" t="s">
        <v>37</v>
      </c>
      <c r="C287" s="47" t="s">
        <v>38</v>
      </c>
      <c r="D287" s="34"/>
      <c r="E287" s="34"/>
      <c r="F287" s="34"/>
      <c r="G287" s="34"/>
      <c r="H287" s="42" t="str">
        <f t="shared" si="28"/>
        <v/>
      </c>
      <c r="I287" s="33">
        <v>37</v>
      </c>
      <c r="J287" s="34">
        <v>36</v>
      </c>
      <c r="K287" s="34">
        <v>20</v>
      </c>
      <c r="L287" s="3">
        <f t="shared" si="29"/>
        <v>0.55555555555555558</v>
      </c>
      <c r="M287" s="34"/>
      <c r="N287" s="34">
        <v>1</v>
      </c>
      <c r="O287" s="52">
        <f t="shared" si="30"/>
        <v>2.7027027027027029E-2</v>
      </c>
      <c r="P287" s="4">
        <f t="shared" si="31"/>
        <v>37</v>
      </c>
      <c r="Q287" s="5">
        <f t="shared" si="32"/>
        <v>36</v>
      </c>
      <c r="R287" s="5">
        <f t="shared" si="33"/>
        <v>1</v>
      </c>
      <c r="S287" s="6">
        <f t="shared" si="34"/>
        <v>2.7027027027027029E-2</v>
      </c>
    </row>
    <row r="288" spans="1:19" ht="15" customHeight="1" x14ac:dyDescent="0.2">
      <c r="A288" s="231" t="s">
        <v>473</v>
      </c>
      <c r="B288" s="37" t="s">
        <v>44</v>
      </c>
      <c r="C288" s="47" t="s">
        <v>45</v>
      </c>
      <c r="D288" s="34"/>
      <c r="E288" s="34"/>
      <c r="F288" s="34"/>
      <c r="G288" s="34"/>
      <c r="H288" s="42" t="str">
        <f t="shared" si="28"/>
        <v/>
      </c>
      <c r="I288" s="33">
        <v>795</v>
      </c>
      <c r="J288" s="34">
        <v>729</v>
      </c>
      <c r="K288" s="34">
        <v>119</v>
      </c>
      <c r="L288" s="3">
        <f t="shared" si="29"/>
        <v>0.16323731138545952</v>
      </c>
      <c r="M288" s="34"/>
      <c r="N288" s="34">
        <v>66</v>
      </c>
      <c r="O288" s="52">
        <f t="shared" si="30"/>
        <v>8.3018867924528297E-2</v>
      </c>
      <c r="P288" s="4">
        <f t="shared" si="31"/>
        <v>795</v>
      </c>
      <c r="Q288" s="5">
        <f t="shared" si="32"/>
        <v>729</v>
      </c>
      <c r="R288" s="5">
        <f t="shared" si="33"/>
        <v>66</v>
      </c>
      <c r="S288" s="6">
        <f t="shared" si="34"/>
        <v>8.3018867924528297E-2</v>
      </c>
    </row>
    <row r="289" spans="1:19" ht="15" customHeight="1" x14ac:dyDescent="0.2">
      <c r="A289" s="231" t="s">
        <v>473</v>
      </c>
      <c r="B289" s="37" t="s">
        <v>44</v>
      </c>
      <c r="C289" s="47" t="s">
        <v>48</v>
      </c>
      <c r="D289" s="34"/>
      <c r="E289" s="34"/>
      <c r="F289" s="34"/>
      <c r="G289" s="34"/>
      <c r="H289" s="42" t="str">
        <f t="shared" si="28"/>
        <v/>
      </c>
      <c r="I289" s="33">
        <v>834</v>
      </c>
      <c r="J289" s="34">
        <v>830</v>
      </c>
      <c r="K289" s="34">
        <v>322</v>
      </c>
      <c r="L289" s="3">
        <f t="shared" si="29"/>
        <v>0.38795180722891565</v>
      </c>
      <c r="M289" s="34">
        <v>2</v>
      </c>
      <c r="N289" s="34">
        <v>2</v>
      </c>
      <c r="O289" s="52">
        <f t="shared" si="30"/>
        <v>2.3980815347721821E-3</v>
      </c>
      <c r="P289" s="4">
        <f t="shared" si="31"/>
        <v>834</v>
      </c>
      <c r="Q289" s="5">
        <f t="shared" si="32"/>
        <v>832</v>
      </c>
      <c r="R289" s="5">
        <f t="shared" si="33"/>
        <v>2</v>
      </c>
      <c r="S289" s="6">
        <f t="shared" si="34"/>
        <v>2.3980815347721821E-3</v>
      </c>
    </row>
    <row r="290" spans="1:19" ht="15" customHeight="1" x14ac:dyDescent="0.2">
      <c r="A290" s="231" t="s">
        <v>473</v>
      </c>
      <c r="B290" s="37" t="s">
        <v>67</v>
      </c>
      <c r="C290" s="47" t="s">
        <v>68</v>
      </c>
      <c r="D290" s="34"/>
      <c r="E290" s="34"/>
      <c r="F290" s="34"/>
      <c r="G290" s="34"/>
      <c r="H290" s="42" t="str">
        <f t="shared" si="28"/>
        <v/>
      </c>
      <c r="I290" s="33">
        <v>152</v>
      </c>
      <c r="J290" s="34">
        <v>131</v>
      </c>
      <c r="K290" s="34">
        <v>56</v>
      </c>
      <c r="L290" s="3">
        <f t="shared" si="29"/>
        <v>0.42748091603053434</v>
      </c>
      <c r="M290" s="34"/>
      <c r="N290" s="34">
        <v>21</v>
      </c>
      <c r="O290" s="52">
        <f t="shared" si="30"/>
        <v>0.13815789473684212</v>
      </c>
      <c r="P290" s="4">
        <f t="shared" si="31"/>
        <v>152</v>
      </c>
      <c r="Q290" s="5">
        <f t="shared" si="32"/>
        <v>131</v>
      </c>
      <c r="R290" s="5">
        <f t="shared" si="33"/>
        <v>21</v>
      </c>
      <c r="S290" s="6">
        <f t="shared" si="34"/>
        <v>0.13815789473684212</v>
      </c>
    </row>
    <row r="291" spans="1:19" ht="15" customHeight="1" x14ac:dyDescent="0.2">
      <c r="A291" s="231" t="s">
        <v>473</v>
      </c>
      <c r="B291" s="37" t="s">
        <v>73</v>
      </c>
      <c r="C291" s="47" t="s">
        <v>74</v>
      </c>
      <c r="D291" s="34"/>
      <c r="E291" s="34"/>
      <c r="F291" s="34"/>
      <c r="G291" s="34"/>
      <c r="H291" s="42" t="str">
        <f t="shared" si="28"/>
        <v/>
      </c>
      <c r="I291" s="33">
        <v>4</v>
      </c>
      <c r="J291" s="34">
        <v>3</v>
      </c>
      <c r="K291" s="34">
        <v>3</v>
      </c>
      <c r="L291" s="3">
        <f t="shared" si="29"/>
        <v>1</v>
      </c>
      <c r="M291" s="34">
        <v>1</v>
      </c>
      <c r="N291" s="34"/>
      <c r="O291" s="52">
        <f t="shared" si="30"/>
        <v>0</v>
      </c>
      <c r="P291" s="4">
        <f t="shared" si="31"/>
        <v>4</v>
      </c>
      <c r="Q291" s="5">
        <f t="shared" si="32"/>
        <v>4</v>
      </c>
      <c r="R291" s="5" t="str">
        <f t="shared" si="33"/>
        <v/>
      </c>
      <c r="S291" s="6" t="str">
        <f t="shared" si="34"/>
        <v/>
      </c>
    </row>
    <row r="292" spans="1:19" ht="15" customHeight="1" x14ac:dyDescent="0.2">
      <c r="A292" s="231" t="s">
        <v>473</v>
      </c>
      <c r="B292" s="37" t="s">
        <v>77</v>
      </c>
      <c r="C292" s="47" t="s">
        <v>252</v>
      </c>
      <c r="D292" s="34"/>
      <c r="E292" s="34"/>
      <c r="F292" s="34"/>
      <c r="G292" s="34"/>
      <c r="H292" s="42" t="str">
        <f t="shared" si="28"/>
        <v/>
      </c>
      <c r="I292" s="33">
        <v>1</v>
      </c>
      <c r="J292" s="34">
        <v>1</v>
      </c>
      <c r="K292" s="34"/>
      <c r="L292" s="3">
        <f t="shared" si="29"/>
        <v>0</v>
      </c>
      <c r="M292" s="34"/>
      <c r="N292" s="34"/>
      <c r="O292" s="52">
        <f t="shared" si="30"/>
        <v>0</v>
      </c>
      <c r="P292" s="4">
        <f t="shared" si="31"/>
        <v>1</v>
      </c>
      <c r="Q292" s="5">
        <f t="shared" si="32"/>
        <v>1</v>
      </c>
      <c r="R292" s="5" t="str">
        <f t="shared" si="33"/>
        <v/>
      </c>
      <c r="S292" s="6" t="str">
        <f t="shared" si="34"/>
        <v/>
      </c>
    </row>
    <row r="293" spans="1:19" ht="15" customHeight="1" x14ac:dyDescent="0.2">
      <c r="A293" s="231" t="s">
        <v>473</v>
      </c>
      <c r="B293" s="37" t="s">
        <v>79</v>
      </c>
      <c r="C293" s="47" t="s">
        <v>80</v>
      </c>
      <c r="D293" s="34"/>
      <c r="E293" s="34"/>
      <c r="F293" s="34"/>
      <c r="G293" s="34"/>
      <c r="H293" s="42" t="str">
        <f t="shared" si="28"/>
        <v/>
      </c>
      <c r="I293" s="33">
        <v>2002</v>
      </c>
      <c r="J293" s="34">
        <v>1706</v>
      </c>
      <c r="K293" s="34">
        <v>732</v>
      </c>
      <c r="L293" s="3">
        <f t="shared" si="29"/>
        <v>0.42907385697538103</v>
      </c>
      <c r="M293" s="34">
        <v>3</v>
      </c>
      <c r="N293" s="34">
        <v>293</v>
      </c>
      <c r="O293" s="52">
        <f t="shared" si="30"/>
        <v>0.14635364635364637</v>
      </c>
      <c r="P293" s="4">
        <f t="shared" si="31"/>
        <v>2002</v>
      </c>
      <c r="Q293" s="5">
        <f t="shared" si="32"/>
        <v>1709</v>
      </c>
      <c r="R293" s="5">
        <f t="shared" si="33"/>
        <v>293</v>
      </c>
      <c r="S293" s="6">
        <f t="shared" si="34"/>
        <v>0.14635364635364637</v>
      </c>
    </row>
    <row r="294" spans="1:19" ht="15" customHeight="1" x14ac:dyDescent="0.2">
      <c r="A294" s="231" t="s">
        <v>473</v>
      </c>
      <c r="B294" s="37" t="s">
        <v>96</v>
      </c>
      <c r="C294" s="47" t="s">
        <v>97</v>
      </c>
      <c r="D294" s="34"/>
      <c r="E294" s="34"/>
      <c r="F294" s="34"/>
      <c r="G294" s="34"/>
      <c r="H294" s="42" t="str">
        <f t="shared" si="28"/>
        <v/>
      </c>
      <c r="I294" s="33">
        <v>937</v>
      </c>
      <c r="J294" s="34">
        <v>627</v>
      </c>
      <c r="K294" s="34">
        <v>450</v>
      </c>
      <c r="L294" s="3">
        <f t="shared" si="29"/>
        <v>0.71770334928229662</v>
      </c>
      <c r="M294" s="34">
        <v>3</v>
      </c>
      <c r="N294" s="34">
        <v>307</v>
      </c>
      <c r="O294" s="52">
        <f t="shared" si="30"/>
        <v>0.32764140875133402</v>
      </c>
      <c r="P294" s="4">
        <f t="shared" si="31"/>
        <v>937</v>
      </c>
      <c r="Q294" s="5">
        <f t="shared" si="32"/>
        <v>630</v>
      </c>
      <c r="R294" s="5">
        <f t="shared" si="33"/>
        <v>307</v>
      </c>
      <c r="S294" s="6">
        <f t="shared" si="34"/>
        <v>0.32764140875133402</v>
      </c>
    </row>
    <row r="295" spans="1:19" ht="15" customHeight="1" x14ac:dyDescent="0.2">
      <c r="A295" s="231" t="s">
        <v>473</v>
      </c>
      <c r="B295" s="37" t="s">
        <v>107</v>
      </c>
      <c r="C295" s="47" t="s">
        <v>108</v>
      </c>
      <c r="D295" s="34"/>
      <c r="E295" s="34"/>
      <c r="F295" s="34"/>
      <c r="G295" s="34"/>
      <c r="H295" s="42" t="str">
        <f t="shared" si="28"/>
        <v/>
      </c>
      <c r="I295" s="33">
        <v>38</v>
      </c>
      <c r="J295" s="34">
        <v>33</v>
      </c>
      <c r="K295" s="34">
        <v>24</v>
      </c>
      <c r="L295" s="3">
        <f t="shared" si="29"/>
        <v>0.72727272727272729</v>
      </c>
      <c r="M295" s="34"/>
      <c r="N295" s="34">
        <v>5</v>
      </c>
      <c r="O295" s="52">
        <f t="shared" si="30"/>
        <v>0.13157894736842105</v>
      </c>
      <c r="P295" s="4">
        <f t="shared" si="31"/>
        <v>38</v>
      </c>
      <c r="Q295" s="5">
        <f t="shared" si="32"/>
        <v>33</v>
      </c>
      <c r="R295" s="5">
        <f t="shared" si="33"/>
        <v>5</v>
      </c>
      <c r="S295" s="6">
        <f t="shared" si="34"/>
        <v>0.13157894736842105</v>
      </c>
    </row>
    <row r="296" spans="1:19" ht="15" customHeight="1" x14ac:dyDescent="0.2">
      <c r="A296" s="231" t="s">
        <v>473</v>
      </c>
      <c r="B296" s="37" t="s">
        <v>109</v>
      </c>
      <c r="C296" s="47" t="s">
        <v>110</v>
      </c>
      <c r="D296" s="34"/>
      <c r="E296" s="34"/>
      <c r="F296" s="34"/>
      <c r="G296" s="34"/>
      <c r="H296" s="42" t="str">
        <f t="shared" si="28"/>
        <v/>
      </c>
      <c r="I296" s="33">
        <v>10</v>
      </c>
      <c r="J296" s="34">
        <v>5</v>
      </c>
      <c r="K296" s="34">
        <v>5</v>
      </c>
      <c r="L296" s="3">
        <f t="shared" si="29"/>
        <v>1</v>
      </c>
      <c r="M296" s="34">
        <v>5</v>
      </c>
      <c r="N296" s="34"/>
      <c r="O296" s="52">
        <f t="shared" si="30"/>
        <v>0</v>
      </c>
      <c r="P296" s="4">
        <f t="shared" si="31"/>
        <v>10</v>
      </c>
      <c r="Q296" s="5">
        <f t="shared" si="32"/>
        <v>10</v>
      </c>
      <c r="R296" s="5" t="str">
        <f t="shared" si="33"/>
        <v/>
      </c>
      <c r="S296" s="6" t="str">
        <f t="shared" si="34"/>
        <v/>
      </c>
    </row>
    <row r="297" spans="1:19" ht="15" customHeight="1" x14ac:dyDescent="0.2">
      <c r="A297" s="231" t="s">
        <v>473</v>
      </c>
      <c r="B297" s="37" t="s">
        <v>114</v>
      </c>
      <c r="C297" s="47" t="s">
        <v>115</v>
      </c>
      <c r="D297" s="34"/>
      <c r="E297" s="34"/>
      <c r="F297" s="34"/>
      <c r="G297" s="34"/>
      <c r="H297" s="42" t="str">
        <f t="shared" si="28"/>
        <v/>
      </c>
      <c r="I297" s="33">
        <v>27</v>
      </c>
      <c r="J297" s="34">
        <v>24</v>
      </c>
      <c r="K297" s="34">
        <v>8</v>
      </c>
      <c r="L297" s="3">
        <f t="shared" si="29"/>
        <v>0.33333333333333331</v>
      </c>
      <c r="M297" s="34"/>
      <c r="N297" s="34">
        <v>3</v>
      </c>
      <c r="O297" s="52">
        <f t="shared" si="30"/>
        <v>0.1111111111111111</v>
      </c>
      <c r="P297" s="4">
        <f t="shared" si="31"/>
        <v>27</v>
      </c>
      <c r="Q297" s="5">
        <f t="shared" si="32"/>
        <v>24</v>
      </c>
      <c r="R297" s="5">
        <f t="shared" si="33"/>
        <v>3</v>
      </c>
      <c r="S297" s="6">
        <f t="shared" si="34"/>
        <v>0.1111111111111111</v>
      </c>
    </row>
    <row r="298" spans="1:19" ht="15" customHeight="1" x14ac:dyDescent="0.2">
      <c r="A298" s="231" t="s">
        <v>473</v>
      </c>
      <c r="B298" s="37" t="s">
        <v>118</v>
      </c>
      <c r="C298" s="47" t="s">
        <v>120</v>
      </c>
      <c r="D298" s="34"/>
      <c r="E298" s="34"/>
      <c r="F298" s="34"/>
      <c r="G298" s="34"/>
      <c r="H298" s="42" t="str">
        <f t="shared" si="28"/>
        <v/>
      </c>
      <c r="I298" s="33">
        <v>1215</v>
      </c>
      <c r="J298" s="34">
        <v>1176</v>
      </c>
      <c r="K298" s="34">
        <v>578</v>
      </c>
      <c r="L298" s="3">
        <f t="shared" si="29"/>
        <v>0.49149659863945577</v>
      </c>
      <c r="M298" s="34"/>
      <c r="N298" s="34">
        <v>39</v>
      </c>
      <c r="O298" s="52">
        <f t="shared" si="30"/>
        <v>3.2098765432098768E-2</v>
      </c>
      <c r="P298" s="4">
        <f t="shared" si="31"/>
        <v>1215</v>
      </c>
      <c r="Q298" s="5">
        <f t="shared" si="32"/>
        <v>1176</v>
      </c>
      <c r="R298" s="5">
        <f t="shared" si="33"/>
        <v>39</v>
      </c>
      <c r="S298" s="6">
        <f t="shared" si="34"/>
        <v>3.2098765432098768E-2</v>
      </c>
    </row>
    <row r="299" spans="1:19" ht="15" customHeight="1" x14ac:dyDescent="0.2">
      <c r="A299" s="231" t="s">
        <v>473</v>
      </c>
      <c r="B299" s="37" t="s">
        <v>381</v>
      </c>
      <c r="C299" s="47" t="s">
        <v>382</v>
      </c>
      <c r="D299" s="34"/>
      <c r="E299" s="34"/>
      <c r="F299" s="34"/>
      <c r="G299" s="34"/>
      <c r="H299" s="42" t="str">
        <f t="shared" si="28"/>
        <v/>
      </c>
      <c r="I299" s="33">
        <v>1</v>
      </c>
      <c r="J299" s="34">
        <v>1</v>
      </c>
      <c r="K299" s="34">
        <v>1</v>
      </c>
      <c r="L299" s="3">
        <f t="shared" si="29"/>
        <v>1</v>
      </c>
      <c r="M299" s="34"/>
      <c r="N299" s="34"/>
      <c r="O299" s="52">
        <f t="shared" si="30"/>
        <v>0</v>
      </c>
      <c r="P299" s="4">
        <f t="shared" si="31"/>
        <v>1</v>
      </c>
      <c r="Q299" s="5">
        <f t="shared" si="32"/>
        <v>1</v>
      </c>
      <c r="R299" s="5" t="str">
        <f t="shared" si="33"/>
        <v/>
      </c>
      <c r="S299" s="6" t="str">
        <f t="shared" si="34"/>
        <v/>
      </c>
    </row>
    <row r="300" spans="1:19" ht="26.25" customHeight="1" x14ac:dyDescent="0.2">
      <c r="A300" s="231" t="s">
        <v>473</v>
      </c>
      <c r="B300" s="37" t="s">
        <v>173</v>
      </c>
      <c r="C300" s="47" t="s">
        <v>175</v>
      </c>
      <c r="D300" s="34"/>
      <c r="E300" s="34"/>
      <c r="F300" s="34"/>
      <c r="G300" s="34"/>
      <c r="H300" s="42" t="str">
        <f t="shared" si="28"/>
        <v/>
      </c>
      <c r="I300" s="33">
        <v>30381</v>
      </c>
      <c r="J300" s="34">
        <v>30035</v>
      </c>
      <c r="K300" s="34">
        <v>27582</v>
      </c>
      <c r="L300" s="3">
        <f t="shared" si="29"/>
        <v>0.91832861661395038</v>
      </c>
      <c r="M300" s="34">
        <v>8</v>
      </c>
      <c r="N300" s="34">
        <v>338</v>
      </c>
      <c r="O300" s="52">
        <f t="shared" si="30"/>
        <v>1.1125374411638854E-2</v>
      </c>
      <c r="P300" s="4">
        <f t="shared" si="31"/>
        <v>30381</v>
      </c>
      <c r="Q300" s="5">
        <f t="shared" si="32"/>
        <v>30043</v>
      </c>
      <c r="R300" s="5">
        <f t="shared" si="33"/>
        <v>338</v>
      </c>
      <c r="S300" s="6">
        <f t="shared" si="34"/>
        <v>1.1125374411638854E-2</v>
      </c>
    </row>
    <row r="301" spans="1:19" ht="26.25" customHeight="1" x14ac:dyDescent="0.2">
      <c r="A301" s="231" t="s">
        <v>473</v>
      </c>
      <c r="B301" s="37" t="s">
        <v>173</v>
      </c>
      <c r="C301" s="47" t="s">
        <v>460</v>
      </c>
      <c r="D301" s="34"/>
      <c r="E301" s="34"/>
      <c r="F301" s="34"/>
      <c r="G301" s="34"/>
      <c r="H301" s="42" t="str">
        <f t="shared" si="28"/>
        <v/>
      </c>
      <c r="I301" s="33">
        <v>11046</v>
      </c>
      <c r="J301" s="34">
        <v>11008</v>
      </c>
      <c r="K301" s="34">
        <v>10845</v>
      </c>
      <c r="L301" s="3">
        <f t="shared" si="29"/>
        <v>0.98519258720930236</v>
      </c>
      <c r="M301" s="34">
        <v>1</v>
      </c>
      <c r="N301" s="34">
        <v>37</v>
      </c>
      <c r="O301" s="52">
        <f t="shared" si="30"/>
        <v>3.3496288249139959E-3</v>
      </c>
      <c r="P301" s="4">
        <f t="shared" si="31"/>
        <v>11046</v>
      </c>
      <c r="Q301" s="5">
        <f t="shared" si="32"/>
        <v>11009</v>
      </c>
      <c r="R301" s="5">
        <f t="shared" si="33"/>
        <v>37</v>
      </c>
      <c r="S301" s="6">
        <f t="shared" si="34"/>
        <v>3.3496288249139959E-3</v>
      </c>
    </row>
    <row r="302" spans="1:19" ht="26.25" customHeight="1" x14ac:dyDescent="0.2">
      <c r="A302" s="231" t="s">
        <v>473</v>
      </c>
      <c r="B302" s="37" t="s">
        <v>173</v>
      </c>
      <c r="C302" s="47" t="s">
        <v>174</v>
      </c>
      <c r="D302" s="34"/>
      <c r="E302" s="34"/>
      <c r="F302" s="34"/>
      <c r="G302" s="34"/>
      <c r="H302" s="42" t="str">
        <f t="shared" si="28"/>
        <v/>
      </c>
      <c r="I302" s="33">
        <v>41505</v>
      </c>
      <c r="J302" s="34">
        <v>41372</v>
      </c>
      <c r="K302" s="34">
        <v>39468</v>
      </c>
      <c r="L302" s="3">
        <f t="shared" si="29"/>
        <v>0.95397853620806339</v>
      </c>
      <c r="M302" s="34">
        <v>5</v>
      </c>
      <c r="N302" s="34">
        <v>128</v>
      </c>
      <c r="O302" s="52">
        <f t="shared" si="30"/>
        <v>3.0839657872545477E-3</v>
      </c>
      <c r="P302" s="4">
        <f t="shared" si="31"/>
        <v>41505</v>
      </c>
      <c r="Q302" s="5">
        <f t="shared" si="32"/>
        <v>41377</v>
      </c>
      <c r="R302" s="5">
        <f t="shared" si="33"/>
        <v>128</v>
      </c>
      <c r="S302" s="6">
        <f t="shared" si="34"/>
        <v>3.0839657872545477E-3</v>
      </c>
    </row>
    <row r="303" spans="1:19" ht="15" customHeight="1" x14ac:dyDescent="0.2">
      <c r="A303" s="231" t="s">
        <v>473</v>
      </c>
      <c r="B303" s="37" t="s">
        <v>198</v>
      </c>
      <c r="C303" s="47" t="s">
        <v>199</v>
      </c>
      <c r="D303" s="34"/>
      <c r="E303" s="34"/>
      <c r="F303" s="34"/>
      <c r="G303" s="34"/>
      <c r="H303" s="42" t="str">
        <f t="shared" si="28"/>
        <v/>
      </c>
      <c r="I303" s="33">
        <v>2</v>
      </c>
      <c r="J303" s="34">
        <v>1</v>
      </c>
      <c r="K303" s="34">
        <v>1</v>
      </c>
      <c r="L303" s="3">
        <f t="shared" si="29"/>
        <v>1</v>
      </c>
      <c r="M303" s="34"/>
      <c r="N303" s="34">
        <v>1</v>
      </c>
      <c r="O303" s="52">
        <f t="shared" si="30"/>
        <v>0.5</v>
      </c>
      <c r="P303" s="4">
        <f t="shared" si="31"/>
        <v>2</v>
      </c>
      <c r="Q303" s="5">
        <f t="shared" si="32"/>
        <v>1</v>
      </c>
      <c r="R303" s="5">
        <f t="shared" si="33"/>
        <v>1</v>
      </c>
      <c r="S303" s="6">
        <f t="shared" si="34"/>
        <v>0.5</v>
      </c>
    </row>
    <row r="304" spans="1:19" ht="15" customHeight="1" x14ac:dyDescent="0.2">
      <c r="A304" s="231" t="s">
        <v>473</v>
      </c>
      <c r="B304" s="37" t="s">
        <v>209</v>
      </c>
      <c r="C304" s="47" t="s">
        <v>210</v>
      </c>
      <c r="D304" s="34"/>
      <c r="E304" s="34"/>
      <c r="F304" s="34"/>
      <c r="G304" s="34"/>
      <c r="H304" s="42" t="str">
        <f t="shared" si="28"/>
        <v/>
      </c>
      <c r="I304" s="33">
        <v>795</v>
      </c>
      <c r="J304" s="34">
        <v>728</v>
      </c>
      <c r="K304" s="34">
        <v>543</v>
      </c>
      <c r="L304" s="3">
        <f t="shared" si="29"/>
        <v>0.74587912087912089</v>
      </c>
      <c r="M304" s="34">
        <v>9</v>
      </c>
      <c r="N304" s="34">
        <v>58</v>
      </c>
      <c r="O304" s="52">
        <f t="shared" si="30"/>
        <v>7.2955974842767293E-2</v>
      </c>
      <c r="P304" s="4">
        <f t="shared" si="31"/>
        <v>795</v>
      </c>
      <c r="Q304" s="5">
        <f t="shared" si="32"/>
        <v>737</v>
      </c>
      <c r="R304" s="5">
        <f t="shared" si="33"/>
        <v>58</v>
      </c>
      <c r="S304" s="6">
        <f t="shared" si="34"/>
        <v>7.2955974842767293E-2</v>
      </c>
    </row>
    <row r="305" spans="1:19" ht="15" customHeight="1" x14ac:dyDescent="0.2">
      <c r="A305" s="231" t="s">
        <v>473</v>
      </c>
      <c r="B305" s="37" t="s">
        <v>214</v>
      </c>
      <c r="C305" s="47" t="s">
        <v>546</v>
      </c>
      <c r="D305" s="34"/>
      <c r="E305" s="34"/>
      <c r="F305" s="34"/>
      <c r="G305" s="34"/>
      <c r="H305" s="42" t="str">
        <f t="shared" si="28"/>
        <v/>
      </c>
      <c r="I305" s="33">
        <v>12905</v>
      </c>
      <c r="J305" s="34">
        <v>12569</v>
      </c>
      <c r="K305" s="34">
        <v>8106</v>
      </c>
      <c r="L305" s="3">
        <f t="shared" si="29"/>
        <v>0.64492004137162862</v>
      </c>
      <c r="M305" s="34">
        <v>2</v>
      </c>
      <c r="N305" s="34">
        <v>334</v>
      </c>
      <c r="O305" s="52">
        <f t="shared" si="30"/>
        <v>2.5881441301821E-2</v>
      </c>
      <c r="P305" s="4">
        <f t="shared" si="31"/>
        <v>12905</v>
      </c>
      <c r="Q305" s="5">
        <f t="shared" si="32"/>
        <v>12571</v>
      </c>
      <c r="R305" s="5">
        <f t="shared" si="33"/>
        <v>334</v>
      </c>
      <c r="S305" s="6">
        <f t="shared" si="34"/>
        <v>2.5881441301821E-2</v>
      </c>
    </row>
    <row r="306" spans="1:19" ht="15" customHeight="1" x14ac:dyDescent="0.2">
      <c r="A306" s="231" t="s">
        <v>473</v>
      </c>
      <c r="B306" s="37" t="s">
        <v>220</v>
      </c>
      <c r="C306" s="47" t="s">
        <v>222</v>
      </c>
      <c r="D306" s="34"/>
      <c r="E306" s="34"/>
      <c r="F306" s="34"/>
      <c r="G306" s="34"/>
      <c r="H306" s="42" t="str">
        <f t="shared" si="28"/>
        <v/>
      </c>
      <c r="I306" s="33">
        <v>210</v>
      </c>
      <c r="J306" s="34">
        <v>201</v>
      </c>
      <c r="K306" s="34">
        <v>165</v>
      </c>
      <c r="L306" s="3">
        <f t="shared" si="29"/>
        <v>0.82089552238805974</v>
      </c>
      <c r="M306" s="34">
        <v>5</v>
      </c>
      <c r="N306" s="34">
        <v>4</v>
      </c>
      <c r="O306" s="52">
        <f t="shared" si="30"/>
        <v>1.9047619047619049E-2</v>
      </c>
      <c r="P306" s="4">
        <f t="shared" si="31"/>
        <v>210</v>
      </c>
      <c r="Q306" s="5">
        <f t="shared" si="32"/>
        <v>206</v>
      </c>
      <c r="R306" s="5">
        <f t="shared" si="33"/>
        <v>4</v>
      </c>
      <c r="S306" s="6">
        <f t="shared" si="34"/>
        <v>1.9047619047619049E-2</v>
      </c>
    </row>
    <row r="307" spans="1:19" ht="15" customHeight="1" x14ac:dyDescent="0.2">
      <c r="A307" s="231" t="s">
        <v>473</v>
      </c>
      <c r="B307" s="58" t="s">
        <v>225</v>
      </c>
      <c r="C307" s="47" t="s">
        <v>229</v>
      </c>
      <c r="D307" s="34"/>
      <c r="E307" s="34"/>
      <c r="F307" s="34"/>
      <c r="G307" s="34"/>
      <c r="H307" s="42" t="str">
        <f t="shared" si="28"/>
        <v/>
      </c>
      <c r="I307" s="33">
        <v>202</v>
      </c>
      <c r="J307" s="34">
        <v>194</v>
      </c>
      <c r="K307" s="34">
        <v>94</v>
      </c>
      <c r="L307" s="3">
        <f t="shared" si="29"/>
        <v>0.4845360824742268</v>
      </c>
      <c r="M307" s="34">
        <v>4</v>
      </c>
      <c r="N307" s="34">
        <v>4</v>
      </c>
      <c r="O307" s="52">
        <f t="shared" si="30"/>
        <v>1.9801980198019802E-2</v>
      </c>
      <c r="P307" s="4">
        <f t="shared" si="31"/>
        <v>202</v>
      </c>
      <c r="Q307" s="5">
        <f t="shared" si="32"/>
        <v>198</v>
      </c>
      <c r="R307" s="5">
        <f t="shared" si="33"/>
        <v>4</v>
      </c>
      <c r="S307" s="6">
        <f t="shared" si="34"/>
        <v>1.9801980198019802E-2</v>
      </c>
    </row>
    <row r="308" spans="1:19" ht="15" customHeight="1" x14ac:dyDescent="0.2">
      <c r="A308" s="46" t="s">
        <v>416</v>
      </c>
      <c r="B308" s="37" t="s">
        <v>4</v>
      </c>
      <c r="C308" s="43" t="s">
        <v>5</v>
      </c>
      <c r="D308" s="34"/>
      <c r="E308" s="34"/>
      <c r="F308" s="34"/>
      <c r="G308" s="34"/>
      <c r="H308" s="42" t="str">
        <f t="shared" si="28"/>
        <v/>
      </c>
      <c r="I308" s="33">
        <v>663</v>
      </c>
      <c r="J308" s="34">
        <v>443</v>
      </c>
      <c r="K308" s="34">
        <v>153</v>
      </c>
      <c r="L308" s="3">
        <f t="shared" si="29"/>
        <v>0.34537246049661402</v>
      </c>
      <c r="M308" s="34">
        <v>1</v>
      </c>
      <c r="N308" s="34">
        <v>216</v>
      </c>
      <c r="O308" s="52">
        <f t="shared" si="30"/>
        <v>0.32579185520361992</v>
      </c>
      <c r="P308" s="4">
        <f t="shared" si="31"/>
        <v>663</v>
      </c>
      <c r="Q308" s="5">
        <f t="shared" si="32"/>
        <v>444</v>
      </c>
      <c r="R308" s="5">
        <f t="shared" si="33"/>
        <v>216</v>
      </c>
      <c r="S308" s="6">
        <f t="shared" si="34"/>
        <v>0.32579185520361992</v>
      </c>
    </row>
    <row r="309" spans="1:19" ht="15" customHeight="1" x14ac:dyDescent="0.2">
      <c r="A309" s="46" t="s">
        <v>416</v>
      </c>
      <c r="B309" s="37" t="s">
        <v>8</v>
      </c>
      <c r="C309" s="43" t="s">
        <v>9</v>
      </c>
      <c r="D309" s="34"/>
      <c r="E309" s="34"/>
      <c r="F309" s="34"/>
      <c r="G309" s="34"/>
      <c r="H309" s="42" t="str">
        <f t="shared" si="28"/>
        <v/>
      </c>
      <c r="I309" s="33">
        <v>7</v>
      </c>
      <c r="J309" s="34">
        <v>5</v>
      </c>
      <c r="K309" s="34">
        <v>3</v>
      </c>
      <c r="L309" s="3">
        <f t="shared" si="29"/>
        <v>0.6</v>
      </c>
      <c r="M309" s="34"/>
      <c r="N309" s="34">
        <v>2</v>
      </c>
      <c r="O309" s="52">
        <f t="shared" si="30"/>
        <v>0.2857142857142857</v>
      </c>
      <c r="P309" s="4">
        <f t="shared" si="31"/>
        <v>7</v>
      </c>
      <c r="Q309" s="5">
        <f t="shared" si="32"/>
        <v>5</v>
      </c>
      <c r="R309" s="5">
        <f t="shared" si="33"/>
        <v>2</v>
      </c>
      <c r="S309" s="6">
        <f t="shared" si="34"/>
        <v>0.2857142857142857</v>
      </c>
    </row>
    <row r="310" spans="1:19" ht="15" customHeight="1" x14ac:dyDescent="0.2">
      <c r="A310" s="46" t="s">
        <v>416</v>
      </c>
      <c r="B310" s="37" t="s">
        <v>10</v>
      </c>
      <c r="C310" s="43" t="s">
        <v>11</v>
      </c>
      <c r="D310" s="34"/>
      <c r="E310" s="34"/>
      <c r="F310" s="34"/>
      <c r="G310" s="34"/>
      <c r="H310" s="42" t="str">
        <f t="shared" si="28"/>
        <v/>
      </c>
      <c r="I310" s="33">
        <v>141</v>
      </c>
      <c r="J310" s="34">
        <v>138</v>
      </c>
      <c r="K310" s="34">
        <v>33</v>
      </c>
      <c r="L310" s="3">
        <f t="shared" si="29"/>
        <v>0.2391304347826087</v>
      </c>
      <c r="M310" s="34"/>
      <c r="N310" s="34"/>
      <c r="O310" s="52">
        <f t="shared" si="30"/>
        <v>0</v>
      </c>
      <c r="P310" s="4">
        <f t="shared" si="31"/>
        <v>141</v>
      </c>
      <c r="Q310" s="5">
        <f t="shared" si="32"/>
        <v>138</v>
      </c>
      <c r="R310" s="5" t="str">
        <f t="shared" si="33"/>
        <v/>
      </c>
      <c r="S310" s="6" t="str">
        <f t="shared" si="34"/>
        <v/>
      </c>
    </row>
    <row r="311" spans="1:19" ht="15" customHeight="1" x14ac:dyDescent="0.2">
      <c r="A311" s="46" t="s">
        <v>416</v>
      </c>
      <c r="B311" s="37" t="s">
        <v>13</v>
      </c>
      <c r="C311" s="43" t="s">
        <v>14</v>
      </c>
      <c r="D311" s="34"/>
      <c r="E311" s="34"/>
      <c r="F311" s="34"/>
      <c r="G311" s="34"/>
      <c r="H311" s="42" t="str">
        <f t="shared" si="28"/>
        <v/>
      </c>
      <c r="I311" s="33">
        <v>4</v>
      </c>
      <c r="J311" s="34"/>
      <c r="K311" s="34"/>
      <c r="L311" s="3" t="str">
        <f t="shared" si="29"/>
        <v/>
      </c>
      <c r="M311" s="34">
        <v>4</v>
      </c>
      <c r="N311" s="34"/>
      <c r="O311" s="52">
        <f t="shared" si="30"/>
        <v>0</v>
      </c>
      <c r="P311" s="4">
        <f t="shared" si="31"/>
        <v>4</v>
      </c>
      <c r="Q311" s="5">
        <f t="shared" si="32"/>
        <v>4</v>
      </c>
      <c r="R311" s="5" t="str">
        <f t="shared" si="33"/>
        <v/>
      </c>
      <c r="S311" s="6" t="str">
        <f t="shared" si="34"/>
        <v/>
      </c>
    </row>
    <row r="312" spans="1:19" ht="15" customHeight="1" x14ac:dyDescent="0.2">
      <c r="A312" s="46" t="s">
        <v>416</v>
      </c>
      <c r="B312" s="37" t="s">
        <v>21</v>
      </c>
      <c r="C312" s="43" t="s">
        <v>22</v>
      </c>
      <c r="D312" s="34"/>
      <c r="E312" s="34"/>
      <c r="F312" s="34"/>
      <c r="G312" s="34"/>
      <c r="H312" s="42" t="str">
        <f t="shared" si="28"/>
        <v/>
      </c>
      <c r="I312" s="33">
        <v>2</v>
      </c>
      <c r="J312" s="34"/>
      <c r="K312" s="34"/>
      <c r="L312" s="3" t="str">
        <f t="shared" si="29"/>
        <v/>
      </c>
      <c r="M312" s="34">
        <v>2</v>
      </c>
      <c r="N312" s="34"/>
      <c r="O312" s="52">
        <f t="shared" si="30"/>
        <v>0</v>
      </c>
      <c r="P312" s="4">
        <f t="shared" si="31"/>
        <v>2</v>
      </c>
      <c r="Q312" s="5">
        <f t="shared" si="32"/>
        <v>2</v>
      </c>
      <c r="R312" s="5" t="str">
        <f t="shared" si="33"/>
        <v/>
      </c>
      <c r="S312" s="6" t="str">
        <f t="shared" si="34"/>
        <v/>
      </c>
    </row>
    <row r="313" spans="1:19" ht="15" customHeight="1" x14ac:dyDescent="0.2">
      <c r="A313" s="46" t="s">
        <v>416</v>
      </c>
      <c r="B313" s="37" t="s">
        <v>34</v>
      </c>
      <c r="C313" s="43" t="s">
        <v>35</v>
      </c>
      <c r="D313" s="34"/>
      <c r="E313" s="34"/>
      <c r="F313" s="34"/>
      <c r="G313" s="34"/>
      <c r="H313" s="42" t="str">
        <f t="shared" si="28"/>
        <v/>
      </c>
      <c r="I313" s="33">
        <v>94</v>
      </c>
      <c r="J313" s="34">
        <v>83</v>
      </c>
      <c r="K313" s="34">
        <v>37</v>
      </c>
      <c r="L313" s="3">
        <f t="shared" si="29"/>
        <v>0.44578313253012047</v>
      </c>
      <c r="M313" s="34">
        <v>2</v>
      </c>
      <c r="N313" s="34">
        <v>7</v>
      </c>
      <c r="O313" s="52">
        <f t="shared" si="30"/>
        <v>7.4468085106382975E-2</v>
      </c>
      <c r="P313" s="4">
        <f t="shared" si="31"/>
        <v>94</v>
      </c>
      <c r="Q313" s="5">
        <f t="shared" si="32"/>
        <v>85</v>
      </c>
      <c r="R313" s="5">
        <f t="shared" si="33"/>
        <v>7</v>
      </c>
      <c r="S313" s="6">
        <f t="shared" si="34"/>
        <v>7.4468085106382975E-2</v>
      </c>
    </row>
    <row r="314" spans="1:19" ht="15" customHeight="1" x14ac:dyDescent="0.2">
      <c r="A314" s="46" t="s">
        <v>416</v>
      </c>
      <c r="B314" s="37" t="s">
        <v>37</v>
      </c>
      <c r="C314" s="43" t="s">
        <v>38</v>
      </c>
      <c r="D314" s="34"/>
      <c r="E314" s="34"/>
      <c r="F314" s="34"/>
      <c r="G314" s="34"/>
      <c r="H314" s="42" t="str">
        <f t="shared" si="28"/>
        <v/>
      </c>
      <c r="I314" s="33">
        <v>1</v>
      </c>
      <c r="J314" s="34"/>
      <c r="K314" s="34"/>
      <c r="L314" s="3" t="str">
        <f t="shared" si="29"/>
        <v/>
      </c>
      <c r="M314" s="34">
        <v>1</v>
      </c>
      <c r="N314" s="34"/>
      <c r="O314" s="52">
        <f t="shared" si="30"/>
        <v>0</v>
      </c>
      <c r="P314" s="4">
        <f t="shared" si="31"/>
        <v>1</v>
      </c>
      <c r="Q314" s="5">
        <f t="shared" si="32"/>
        <v>1</v>
      </c>
      <c r="R314" s="5" t="str">
        <f t="shared" si="33"/>
        <v/>
      </c>
      <c r="S314" s="6" t="str">
        <f t="shared" si="34"/>
        <v/>
      </c>
    </row>
    <row r="315" spans="1:19" ht="26.25" customHeight="1" x14ac:dyDescent="0.2">
      <c r="A315" s="46" t="s">
        <v>416</v>
      </c>
      <c r="B315" s="37" t="s">
        <v>42</v>
      </c>
      <c r="C315" s="43" t="s">
        <v>43</v>
      </c>
      <c r="D315" s="34"/>
      <c r="E315" s="34"/>
      <c r="F315" s="34"/>
      <c r="G315" s="34"/>
      <c r="H315" s="42" t="str">
        <f t="shared" si="28"/>
        <v/>
      </c>
      <c r="I315" s="33">
        <v>9</v>
      </c>
      <c r="J315" s="34">
        <v>8</v>
      </c>
      <c r="K315" s="34">
        <v>3</v>
      </c>
      <c r="L315" s="3">
        <f t="shared" si="29"/>
        <v>0.375</v>
      </c>
      <c r="M315" s="34"/>
      <c r="N315" s="34">
        <v>1</v>
      </c>
      <c r="O315" s="52">
        <f t="shared" si="30"/>
        <v>0.1111111111111111</v>
      </c>
      <c r="P315" s="4">
        <f t="shared" si="31"/>
        <v>9</v>
      </c>
      <c r="Q315" s="5">
        <f t="shared" si="32"/>
        <v>8</v>
      </c>
      <c r="R315" s="5">
        <f t="shared" si="33"/>
        <v>1</v>
      </c>
      <c r="S315" s="6">
        <f t="shared" si="34"/>
        <v>0.1111111111111111</v>
      </c>
    </row>
    <row r="316" spans="1:19" ht="15" customHeight="1" x14ac:dyDescent="0.2">
      <c r="A316" s="46" t="s">
        <v>416</v>
      </c>
      <c r="B316" s="37" t="s">
        <v>44</v>
      </c>
      <c r="C316" s="43" t="s">
        <v>45</v>
      </c>
      <c r="D316" s="34">
        <v>1</v>
      </c>
      <c r="E316" s="34">
        <v>1</v>
      </c>
      <c r="F316" s="34"/>
      <c r="G316" s="34"/>
      <c r="H316" s="42">
        <f t="shared" si="28"/>
        <v>0</v>
      </c>
      <c r="I316" s="33">
        <v>16695</v>
      </c>
      <c r="J316" s="34">
        <v>16312</v>
      </c>
      <c r="K316" s="34">
        <v>2249</v>
      </c>
      <c r="L316" s="3">
        <f t="shared" si="29"/>
        <v>0.13787395782246198</v>
      </c>
      <c r="M316" s="34">
        <v>12</v>
      </c>
      <c r="N316" s="34">
        <v>308</v>
      </c>
      <c r="O316" s="52">
        <f t="shared" si="30"/>
        <v>1.8448637316561847E-2</v>
      </c>
      <c r="P316" s="4">
        <f t="shared" si="31"/>
        <v>16696</v>
      </c>
      <c r="Q316" s="5">
        <f t="shared" si="32"/>
        <v>16325</v>
      </c>
      <c r="R316" s="5">
        <f t="shared" si="33"/>
        <v>308</v>
      </c>
      <c r="S316" s="6">
        <f t="shared" si="34"/>
        <v>1.8447532343076185E-2</v>
      </c>
    </row>
    <row r="317" spans="1:19" ht="15" customHeight="1" x14ac:dyDescent="0.2">
      <c r="A317" s="46" t="s">
        <v>416</v>
      </c>
      <c r="B317" s="37" t="s">
        <v>44</v>
      </c>
      <c r="C317" s="43" t="s">
        <v>48</v>
      </c>
      <c r="D317" s="34"/>
      <c r="E317" s="34"/>
      <c r="F317" s="34"/>
      <c r="G317" s="34"/>
      <c r="H317" s="42" t="str">
        <f t="shared" si="28"/>
        <v/>
      </c>
      <c r="I317" s="33">
        <v>10517</v>
      </c>
      <c r="J317" s="34">
        <v>10330</v>
      </c>
      <c r="K317" s="34">
        <v>823</v>
      </c>
      <c r="L317" s="3">
        <f t="shared" si="29"/>
        <v>7.9670861568247819E-2</v>
      </c>
      <c r="M317" s="34">
        <v>8</v>
      </c>
      <c r="N317" s="34">
        <v>142</v>
      </c>
      <c r="O317" s="52">
        <f t="shared" si="30"/>
        <v>1.3501949225064182E-2</v>
      </c>
      <c r="P317" s="4">
        <f t="shared" si="31"/>
        <v>10517</v>
      </c>
      <c r="Q317" s="5">
        <f t="shared" si="32"/>
        <v>10338</v>
      </c>
      <c r="R317" s="5">
        <f t="shared" si="33"/>
        <v>142</v>
      </c>
      <c r="S317" s="6">
        <f t="shared" si="34"/>
        <v>1.3501949225064182E-2</v>
      </c>
    </row>
    <row r="318" spans="1:19" ht="15" customHeight="1" x14ac:dyDescent="0.2">
      <c r="A318" s="46" t="s">
        <v>416</v>
      </c>
      <c r="B318" s="37" t="s">
        <v>55</v>
      </c>
      <c r="C318" s="43" t="s">
        <v>56</v>
      </c>
      <c r="D318" s="34"/>
      <c r="E318" s="34"/>
      <c r="F318" s="34"/>
      <c r="G318" s="34"/>
      <c r="H318" s="42" t="str">
        <f t="shared" si="28"/>
        <v/>
      </c>
      <c r="I318" s="33">
        <v>16</v>
      </c>
      <c r="J318" s="34">
        <v>15</v>
      </c>
      <c r="K318" s="34">
        <v>11</v>
      </c>
      <c r="L318" s="3">
        <f t="shared" si="29"/>
        <v>0.73333333333333328</v>
      </c>
      <c r="M318" s="34">
        <v>1</v>
      </c>
      <c r="N318" s="34"/>
      <c r="O318" s="52">
        <f t="shared" si="30"/>
        <v>0</v>
      </c>
      <c r="P318" s="4">
        <f t="shared" si="31"/>
        <v>16</v>
      </c>
      <c r="Q318" s="5">
        <f t="shared" si="32"/>
        <v>16</v>
      </c>
      <c r="R318" s="5" t="str">
        <f t="shared" si="33"/>
        <v/>
      </c>
      <c r="S318" s="6" t="str">
        <f t="shared" si="34"/>
        <v/>
      </c>
    </row>
    <row r="319" spans="1:19" ht="15" customHeight="1" x14ac:dyDescent="0.2">
      <c r="A319" s="46" t="s">
        <v>416</v>
      </c>
      <c r="B319" s="37" t="s">
        <v>59</v>
      </c>
      <c r="C319" s="43" t="s">
        <v>60</v>
      </c>
      <c r="D319" s="34"/>
      <c r="E319" s="34"/>
      <c r="F319" s="34"/>
      <c r="G319" s="34"/>
      <c r="H319" s="42" t="str">
        <f t="shared" si="28"/>
        <v/>
      </c>
      <c r="I319" s="33">
        <v>239</v>
      </c>
      <c r="J319" s="34">
        <v>123</v>
      </c>
      <c r="K319" s="34">
        <v>26</v>
      </c>
      <c r="L319" s="3">
        <f t="shared" si="29"/>
        <v>0.21138211382113822</v>
      </c>
      <c r="M319" s="34">
        <v>1</v>
      </c>
      <c r="N319" s="34">
        <v>107</v>
      </c>
      <c r="O319" s="52">
        <f t="shared" si="30"/>
        <v>0.44769874476987448</v>
      </c>
      <c r="P319" s="4">
        <f t="shared" si="31"/>
        <v>239</v>
      </c>
      <c r="Q319" s="5">
        <f t="shared" si="32"/>
        <v>124</v>
      </c>
      <c r="R319" s="5">
        <f t="shared" si="33"/>
        <v>107</v>
      </c>
      <c r="S319" s="6">
        <f t="shared" si="34"/>
        <v>0.44769874476987448</v>
      </c>
    </row>
    <row r="320" spans="1:19" ht="15" customHeight="1" x14ac:dyDescent="0.2">
      <c r="A320" s="46" t="s">
        <v>416</v>
      </c>
      <c r="B320" s="37" t="s">
        <v>67</v>
      </c>
      <c r="C320" s="43" t="s">
        <v>68</v>
      </c>
      <c r="D320" s="34"/>
      <c r="E320" s="34"/>
      <c r="F320" s="34"/>
      <c r="G320" s="34"/>
      <c r="H320" s="42" t="str">
        <f t="shared" si="28"/>
        <v/>
      </c>
      <c r="I320" s="33">
        <v>951</v>
      </c>
      <c r="J320" s="34">
        <v>819</v>
      </c>
      <c r="K320" s="34">
        <v>281</v>
      </c>
      <c r="L320" s="3">
        <f t="shared" si="29"/>
        <v>0.3431013431013431</v>
      </c>
      <c r="M320" s="34">
        <v>23</v>
      </c>
      <c r="N320" s="34">
        <v>84</v>
      </c>
      <c r="O320" s="52">
        <f t="shared" si="30"/>
        <v>8.8328075709779186E-2</v>
      </c>
      <c r="P320" s="4">
        <f t="shared" si="31"/>
        <v>951</v>
      </c>
      <c r="Q320" s="5">
        <f t="shared" si="32"/>
        <v>842</v>
      </c>
      <c r="R320" s="5">
        <f t="shared" si="33"/>
        <v>84</v>
      </c>
      <c r="S320" s="6">
        <f t="shared" si="34"/>
        <v>8.8328075709779186E-2</v>
      </c>
    </row>
    <row r="321" spans="1:19" ht="15" customHeight="1" x14ac:dyDescent="0.2">
      <c r="A321" s="46" t="s">
        <v>416</v>
      </c>
      <c r="B321" s="37" t="s">
        <v>70</v>
      </c>
      <c r="C321" s="43" t="s">
        <v>282</v>
      </c>
      <c r="D321" s="34"/>
      <c r="E321" s="34"/>
      <c r="F321" s="34"/>
      <c r="G321" s="34"/>
      <c r="H321" s="42" t="str">
        <f t="shared" si="28"/>
        <v/>
      </c>
      <c r="I321" s="33">
        <v>37</v>
      </c>
      <c r="J321" s="34">
        <v>36</v>
      </c>
      <c r="K321" s="34">
        <v>36</v>
      </c>
      <c r="L321" s="3">
        <f t="shared" si="29"/>
        <v>1</v>
      </c>
      <c r="M321" s="34"/>
      <c r="N321" s="34"/>
      <c r="O321" s="52">
        <f t="shared" si="30"/>
        <v>0</v>
      </c>
      <c r="P321" s="4">
        <f t="shared" si="31"/>
        <v>37</v>
      </c>
      <c r="Q321" s="5">
        <f t="shared" si="32"/>
        <v>36</v>
      </c>
      <c r="R321" s="5" t="str">
        <f t="shared" si="33"/>
        <v/>
      </c>
      <c r="S321" s="6" t="str">
        <f t="shared" si="34"/>
        <v/>
      </c>
    </row>
    <row r="322" spans="1:19" ht="15" customHeight="1" x14ac:dyDescent="0.2">
      <c r="A322" s="46" t="s">
        <v>416</v>
      </c>
      <c r="B322" s="37" t="s">
        <v>71</v>
      </c>
      <c r="C322" s="43" t="s">
        <v>72</v>
      </c>
      <c r="D322" s="34"/>
      <c r="E322" s="34"/>
      <c r="F322" s="34"/>
      <c r="G322" s="34"/>
      <c r="H322" s="42" t="str">
        <f t="shared" ref="H322:H385" si="35">IF(D322&lt;&gt;0,G322/D322,"")</f>
        <v/>
      </c>
      <c r="I322" s="33">
        <v>218</v>
      </c>
      <c r="J322" s="34">
        <v>153</v>
      </c>
      <c r="K322" s="34">
        <v>8</v>
      </c>
      <c r="L322" s="3">
        <f t="shared" ref="L322:L385" si="36">IF(J322&lt;&gt;0,K322/J322,"")</f>
        <v>5.2287581699346407E-2</v>
      </c>
      <c r="M322" s="34">
        <v>2</v>
      </c>
      <c r="N322" s="34">
        <v>55</v>
      </c>
      <c r="O322" s="52">
        <f t="shared" ref="O322:O385" si="37">IF(I322&lt;&gt;0,N322/I322,"")</f>
        <v>0.25229357798165136</v>
      </c>
      <c r="P322" s="4">
        <f t="shared" ref="P322:P385" si="38">IF(SUM(D322,I322)&gt;0,SUM(D322,I322),"")</f>
        <v>218</v>
      </c>
      <c r="Q322" s="5">
        <f t="shared" ref="Q322:Q385" si="39">IF(SUM(E322,J322, M322)&gt;0,SUM(E322,J322, M322),"")</f>
        <v>155</v>
      </c>
      <c r="R322" s="5">
        <f t="shared" ref="R322:R385" si="40">IF(SUM(G322,N322)&gt;0,SUM(G322,N322),"")</f>
        <v>55</v>
      </c>
      <c r="S322" s="6">
        <f t="shared" ref="S322:S385" si="41">IFERROR(IF(P322&lt;&gt;0,R322/P322,""),"")</f>
        <v>0.25229357798165136</v>
      </c>
    </row>
    <row r="323" spans="1:19" ht="15" customHeight="1" x14ac:dyDescent="0.2">
      <c r="A323" s="46" t="s">
        <v>416</v>
      </c>
      <c r="B323" s="37" t="s">
        <v>81</v>
      </c>
      <c r="C323" s="43" t="s">
        <v>82</v>
      </c>
      <c r="D323" s="34">
        <v>1</v>
      </c>
      <c r="E323" s="34">
        <v>1</v>
      </c>
      <c r="F323" s="34"/>
      <c r="G323" s="34"/>
      <c r="H323" s="42">
        <f t="shared" si="35"/>
        <v>0</v>
      </c>
      <c r="I323" s="33">
        <v>5</v>
      </c>
      <c r="J323" s="34">
        <v>4</v>
      </c>
      <c r="K323" s="34"/>
      <c r="L323" s="3">
        <f t="shared" si="36"/>
        <v>0</v>
      </c>
      <c r="M323" s="34">
        <v>1</v>
      </c>
      <c r="N323" s="34"/>
      <c r="O323" s="52">
        <f t="shared" si="37"/>
        <v>0</v>
      </c>
      <c r="P323" s="4">
        <f t="shared" si="38"/>
        <v>6</v>
      </c>
      <c r="Q323" s="5">
        <f t="shared" si="39"/>
        <v>6</v>
      </c>
      <c r="R323" s="5" t="str">
        <f t="shared" si="40"/>
        <v/>
      </c>
      <c r="S323" s="6" t="str">
        <f t="shared" si="41"/>
        <v/>
      </c>
    </row>
    <row r="324" spans="1:19" ht="15" customHeight="1" x14ac:dyDescent="0.2">
      <c r="A324" s="46" t="s">
        <v>416</v>
      </c>
      <c r="B324" s="37" t="s">
        <v>86</v>
      </c>
      <c r="C324" s="43" t="s">
        <v>87</v>
      </c>
      <c r="D324" s="34"/>
      <c r="E324" s="34"/>
      <c r="F324" s="34"/>
      <c r="G324" s="34"/>
      <c r="H324" s="42" t="str">
        <f t="shared" si="35"/>
        <v/>
      </c>
      <c r="I324" s="33">
        <v>2</v>
      </c>
      <c r="J324" s="34">
        <v>1</v>
      </c>
      <c r="K324" s="34"/>
      <c r="L324" s="3">
        <f t="shared" si="36"/>
        <v>0</v>
      </c>
      <c r="M324" s="34">
        <v>1</v>
      </c>
      <c r="N324" s="34"/>
      <c r="O324" s="52">
        <f t="shared" si="37"/>
        <v>0</v>
      </c>
      <c r="P324" s="4">
        <f t="shared" si="38"/>
        <v>2</v>
      </c>
      <c r="Q324" s="5">
        <f t="shared" si="39"/>
        <v>2</v>
      </c>
      <c r="R324" s="5" t="str">
        <f t="shared" si="40"/>
        <v/>
      </c>
      <c r="S324" s="6" t="str">
        <f t="shared" si="41"/>
        <v/>
      </c>
    </row>
    <row r="325" spans="1:19" ht="26.25" customHeight="1" x14ac:dyDescent="0.2">
      <c r="A325" s="46" t="s">
        <v>416</v>
      </c>
      <c r="B325" s="37" t="s">
        <v>92</v>
      </c>
      <c r="C325" s="43" t="s">
        <v>93</v>
      </c>
      <c r="D325" s="34"/>
      <c r="E325" s="34"/>
      <c r="F325" s="34"/>
      <c r="G325" s="34"/>
      <c r="H325" s="42" t="str">
        <f t="shared" si="35"/>
        <v/>
      </c>
      <c r="I325" s="33">
        <v>1242</v>
      </c>
      <c r="J325" s="34">
        <v>1238</v>
      </c>
      <c r="K325" s="34">
        <v>174</v>
      </c>
      <c r="L325" s="3">
        <f t="shared" si="36"/>
        <v>0.14054927302100162</v>
      </c>
      <c r="M325" s="34">
        <v>1</v>
      </c>
      <c r="N325" s="34">
        <v>2</v>
      </c>
      <c r="O325" s="52">
        <f t="shared" si="37"/>
        <v>1.6103059581320451E-3</v>
      </c>
      <c r="P325" s="4">
        <f t="shared" si="38"/>
        <v>1242</v>
      </c>
      <c r="Q325" s="5">
        <f t="shared" si="39"/>
        <v>1239</v>
      </c>
      <c r="R325" s="5">
        <f t="shared" si="40"/>
        <v>2</v>
      </c>
      <c r="S325" s="6">
        <f t="shared" si="41"/>
        <v>1.6103059581320451E-3</v>
      </c>
    </row>
    <row r="326" spans="1:19" ht="15" customHeight="1" x14ac:dyDescent="0.2">
      <c r="A326" s="46" t="s">
        <v>416</v>
      </c>
      <c r="B326" s="37" t="s">
        <v>96</v>
      </c>
      <c r="C326" s="43" t="s">
        <v>97</v>
      </c>
      <c r="D326" s="34"/>
      <c r="E326" s="34"/>
      <c r="F326" s="34"/>
      <c r="G326" s="34"/>
      <c r="H326" s="42" t="str">
        <f t="shared" si="35"/>
        <v/>
      </c>
      <c r="I326" s="33">
        <v>8321</v>
      </c>
      <c r="J326" s="34">
        <v>8005</v>
      </c>
      <c r="K326" s="34">
        <v>3985</v>
      </c>
      <c r="L326" s="3">
        <f t="shared" si="36"/>
        <v>0.49781386633354152</v>
      </c>
      <c r="M326" s="34">
        <v>2</v>
      </c>
      <c r="N326" s="34">
        <v>253</v>
      </c>
      <c r="O326" s="52">
        <f t="shared" si="37"/>
        <v>3.0404999399110684E-2</v>
      </c>
      <c r="P326" s="4">
        <f t="shared" si="38"/>
        <v>8321</v>
      </c>
      <c r="Q326" s="5">
        <f t="shared" si="39"/>
        <v>8007</v>
      </c>
      <c r="R326" s="5">
        <f t="shared" si="40"/>
        <v>253</v>
      </c>
      <c r="S326" s="6">
        <f t="shared" si="41"/>
        <v>3.0404999399110684E-2</v>
      </c>
    </row>
    <row r="327" spans="1:19" ht="15" customHeight="1" x14ac:dyDescent="0.2">
      <c r="A327" s="46" t="s">
        <v>416</v>
      </c>
      <c r="B327" s="37" t="s">
        <v>102</v>
      </c>
      <c r="C327" s="43" t="s">
        <v>103</v>
      </c>
      <c r="D327" s="34"/>
      <c r="E327" s="34"/>
      <c r="F327" s="34"/>
      <c r="G327" s="34"/>
      <c r="H327" s="42" t="str">
        <f t="shared" si="35"/>
        <v/>
      </c>
      <c r="I327" s="33">
        <v>1634</v>
      </c>
      <c r="J327" s="34">
        <v>1606</v>
      </c>
      <c r="K327" s="34">
        <v>736</v>
      </c>
      <c r="L327" s="3">
        <f t="shared" si="36"/>
        <v>0.45828144458281445</v>
      </c>
      <c r="M327" s="34">
        <v>17</v>
      </c>
      <c r="N327" s="34">
        <v>6</v>
      </c>
      <c r="O327" s="52">
        <f t="shared" si="37"/>
        <v>3.6719706242350062E-3</v>
      </c>
      <c r="P327" s="4">
        <f t="shared" si="38"/>
        <v>1634</v>
      </c>
      <c r="Q327" s="5">
        <f t="shared" si="39"/>
        <v>1623</v>
      </c>
      <c r="R327" s="5">
        <f t="shared" si="40"/>
        <v>6</v>
      </c>
      <c r="S327" s="6">
        <f t="shared" si="41"/>
        <v>3.6719706242350062E-3</v>
      </c>
    </row>
    <row r="328" spans="1:19" ht="15" customHeight="1" x14ac:dyDescent="0.2">
      <c r="A328" s="46" t="s">
        <v>416</v>
      </c>
      <c r="B328" s="37" t="s">
        <v>530</v>
      </c>
      <c r="C328" s="43" t="s">
        <v>104</v>
      </c>
      <c r="D328" s="34"/>
      <c r="E328" s="34"/>
      <c r="F328" s="34"/>
      <c r="G328" s="34"/>
      <c r="H328" s="42" t="str">
        <f t="shared" si="35"/>
        <v/>
      </c>
      <c r="I328" s="33">
        <v>2536</v>
      </c>
      <c r="J328" s="34">
        <v>2045</v>
      </c>
      <c r="K328" s="34">
        <v>248</v>
      </c>
      <c r="L328" s="3">
        <f t="shared" si="36"/>
        <v>0.12127139364303179</v>
      </c>
      <c r="M328" s="34">
        <v>34</v>
      </c>
      <c r="N328" s="34">
        <v>358</v>
      </c>
      <c r="O328" s="52">
        <f t="shared" si="37"/>
        <v>0.14116719242902209</v>
      </c>
      <c r="P328" s="4">
        <f t="shared" si="38"/>
        <v>2536</v>
      </c>
      <c r="Q328" s="5">
        <f t="shared" si="39"/>
        <v>2079</v>
      </c>
      <c r="R328" s="5">
        <f t="shared" si="40"/>
        <v>358</v>
      </c>
      <c r="S328" s="6">
        <f t="shared" si="41"/>
        <v>0.14116719242902209</v>
      </c>
    </row>
    <row r="329" spans="1:19" ht="15" customHeight="1" x14ac:dyDescent="0.2">
      <c r="A329" s="46" t="s">
        <v>416</v>
      </c>
      <c r="B329" s="37" t="s">
        <v>107</v>
      </c>
      <c r="C329" s="43" t="s">
        <v>108</v>
      </c>
      <c r="D329" s="34"/>
      <c r="E329" s="34"/>
      <c r="F329" s="34"/>
      <c r="G329" s="34"/>
      <c r="H329" s="42" t="str">
        <f t="shared" si="35"/>
        <v/>
      </c>
      <c r="I329" s="33">
        <v>161</v>
      </c>
      <c r="J329" s="34">
        <v>159</v>
      </c>
      <c r="K329" s="34">
        <v>55</v>
      </c>
      <c r="L329" s="3">
        <f t="shared" si="36"/>
        <v>0.34591194968553457</v>
      </c>
      <c r="M329" s="34"/>
      <c r="N329" s="34"/>
      <c r="O329" s="52">
        <f t="shared" si="37"/>
        <v>0</v>
      </c>
      <c r="P329" s="4">
        <f t="shared" si="38"/>
        <v>161</v>
      </c>
      <c r="Q329" s="5">
        <f t="shared" si="39"/>
        <v>159</v>
      </c>
      <c r="R329" s="5" t="str">
        <f t="shared" si="40"/>
        <v/>
      </c>
      <c r="S329" s="6" t="str">
        <f t="shared" si="41"/>
        <v/>
      </c>
    </row>
    <row r="330" spans="1:19" ht="15" customHeight="1" x14ac:dyDescent="0.2">
      <c r="A330" s="46" t="s">
        <v>416</v>
      </c>
      <c r="B330" s="37" t="s">
        <v>109</v>
      </c>
      <c r="C330" s="43" t="s">
        <v>110</v>
      </c>
      <c r="D330" s="34"/>
      <c r="E330" s="34"/>
      <c r="F330" s="34"/>
      <c r="G330" s="34"/>
      <c r="H330" s="42" t="str">
        <f t="shared" si="35"/>
        <v/>
      </c>
      <c r="I330" s="33">
        <v>140</v>
      </c>
      <c r="J330" s="34">
        <v>104</v>
      </c>
      <c r="K330" s="34">
        <v>27</v>
      </c>
      <c r="L330" s="3">
        <f t="shared" si="36"/>
        <v>0.25961538461538464</v>
      </c>
      <c r="M330" s="34">
        <v>21</v>
      </c>
      <c r="N330" s="34">
        <v>12</v>
      </c>
      <c r="O330" s="52">
        <f t="shared" si="37"/>
        <v>8.5714285714285715E-2</v>
      </c>
      <c r="P330" s="4">
        <f t="shared" si="38"/>
        <v>140</v>
      </c>
      <c r="Q330" s="5">
        <f t="shared" si="39"/>
        <v>125</v>
      </c>
      <c r="R330" s="5">
        <f t="shared" si="40"/>
        <v>12</v>
      </c>
      <c r="S330" s="6">
        <f t="shared" si="41"/>
        <v>8.5714285714285715E-2</v>
      </c>
    </row>
    <row r="331" spans="1:19" ht="15" customHeight="1" x14ac:dyDescent="0.2">
      <c r="A331" s="46" t="s">
        <v>416</v>
      </c>
      <c r="B331" s="37" t="s">
        <v>114</v>
      </c>
      <c r="C331" s="43" t="s">
        <v>115</v>
      </c>
      <c r="D331" s="34"/>
      <c r="E331" s="34"/>
      <c r="F331" s="34"/>
      <c r="G331" s="34"/>
      <c r="H331" s="42" t="str">
        <f t="shared" si="35"/>
        <v/>
      </c>
      <c r="I331" s="33">
        <v>248</v>
      </c>
      <c r="J331" s="34">
        <v>238</v>
      </c>
      <c r="K331" s="34">
        <v>38</v>
      </c>
      <c r="L331" s="3">
        <f t="shared" si="36"/>
        <v>0.15966386554621848</v>
      </c>
      <c r="M331" s="34">
        <v>1</v>
      </c>
      <c r="N331" s="34">
        <v>4</v>
      </c>
      <c r="O331" s="52">
        <f t="shared" si="37"/>
        <v>1.6129032258064516E-2</v>
      </c>
      <c r="P331" s="4">
        <f t="shared" si="38"/>
        <v>248</v>
      </c>
      <c r="Q331" s="5">
        <f t="shared" si="39"/>
        <v>239</v>
      </c>
      <c r="R331" s="5">
        <f t="shared" si="40"/>
        <v>4</v>
      </c>
      <c r="S331" s="6">
        <f t="shared" si="41"/>
        <v>1.6129032258064516E-2</v>
      </c>
    </row>
    <row r="332" spans="1:19" ht="15" customHeight="1" x14ac:dyDescent="0.2">
      <c r="A332" s="46" t="s">
        <v>416</v>
      </c>
      <c r="B332" s="37" t="s">
        <v>121</v>
      </c>
      <c r="C332" s="43" t="s">
        <v>122</v>
      </c>
      <c r="D332" s="34"/>
      <c r="E332" s="34"/>
      <c r="F332" s="34"/>
      <c r="G332" s="34"/>
      <c r="H332" s="42" t="str">
        <f t="shared" si="35"/>
        <v/>
      </c>
      <c r="I332" s="33">
        <v>732</v>
      </c>
      <c r="J332" s="34">
        <v>519</v>
      </c>
      <c r="K332" s="34">
        <v>84</v>
      </c>
      <c r="L332" s="3">
        <f t="shared" si="36"/>
        <v>0.16184971098265896</v>
      </c>
      <c r="M332" s="34">
        <v>9</v>
      </c>
      <c r="N332" s="34">
        <v>172</v>
      </c>
      <c r="O332" s="52">
        <f t="shared" si="37"/>
        <v>0.23497267759562843</v>
      </c>
      <c r="P332" s="4">
        <f t="shared" si="38"/>
        <v>732</v>
      </c>
      <c r="Q332" s="5">
        <f t="shared" si="39"/>
        <v>528</v>
      </c>
      <c r="R332" s="5">
        <f t="shared" si="40"/>
        <v>172</v>
      </c>
      <c r="S332" s="6">
        <f t="shared" si="41"/>
        <v>0.23497267759562843</v>
      </c>
    </row>
    <row r="333" spans="1:19" ht="15" customHeight="1" x14ac:dyDescent="0.2">
      <c r="A333" s="46" t="s">
        <v>416</v>
      </c>
      <c r="B333" s="37" t="s">
        <v>124</v>
      </c>
      <c r="C333" s="43" t="s">
        <v>125</v>
      </c>
      <c r="D333" s="34"/>
      <c r="E333" s="34"/>
      <c r="F333" s="34"/>
      <c r="G333" s="34"/>
      <c r="H333" s="42" t="str">
        <f t="shared" si="35"/>
        <v/>
      </c>
      <c r="I333" s="33">
        <v>1450</v>
      </c>
      <c r="J333" s="34">
        <v>6</v>
      </c>
      <c r="K333" s="34">
        <v>3</v>
      </c>
      <c r="L333" s="3">
        <f t="shared" si="36"/>
        <v>0.5</v>
      </c>
      <c r="M333" s="34">
        <v>1291</v>
      </c>
      <c r="N333" s="34">
        <v>137</v>
      </c>
      <c r="O333" s="52">
        <f t="shared" si="37"/>
        <v>9.4482758620689652E-2</v>
      </c>
      <c r="P333" s="4">
        <f t="shared" si="38"/>
        <v>1450</v>
      </c>
      <c r="Q333" s="5">
        <f t="shared" si="39"/>
        <v>1297</v>
      </c>
      <c r="R333" s="5">
        <f t="shared" si="40"/>
        <v>137</v>
      </c>
      <c r="S333" s="6">
        <f t="shared" si="41"/>
        <v>9.4482758620689652E-2</v>
      </c>
    </row>
    <row r="334" spans="1:19" ht="15" customHeight="1" x14ac:dyDescent="0.2">
      <c r="A334" s="46" t="s">
        <v>416</v>
      </c>
      <c r="B334" s="37" t="s">
        <v>130</v>
      </c>
      <c r="C334" s="43" t="s">
        <v>131</v>
      </c>
      <c r="D334" s="34"/>
      <c r="E334" s="34"/>
      <c r="F334" s="34"/>
      <c r="G334" s="34"/>
      <c r="H334" s="42" t="str">
        <f t="shared" si="35"/>
        <v/>
      </c>
      <c r="I334" s="33">
        <v>69</v>
      </c>
      <c r="J334" s="34">
        <v>54</v>
      </c>
      <c r="K334" s="34">
        <v>22</v>
      </c>
      <c r="L334" s="3">
        <f t="shared" si="36"/>
        <v>0.40740740740740738</v>
      </c>
      <c r="M334" s="34">
        <v>1</v>
      </c>
      <c r="N334" s="34">
        <v>13</v>
      </c>
      <c r="O334" s="52">
        <f t="shared" si="37"/>
        <v>0.18840579710144928</v>
      </c>
      <c r="P334" s="4">
        <f t="shared" si="38"/>
        <v>69</v>
      </c>
      <c r="Q334" s="5">
        <f t="shared" si="39"/>
        <v>55</v>
      </c>
      <c r="R334" s="5">
        <f t="shared" si="40"/>
        <v>13</v>
      </c>
      <c r="S334" s="6">
        <f t="shared" si="41"/>
        <v>0.18840579710144928</v>
      </c>
    </row>
    <row r="335" spans="1:19" ht="15" customHeight="1" x14ac:dyDescent="0.2">
      <c r="A335" s="46" t="s">
        <v>416</v>
      </c>
      <c r="B335" s="37" t="s">
        <v>135</v>
      </c>
      <c r="C335" s="43" t="s">
        <v>136</v>
      </c>
      <c r="D335" s="34"/>
      <c r="E335" s="34"/>
      <c r="F335" s="34"/>
      <c r="G335" s="34"/>
      <c r="H335" s="42" t="str">
        <f t="shared" si="35"/>
        <v/>
      </c>
      <c r="I335" s="33">
        <v>13</v>
      </c>
      <c r="J335" s="34">
        <v>13</v>
      </c>
      <c r="K335" s="34">
        <v>7</v>
      </c>
      <c r="L335" s="3">
        <f t="shared" si="36"/>
        <v>0.53846153846153844</v>
      </c>
      <c r="M335" s="34"/>
      <c r="N335" s="34"/>
      <c r="O335" s="52">
        <f t="shared" si="37"/>
        <v>0</v>
      </c>
      <c r="P335" s="4">
        <f t="shared" si="38"/>
        <v>13</v>
      </c>
      <c r="Q335" s="5">
        <f t="shared" si="39"/>
        <v>13</v>
      </c>
      <c r="R335" s="5" t="str">
        <f t="shared" si="40"/>
        <v/>
      </c>
      <c r="S335" s="6" t="str">
        <f t="shared" si="41"/>
        <v/>
      </c>
    </row>
    <row r="336" spans="1:19" ht="15" customHeight="1" x14ac:dyDescent="0.2">
      <c r="A336" s="46" t="s">
        <v>416</v>
      </c>
      <c r="B336" s="37" t="s">
        <v>138</v>
      </c>
      <c r="C336" s="43" t="s">
        <v>139</v>
      </c>
      <c r="D336" s="34"/>
      <c r="E336" s="34"/>
      <c r="F336" s="34"/>
      <c r="G336" s="34"/>
      <c r="H336" s="42" t="str">
        <f t="shared" si="35"/>
        <v/>
      </c>
      <c r="I336" s="33">
        <v>472</v>
      </c>
      <c r="J336" s="34">
        <v>332</v>
      </c>
      <c r="K336" s="34">
        <v>158</v>
      </c>
      <c r="L336" s="3">
        <f t="shared" si="36"/>
        <v>0.4759036144578313</v>
      </c>
      <c r="M336" s="34">
        <v>3</v>
      </c>
      <c r="N336" s="34">
        <v>115</v>
      </c>
      <c r="O336" s="52">
        <f t="shared" si="37"/>
        <v>0.24364406779661016</v>
      </c>
      <c r="P336" s="4">
        <f t="shared" si="38"/>
        <v>472</v>
      </c>
      <c r="Q336" s="5">
        <f t="shared" si="39"/>
        <v>335</v>
      </c>
      <c r="R336" s="5">
        <f t="shared" si="40"/>
        <v>115</v>
      </c>
      <c r="S336" s="6">
        <f t="shared" si="41"/>
        <v>0.24364406779661016</v>
      </c>
    </row>
    <row r="337" spans="1:19" ht="15" customHeight="1" x14ac:dyDescent="0.2">
      <c r="A337" s="46" t="s">
        <v>416</v>
      </c>
      <c r="B337" s="37" t="s">
        <v>140</v>
      </c>
      <c r="C337" s="43" t="s">
        <v>141</v>
      </c>
      <c r="D337" s="34"/>
      <c r="E337" s="34"/>
      <c r="F337" s="34"/>
      <c r="G337" s="34"/>
      <c r="H337" s="42" t="str">
        <f t="shared" si="35"/>
        <v/>
      </c>
      <c r="I337" s="33">
        <v>71</v>
      </c>
      <c r="J337" s="34">
        <v>64</v>
      </c>
      <c r="K337" s="34">
        <v>56</v>
      </c>
      <c r="L337" s="3">
        <f t="shared" si="36"/>
        <v>0.875</v>
      </c>
      <c r="M337" s="34"/>
      <c r="N337" s="34">
        <v>7</v>
      </c>
      <c r="O337" s="52">
        <f t="shared" si="37"/>
        <v>9.8591549295774641E-2</v>
      </c>
      <c r="P337" s="4">
        <f t="shared" si="38"/>
        <v>71</v>
      </c>
      <c r="Q337" s="5">
        <f t="shared" si="39"/>
        <v>64</v>
      </c>
      <c r="R337" s="5">
        <f t="shared" si="40"/>
        <v>7</v>
      </c>
      <c r="S337" s="6">
        <f t="shared" si="41"/>
        <v>9.8591549295774641E-2</v>
      </c>
    </row>
    <row r="338" spans="1:19" ht="15" customHeight="1" x14ac:dyDescent="0.2">
      <c r="A338" s="46" t="s">
        <v>416</v>
      </c>
      <c r="B338" s="37" t="s">
        <v>142</v>
      </c>
      <c r="C338" s="43" t="s">
        <v>253</v>
      </c>
      <c r="D338" s="34"/>
      <c r="E338" s="34"/>
      <c r="F338" s="34"/>
      <c r="G338" s="34"/>
      <c r="H338" s="42" t="str">
        <f t="shared" si="35"/>
        <v/>
      </c>
      <c r="I338" s="33">
        <v>662</v>
      </c>
      <c r="J338" s="34">
        <v>652</v>
      </c>
      <c r="K338" s="34">
        <v>365</v>
      </c>
      <c r="L338" s="3">
        <f t="shared" si="36"/>
        <v>0.55981595092024539</v>
      </c>
      <c r="M338" s="34"/>
      <c r="N338" s="34">
        <v>2</v>
      </c>
      <c r="O338" s="52">
        <f t="shared" si="37"/>
        <v>3.0211480362537764E-3</v>
      </c>
      <c r="P338" s="4">
        <f t="shared" si="38"/>
        <v>662</v>
      </c>
      <c r="Q338" s="5">
        <f t="shared" si="39"/>
        <v>652</v>
      </c>
      <c r="R338" s="5">
        <f t="shared" si="40"/>
        <v>2</v>
      </c>
      <c r="S338" s="6">
        <f t="shared" si="41"/>
        <v>3.0211480362537764E-3</v>
      </c>
    </row>
    <row r="339" spans="1:19" ht="15" customHeight="1" x14ac:dyDescent="0.2">
      <c r="A339" s="46" t="s">
        <v>416</v>
      </c>
      <c r="B339" s="37" t="s">
        <v>143</v>
      </c>
      <c r="C339" s="43" t="s">
        <v>144</v>
      </c>
      <c r="D339" s="34"/>
      <c r="E339" s="34"/>
      <c r="F339" s="34"/>
      <c r="G339" s="34"/>
      <c r="H339" s="42" t="str">
        <f t="shared" si="35"/>
        <v/>
      </c>
      <c r="I339" s="33">
        <v>515</v>
      </c>
      <c r="J339" s="34">
        <v>379</v>
      </c>
      <c r="K339" s="34">
        <v>11</v>
      </c>
      <c r="L339" s="3">
        <f t="shared" si="36"/>
        <v>2.9023746701846966E-2</v>
      </c>
      <c r="M339" s="34">
        <v>2</v>
      </c>
      <c r="N339" s="34">
        <v>122</v>
      </c>
      <c r="O339" s="52">
        <f t="shared" si="37"/>
        <v>0.23689320388349513</v>
      </c>
      <c r="P339" s="4">
        <f t="shared" si="38"/>
        <v>515</v>
      </c>
      <c r="Q339" s="5">
        <f t="shared" si="39"/>
        <v>381</v>
      </c>
      <c r="R339" s="5">
        <f t="shared" si="40"/>
        <v>122</v>
      </c>
      <c r="S339" s="6">
        <f t="shared" si="41"/>
        <v>0.23689320388349513</v>
      </c>
    </row>
    <row r="340" spans="1:19" ht="15" customHeight="1" x14ac:dyDescent="0.2">
      <c r="A340" s="46" t="s">
        <v>416</v>
      </c>
      <c r="B340" s="37" t="s">
        <v>152</v>
      </c>
      <c r="C340" s="43" t="s">
        <v>153</v>
      </c>
      <c r="D340" s="34"/>
      <c r="E340" s="34"/>
      <c r="F340" s="34"/>
      <c r="G340" s="34"/>
      <c r="H340" s="42" t="str">
        <f t="shared" si="35"/>
        <v/>
      </c>
      <c r="I340" s="33">
        <v>799</v>
      </c>
      <c r="J340" s="34">
        <v>317</v>
      </c>
      <c r="K340" s="34">
        <v>39</v>
      </c>
      <c r="L340" s="3">
        <f t="shared" si="36"/>
        <v>0.12302839116719243</v>
      </c>
      <c r="M340" s="34">
        <v>5</v>
      </c>
      <c r="N340" s="34">
        <v>456</v>
      </c>
      <c r="O340" s="52">
        <f t="shared" si="37"/>
        <v>0.57071339173967461</v>
      </c>
      <c r="P340" s="4">
        <f t="shared" si="38"/>
        <v>799</v>
      </c>
      <c r="Q340" s="5">
        <f t="shared" si="39"/>
        <v>322</v>
      </c>
      <c r="R340" s="5">
        <f t="shared" si="40"/>
        <v>456</v>
      </c>
      <c r="S340" s="6">
        <f t="shared" si="41"/>
        <v>0.57071339173967461</v>
      </c>
    </row>
    <row r="341" spans="1:19" ht="15" customHeight="1" x14ac:dyDescent="0.2">
      <c r="A341" s="46" t="s">
        <v>416</v>
      </c>
      <c r="B341" s="37" t="s">
        <v>154</v>
      </c>
      <c r="C341" s="43" t="s">
        <v>155</v>
      </c>
      <c r="D341" s="34"/>
      <c r="E341" s="34"/>
      <c r="F341" s="34"/>
      <c r="G341" s="34"/>
      <c r="H341" s="42" t="str">
        <f t="shared" si="35"/>
        <v/>
      </c>
      <c r="I341" s="33">
        <v>16</v>
      </c>
      <c r="J341" s="34"/>
      <c r="K341" s="34"/>
      <c r="L341" s="3" t="str">
        <f t="shared" si="36"/>
        <v/>
      </c>
      <c r="M341" s="34">
        <v>16</v>
      </c>
      <c r="N341" s="34"/>
      <c r="O341" s="52">
        <f t="shared" si="37"/>
        <v>0</v>
      </c>
      <c r="P341" s="4">
        <f t="shared" si="38"/>
        <v>16</v>
      </c>
      <c r="Q341" s="5">
        <f t="shared" si="39"/>
        <v>16</v>
      </c>
      <c r="R341" s="5" t="str">
        <f t="shared" si="40"/>
        <v/>
      </c>
      <c r="S341" s="6" t="str">
        <f t="shared" si="41"/>
        <v/>
      </c>
    </row>
    <row r="342" spans="1:19" ht="15" customHeight="1" x14ac:dyDescent="0.2">
      <c r="A342" s="46" t="s">
        <v>416</v>
      </c>
      <c r="B342" s="37" t="s">
        <v>163</v>
      </c>
      <c r="C342" s="43" t="s">
        <v>164</v>
      </c>
      <c r="D342" s="34"/>
      <c r="E342" s="34"/>
      <c r="F342" s="34"/>
      <c r="G342" s="34"/>
      <c r="H342" s="42" t="str">
        <f t="shared" si="35"/>
        <v/>
      </c>
      <c r="I342" s="33">
        <v>331</v>
      </c>
      <c r="J342" s="34">
        <v>276</v>
      </c>
      <c r="K342" s="34">
        <v>89</v>
      </c>
      <c r="L342" s="3">
        <f t="shared" si="36"/>
        <v>0.32246376811594202</v>
      </c>
      <c r="M342" s="34"/>
      <c r="N342" s="34">
        <v>15</v>
      </c>
      <c r="O342" s="52">
        <f t="shared" si="37"/>
        <v>4.5317220543806644E-2</v>
      </c>
      <c r="P342" s="4">
        <f t="shared" si="38"/>
        <v>331</v>
      </c>
      <c r="Q342" s="5">
        <f t="shared" si="39"/>
        <v>276</v>
      </c>
      <c r="R342" s="5">
        <f t="shared" si="40"/>
        <v>15</v>
      </c>
      <c r="S342" s="6">
        <f t="shared" si="41"/>
        <v>4.5317220543806644E-2</v>
      </c>
    </row>
    <row r="343" spans="1:19" ht="15" customHeight="1" x14ac:dyDescent="0.2">
      <c r="A343" s="46" t="s">
        <v>416</v>
      </c>
      <c r="B343" s="37" t="s">
        <v>167</v>
      </c>
      <c r="C343" s="43" t="s">
        <v>254</v>
      </c>
      <c r="D343" s="34"/>
      <c r="E343" s="34"/>
      <c r="F343" s="34"/>
      <c r="G343" s="34"/>
      <c r="H343" s="42" t="str">
        <f t="shared" si="35"/>
        <v/>
      </c>
      <c r="I343" s="33">
        <v>7</v>
      </c>
      <c r="J343" s="34">
        <v>6</v>
      </c>
      <c r="K343" s="34"/>
      <c r="L343" s="3">
        <f t="shared" si="36"/>
        <v>0</v>
      </c>
      <c r="M343" s="34"/>
      <c r="N343" s="34"/>
      <c r="O343" s="52">
        <f t="shared" si="37"/>
        <v>0</v>
      </c>
      <c r="P343" s="4">
        <f t="shared" si="38"/>
        <v>7</v>
      </c>
      <c r="Q343" s="5">
        <f t="shared" si="39"/>
        <v>6</v>
      </c>
      <c r="R343" s="5" t="str">
        <f t="shared" si="40"/>
        <v/>
      </c>
      <c r="S343" s="6" t="str">
        <f t="shared" si="41"/>
        <v/>
      </c>
    </row>
    <row r="344" spans="1:19" ht="15" customHeight="1" x14ac:dyDescent="0.2">
      <c r="A344" s="46" t="s">
        <v>416</v>
      </c>
      <c r="B344" s="37" t="s">
        <v>171</v>
      </c>
      <c r="C344" s="43" t="s">
        <v>172</v>
      </c>
      <c r="D344" s="34"/>
      <c r="E344" s="34"/>
      <c r="F344" s="34"/>
      <c r="G344" s="34"/>
      <c r="H344" s="42" t="str">
        <f t="shared" si="35"/>
        <v/>
      </c>
      <c r="I344" s="33">
        <v>32</v>
      </c>
      <c r="J344" s="34">
        <v>31</v>
      </c>
      <c r="K344" s="34">
        <v>10</v>
      </c>
      <c r="L344" s="3">
        <f t="shared" si="36"/>
        <v>0.32258064516129031</v>
      </c>
      <c r="M344" s="34">
        <v>1</v>
      </c>
      <c r="N344" s="34"/>
      <c r="O344" s="52">
        <f t="shared" si="37"/>
        <v>0</v>
      </c>
      <c r="P344" s="4">
        <f t="shared" si="38"/>
        <v>32</v>
      </c>
      <c r="Q344" s="5">
        <f t="shared" si="39"/>
        <v>32</v>
      </c>
      <c r="R344" s="5" t="str">
        <f t="shared" si="40"/>
        <v/>
      </c>
      <c r="S344" s="6" t="str">
        <f t="shared" si="41"/>
        <v/>
      </c>
    </row>
    <row r="345" spans="1:19" ht="26.25" customHeight="1" x14ac:dyDescent="0.2">
      <c r="A345" s="46" t="s">
        <v>416</v>
      </c>
      <c r="B345" s="37" t="s">
        <v>173</v>
      </c>
      <c r="C345" s="43" t="s">
        <v>175</v>
      </c>
      <c r="D345" s="34"/>
      <c r="E345" s="34"/>
      <c r="F345" s="34"/>
      <c r="G345" s="34"/>
      <c r="H345" s="42" t="str">
        <f t="shared" si="35"/>
        <v/>
      </c>
      <c r="I345" s="33">
        <v>63988</v>
      </c>
      <c r="J345" s="34">
        <v>63169</v>
      </c>
      <c r="K345" s="34">
        <v>53565</v>
      </c>
      <c r="L345" s="3">
        <f t="shared" si="36"/>
        <v>0.84796339976887403</v>
      </c>
      <c r="M345" s="34">
        <v>145</v>
      </c>
      <c r="N345" s="34">
        <v>597</v>
      </c>
      <c r="O345" s="52">
        <f t="shared" si="37"/>
        <v>9.3298743514408956E-3</v>
      </c>
      <c r="P345" s="4">
        <f t="shared" si="38"/>
        <v>63988</v>
      </c>
      <c r="Q345" s="5">
        <f t="shared" si="39"/>
        <v>63314</v>
      </c>
      <c r="R345" s="5">
        <f t="shared" si="40"/>
        <v>597</v>
      </c>
      <c r="S345" s="6">
        <f t="shared" si="41"/>
        <v>9.3298743514408956E-3</v>
      </c>
    </row>
    <row r="346" spans="1:19" ht="26.25" customHeight="1" x14ac:dyDescent="0.2">
      <c r="A346" s="46" t="s">
        <v>416</v>
      </c>
      <c r="B346" s="37" t="s">
        <v>173</v>
      </c>
      <c r="C346" s="43" t="s">
        <v>256</v>
      </c>
      <c r="D346" s="34"/>
      <c r="E346" s="34"/>
      <c r="F346" s="34"/>
      <c r="G346" s="34"/>
      <c r="H346" s="42" t="str">
        <f t="shared" si="35"/>
        <v/>
      </c>
      <c r="I346" s="33">
        <v>15766</v>
      </c>
      <c r="J346" s="34">
        <v>15643</v>
      </c>
      <c r="K346" s="34">
        <v>15189</v>
      </c>
      <c r="L346" s="3">
        <f t="shared" si="36"/>
        <v>0.97097743399603653</v>
      </c>
      <c r="M346" s="34"/>
      <c r="N346" s="34">
        <v>108</v>
      </c>
      <c r="O346" s="52">
        <f t="shared" si="37"/>
        <v>6.8501839401243179E-3</v>
      </c>
      <c r="P346" s="4">
        <f t="shared" si="38"/>
        <v>15766</v>
      </c>
      <c r="Q346" s="5">
        <f t="shared" si="39"/>
        <v>15643</v>
      </c>
      <c r="R346" s="5">
        <f t="shared" si="40"/>
        <v>108</v>
      </c>
      <c r="S346" s="6">
        <f t="shared" si="41"/>
        <v>6.8501839401243179E-3</v>
      </c>
    </row>
    <row r="347" spans="1:19" ht="26.25" customHeight="1" x14ac:dyDescent="0.2">
      <c r="A347" s="46" t="s">
        <v>416</v>
      </c>
      <c r="B347" s="37" t="s">
        <v>173</v>
      </c>
      <c r="C347" s="43" t="s">
        <v>257</v>
      </c>
      <c r="D347" s="34"/>
      <c r="E347" s="34"/>
      <c r="F347" s="34"/>
      <c r="G347" s="34"/>
      <c r="H347" s="42" t="str">
        <f t="shared" si="35"/>
        <v/>
      </c>
      <c r="I347" s="33">
        <v>25136</v>
      </c>
      <c r="J347" s="34">
        <v>24947</v>
      </c>
      <c r="K347" s="34">
        <v>24458</v>
      </c>
      <c r="L347" s="3">
        <f t="shared" si="36"/>
        <v>0.98039844470276982</v>
      </c>
      <c r="M347" s="34">
        <v>6</v>
      </c>
      <c r="N347" s="34">
        <v>143</v>
      </c>
      <c r="O347" s="52">
        <f t="shared" si="37"/>
        <v>5.6890515595162316E-3</v>
      </c>
      <c r="P347" s="4">
        <f t="shared" si="38"/>
        <v>25136</v>
      </c>
      <c r="Q347" s="5">
        <f t="shared" si="39"/>
        <v>24953</v>
      </c>
      <c r="R347" s="5">
        <f t="shared" si="40"/>
        <v>143</v>
      </c>
      <c r="S347" s="6">
        <f t="shared" si="41"/>
        <v>5.6890515595162316E-3</v>
      </c>
    </row>
    <row r="348" spans="1:19" ht="26.25" customHeight="1" x14ac:dyDescent="0.2">
      <c r="A348" s="46" t="s">
        <v>416</v>
      </c>
      <c r="B348" s="37" t="s">
        <v>173</v>
      </c>
      <c r="C348" s="43" t="s">
        <v>174</v>
      </c>
      <c r="D348" s="34"/>
      <c r="E348" s="34"/>
      <c r="F348" s="34"/>
      <c r="G348" s="34"/>
      <c r="H348" s="42" t="str">
        <f t="shared" si="35"/>
        <v/>
      </c>
      <c r="I348" s="33">
        <v>355612</v>
      </c>
      <c r="J348" s="34">
        <v>352609</v>
      </c>
      <c r="K348" s="34">
        <v>347236</v>
      </c>
      <c r="L348" s="3">
        <f t="shared" si="36"/>
        <v>0.98476215865165095</v>
      </c>
      <c r="M348" s="34">
        <v>67</v>
      </c>
      <c r="N348" s="34">
        <v>2639</v>
      </c>
      <c r="O348" s="52">
        <f t="shared" si="37"/>
        <v>7.4210094147554072E-3</v>
      </c>
      <c r="P348" s="4">
        <f t="shared" si="38"/>
        <v>355612</v>
      </c>
      <c r="Q348" s="5">
        <f t="shared" si="39"/>
        <v>352676</v>
      </c>
      <c r="R348" s="5">
        <f t="shared" si="40"/>
        <v>2639</v>
      </c>
      <c r="S348" s="6">
        <f t="shared" si="41"/>
        <v>7.4210094147554072E-3</v>
      </c>
    </row>
    <row r="349" spans="1:19" ht="15" customHeight="1" x14ac:dyDescent="0.2">
      <c r="A349" s="46" t="s">
        <v>416</v>
      </c>
      <c r="B349" s="37" t="s">
        <v>179</v>
      </c>
      <c r="C349" s="43" t="s">
        <v>180</v>
      </c>
      <c r="D349" s="34"/>
      <c r="E349" s="34"/>
      <c r="F349" s="34"/>
      <c r="G349" s="34"/>
      <c r="H349" s="42" t="str">
        <f t="shared" si="35"/>
        <v/>
      </c>
      <c r="I349" s="33">
        <v>69</v>
      </c>
      <c r="J349" s="34">
        <v>67</v>
      </c>
      <c r="K349" s="34">
        <v>48</v>
      </c>
      <c r="L349" s="3">
        <f t="shared" si="36"/>
        <v>0.71641791044776115</v>
      </c>
      <c r="M349" s="34">
        <v>2</v>
      </c>
      <c r="N349" s="34"/>
      <c r="O349" s="52">
        <f t="shared" si="37"/>
        <v>0</v>
      </c>
      <c r="P349" s="4">
        <f t="shared" si="38"/>
        <v>69</v>
      </c>
      <c r="Q349" s="5">
        <f t="shared" si="39"/>
        <v>69</v>
      </c>
      <c r="R349" s="5" t="str">
        <f t="shared" si="40"/>
        <v/>
      </c>
      <c r="S349" s="6" t="str">
        <f t="shared" si="41"/>
        <v/>
      </c>
    </row>
    <row r="350" spans="1:19" ht="15" customHeight="1" x14ac:dyDescent="0.2">
      <c r="A350" s="46" t="s">
        <v>416</v>
      </c>
      <c r="B350" s="37" t="s">
        <v>183</v>
      </c>
      <c r="C350" s="43" t="s">
        <v>550</v>
      </c>
      <c r="D350" s="34"/>
      <c r="E350" s="34"/>
      <c r="F350" s="34"/>
      <c r="G350" s="34"/>
      <c r="H350" s="42" t="str">
        <f t="shared" si="35"/>
        <v/>
      </c>
      <c r="I350" s="33">
        <v>16</v>
      </c>
      <c r="J350" s="34">
        <v>16</v>
      </c>
      <c r="K350" s="34">
        <v>7</v>
      </c>
      <c r="L350" s="3">
        <f t="shared" si="36"/>
        <v>0.4375</v>
      </c>
      <c r="M350" s="34"/>
      <c r="N350" s="34"/>
      <c r="O350" s="52">
        <f t="shared" si="37"/>
        <v>0</v>
      </c>
      <c r="P350" s="4">
        <f t="shared" si="38"/>
        <v>16</v>
      </c>
      <c r="Q350" s="5">
        <f t="shared" si="39"/>
        <v>16</v>
      </c>
      <c r="R350" s="5" t="str">
        <f t="shared" si="40"/>
        <v/>
      </c>
      <c r="S350" s="6" t="str">
        <f t="shared" si="41"/>
        <v/>
      </c>
    </row>
    <row r="351" spans="1:19" ht="15" customHeight="1" x14ac:dyDescent="0.2">
      <c r="A351" s="46" t="s">
        <v>416</v>
      </c>
      <c r="B351" s="37" t="s">
        <v>187</v>
      </c>
      <c r="C351" s="43" t="s">
        <v>189</v>
      </c>
      <c r="D351" s="34"/>
      <c r="E351" s="34"/>
      <c r="F351" s="34"/>
      <c r="G351" s="34"/>
      <c r="H351" s="42" t="str">
        <f t="shared" si="35"/>
        <v/>
      </c>
      <c r="I351" s="33">
        <v>946</v>
      </c>
      <c r="J351" s="34">
        <v>909</v>
      </c>
      <c r="K351" s="34">
        <v>798</v>
      </c>
      <c r="L351" s="3">
        <f t="shared" si="36"/>
        <v>0.87788778877887785</v>
      </c>
      <c r="M351" s="34">
        <v>4</v>
      </c>
      <c r="N351" s="34">
        <v>31</v>
      </c>
      <c r="O351" s="52">
        <f t="shared" si="37"/>
        <v>3.2769556025369982E-2</v>
      </c>
      <c r="P351" s="4">
        <f t="shared" si="38"/>
        <v>946</v>
      </c>
      <c r="Q351" s="5">
        <f t="shared" si="39"/>
        <v>913</v>
      </c>
      <c r="R351" s="5">
        <f t="shared" si="40"/>
        <v>31</v>
      </c>
      <c r="S351" s="6">
        <f t="shared" si="41"/>
        <v>3.2769556025369982E-2</v>
      </c>
    </row>
    <row r="352" spans="1:19" ht="15" customHeight="1" x14ac:dyDescent="0.2">
      <c r="A352" s="46" t="s">
        <v>416</v>
      </c>
      <c r="B352" s="37" t="s">
        <v>542</v>
      </c>
      <c r="C352" s="43" t="s">
        <v>123</v>
      </c>
      <c r="D352" s="34"/>
      <c r="E352" s="34"/>
      <c r="F352" s="34"/>
      <c r="G352" s="34"/>
      <c r="H352" s="42" t="str">
        <f t="shared" si="35"/>
        <v/>
      </c>
      <c r="I352" s="33">
        <v>58</v>
      </c>
      <c r="J352" s="34">
        <v>40</v>
      </c>
      <c r="K352" s="34">
        <v>9</v>
      </c>
      <c r="L352" s="3">
        <f t="shared" si="36"/>
        <v>0.22500000000000001</v>
      </c>
      <c r="M352" s="34">
        <v>1</v>
      </c>
      <c r="N352" s="34">
        <v>16</v>
      </c>
      <c r="O352" s="52">
        <f t="shared" si="37"/>
        <v>0.27586206896551724</v>
      </c>
      <c r="P352" s="4">
        <f t="shared" si="38"/>
        <v>58</v>
      </c>
      <c r="Q352" s="5">
        <f t="shared" si="39"/>
        <v>41</v>
      </c>
      <c r="R352" s="5">
        <f t="shared" si="40"/>
        <v>16</v>
      </c>
      <c r="S352" s="6">
        <f t="shared" si="41"/>
        <v>0.27586206896551724</v>
      </c>
    </row>
    <row r="353" spans="1:19" ht="15" customHeight="1" x14ac:dyDescent="0.2">
      <c r="A353" s="46" t="s">
        <v>416</v>
      </c>
      <c r="B353" s="37" t="s">
        <v>190</v>
      </c>
      <c r="C353" s="43" t="s">
        <v>191</v>
      </c>
      <c r="D353" s="34"/>
      <c r="E353" s="34"/>
      <c r="F353" s="34"/>
      <c r="G353" s="34"/>
      <c r="H353" s="42" t="str">
        <f t="shared" si="35"/>
        <v/>
      </c>
      <c r="I353" s="33">
        <v>7</v>
      </c>
      <c r="J353" s="34"/>
      <c r="K353" s="34"/>
      <c r="L353" s="3" t="str">
        <f t="shared" si="36"/>
        <v/>
      </c>
      <c r="M353" s="34">
        <v>7</v>
      </c>
      <c r="N353" s="34"/>
      <c r="O353" s="52">
        <f t="shared" si="37"/>
        <v>0</v>
      </c>
      <c r="P353" s="4">
        <f t="shared" si="38"/>
        <v>7</v>
      </c>
      <c r="Q353" s="5">
        <f t="shared" si="39"/>
        <v>7</v>
      </c>
      <c r="R353" s="5" t="str">
        <f t="shared" si="40"/>
        <v/>
      </c>
      <c r="S353" s="6" t="str">
        <f t="shared" si="41"/>
        <v/>
      </c>
    </row>
    <row r="354" spans="1:19" ht="26.25" customHeight="1" x14ac:dyDescent="0.2">
      <c r="A354" s="46" t="s">
        <v>416</v>
      </c>
      <c r="B354" s="37" t="s">
        <v>531</v>
      </c>
      <c r="C354" s="43" t="s">
        <v>202</v>
      </c>
      <c r="D354" s="34"/>
      <c r="E354" s="34"/>
      <c r="F354" s="34"/>
      <c r="G354" s="34"/>
      <c r="H354" s="42" t="str">
        <f t="shared" si="35"/>
        <v/>
      </c>
      <c r="I354" s="33">
        <v>306</v>
      </c>
      <c r="J354" s="34">
        <v>266</v>
      </c>
      <c r="K354" s="34">
        <v>21</v>
      </c>
      <c r="L354" s="3">
        <f t="shared" si="36"/>
        <v>7.8947368421052627E-2</v>
      </c>
      <c r="M354" s="34"/>
      <c r="N354" s="34">
        <v>39</v>
      </c>
      <c r="O354" s="52">
        <f t="shared" si="37"/>
        <v>0.12745098039215685</v>
      </c>
      <c r="P354" s="4">
        <f t="shared" si="38"/>
        <v>306</v>
      </c>
      <c r="Q354" s="5">
        <f t="shared" si="39"/>
        <v>266</v>
      </c>
      <c r="R354" s="5">
        <f t="shared" si="40"/>
        <v>39</v>
      </c>
      <c r="S354" s="6">
        <f t="shared" si="41"/>
        <v>0.12745098039215685</v>
      </c>
    </row>
    <row r="355" spans="1:19" ht="15" customHeight="1" x14ac:dyDescent="0.2">
      <c r="A355" s="46" t="s">
        <v>416</v>
      </c>
      <c r="B355" s="37" t="s">
        <v>203</v>
      </c>
      <c r="C355" s="43" t="s">
        <v>204</v>
      </c>
      <c r="D355" s="34"/>
      <c r="E355" s="34"/>
      <c r="F355" s="34"/>
      <c r="G355" s="34"/>
      <c r="H355" s="42" t="str">
        <f t="shared" si="35"/>
        <v/>
      </c>
      <c r="I355" s="33">
        <v>9746</v>
      </c>
      <c r="J355" s="34">
        <v>9417</v>
      </c>
      <c r="K355" s="34">
        <v>308</v>
      </c>
      <c r="L355" s="3">
        <f t="shared" si="36"/>
        <v>3.2706806838695979E-2</v>
      </c>
      <c r="M355" s="34">
        <v>8</v>
      </c>
      <c r="N355" s="34">
        <v>306</v>
      </c>
      <c r="O355" s="52">
        <f t="shared" si="37"/>
        <v>3.1397496408783088E-2</v>
      </c>
      <c r="P355" s="4">
        <f t="shared" si="38"/>
        <v>9746</v>
      </c>
      <c r="Q355" s="5">
        <f t="shared" si="39"/>
        <v>9425</v>
      </c>
      <c r="R355" s="5">
        <f t="shared" si="40"/>
        <v>306</v>
      </c>
      <c r="S355" s="6">
        <f t="shared" si="41"/>
        <v>3.1397496408783088E-2</v>
      </c>
    </row>
    <row r="356" spans="1:19" ht="15" customHeight="1" x14ac:dyDescent="0.2">
      <c r="A356" s="46" t="s">
        <v>416</v>
      </c>
      <c r="B356" s="37" t="s">
        <v>207</v>
      </c>
      <c r="C356" s="43" t="s">
        <v>208</v>
      </c>
      <c r="D356" s="34"/>
      <c r="E356" s="34"/>
      <c r="F356" s="34"/>
      <c r="G356" s="34"/>
      <c r="H356" s="42" t="str">
        <f t="shared" si="35"/>
        <v/>
      </c>
      <c r="I356" s="33">
        <v>1982</v>
      </c>
      <c r="J356" s="34">
        <v>1431</v>
      </c>
      <c r="K356" s="34">
        <v>189</v>
      </c>
      <c r="L356" s="3">
        <f t="shared" si="36"/>
        <v>0.13207547169811321</v>
      </c>
      <c r="M356" s="34">
        <v>3</v>
      </c>
      <c r="N356" s="34">
        <v>446</v>
      </c>
      <c r="O356" s="52">
        <f t="shared" si="37"/>
        <v>0.22502522704339051</v>
      </c>
      <c r="P356" s="4">
        <f t="shared" si="38"/>
        <v>1982</v>
      </c>
      <c r="Q356" s="5">
        <f t="shared" si="39"/>
        <v>1434</v>
      </c>
      <c r="R356" s="5">
        <f t="shared" si="40"/>
        <v>446</v>
      </c>
      <c r="S356" s="6">
        <f t="shared" si="41"/>
        <v>0.22502522704339051</v>
      </c>
    </row>
    <row r="357" spans="1:19" ht="15" customHeight="1" x14ac:dyDescent="0.2">
      <c r="A357" s="46" t="s">
        <v>416</v>
      </c>
      <c r="B357" s="37" t="s">
        <v>209</v>
      </c>
      <c r="C357" s="43" t="s">
        <v>210</v>
      </c>
      <c r="D357" s="34"/>
      <c r="E357" s="34"/>
      <c r="F357" s="34"/>
      <c r="G357" s="34"/>
      <c r="H357" s="42" t="str">
        <f t="shared" si="35"/>
        <v/>
      </c>
      <c r="I357" s="33">
        <v>5562</v>
      </c>
      <c r="J357" s="34">
        <v>5253</v>
      </c>
      <c r="K357" s="34">
        <v>4635</v>
      </c>
      <c r="L357" s="3">
        <f t="shared" si="36"/>
        <v>0.88235294117647056</v>
      </c>
      <c r="M357" s="34">
        <v>45</v>
      </c>
      <c r="N357" s="34">
        <v>252</v>
      </c>
      <c r="O357" s="52">
        <f t="shared" si="37"/>
        <v>4.5307443365695796E-2</v>
      </c>
      <c r="P357" s="4">
        <f t="shared" si="38"/>
        <v>5562</v>
      </c>
      <c r="Q357" s="5">
        <f t="shared" si="39"/>
        <v>5298</v>
      </c>
      <c r="R357" s="5">
        <f t="shared" si="40"/>
        <v>252</v>
      </c>
      <c r="S357" s="6">
        <f t="shared" si="41"/>
        <v>4.5307443365695796E-2</v>
      </c>
    </row>
    <row r="358" spans="1:19" ht="15" customHeight="1" x14ac:dyDescent="0.2">
      <c r="A358" s="46" t="s">
        <v>416</v>
      </c>
      <c r="B358" s="37" t="s">
        <v>214</v>
      </c>
      <c r="C358" s="43" t="s">
        <v>546</v>
      </c>
      <c r="D358" s="34"/>
      <c r="E358" s="34"/>
      <c r="F358" s="34"/>
      <c r="G358" s="34"/>
      <c r="H358" s="42" t="str">
        <f t="shared" si="35"/>
        <v/>
      </c>
      <c r="I358" s="33">
        <v>16534</v>
      </c>
      <c r="J358" s="34">
        <v>16066</v>
      </c>
      <c r="K358" s="34">
        <v>2734</v>
      </c>
      <c r="L358" s="3">
        <f t="shared" si="36"/>
        <v>0.17017303622556954</v>
      </c>
      <c r="M358" s="34">
        <v>7</v>
      </c>
      <c r="N358" s="34">
        <v>431</v>
      </c>
      <c r="O358" s="52">
        <f t="shared" si="37"/>
        <v>2.6067497278335551E-2</v>
      </c>
      <c r="P358" s="4">
        <f t="shared" si="38"/>
        <v>16534</v>
      </c>
      <c r="Q358" s="5">
        <f t="shared" si="39"/>
        <v>16073</v>
      </c>
      <c r="R358" s="5">
        <f t="shared" si="40"/>
        <v>431</v>
      </c>
      <c r="S358" s="6">
        <f t="shared" si="41"/>
        <v>2.6067497278335551E-2</v>
      </c>
    </row>
    <row r="359" spans="1:19" ht="26.25" customHeight="1" x14ac:dyDescent="0.2">
      <c r="A359" s="46" t="s">
        <v>416</v>
      </c>
      <c r="B359" s="37" t="s">
        <v>217</v>
      </c>
      <c r="C359" s="43" t="s">
        <v>218</v>
      </c>
      <c r="D359" s="34"/>
      <c r="E359" s="34"/>
      <c r="F359" s="34"/>
      <c r="G359" s="34"/>
      <c r="H359" s="42" t="str">
        <f t="shared" si="35"/>
        <v/>
      </c>
      <c r="I359" s="33">
        <v>926</v>
      </c>
      <c r="J359" s="34">
        <v>812</v>
      </c>
      <c r="K359" s="34">
        <v>316</v>
      </c>
      <c r="L359" s="3">
        <f t="shared" si="36"/>
        <v>0.3891625615763547</v>
      </c>
      <c r="M359" s="34">
        <v>4</v>
      </c>
      <c r="N359" s="34">
        <v>90</v>
      </c>
      <c r="O359" s="52">
        <f t="shared" si="37"/>
        <v>9.719222462203024E-2</v>
      </c>
      <c r="P359" s="4">
        <f t="shared" si="38"/>
        <v>926</v>
      </c>
      <c r="Q359" s="5">
        <f t="shared" si="39"/>
        <v>816</v>
      </c>
      <c r="R359" s="5">
        <f t="shared" si="40"/>
        <v>90</v>
      </c>
      <c r="S359" s="6">
        <f t="shared" si="41"/>
        <v>9.719222462203024E-2</v>
      </c>
    </row>
    <row r="360" spans="1:19" ht="15" customHeight="1" x14ac:dyDescent="0.2">
      <c r="A360" s="46" t="s">
        <v>416</v>
      </c>
      <c r="B360" s="37" t="s">
        <v>220</v>
      </c>
      <c r="C360" s="43" t="s">
        <v>222</v>
      </c>
      <c r="D360" s="34"/>
      <c r="E360" s="34"/>
      <c r="F360" s="34"/>
      <c r="G360" s="34"/>
      <c r="H360" s="42" t="str">
        <f t="shared" si="35"/>
        <v/>
      </c>
      <c r="I360" s="33">
        <v>2386</v>
      </c>
      <c r="J360" s="34">
        <v>2319</v>
      </c>
      <c r="K360" s="34">
        <v>895</v>
      </c>
      <c r="L360" s="3">
        <f t="shared" si="36"/>
        <v>0.38594221647261751</v>
      </c>
      <c r="M360" s="34">
        <v>20</v>
      </c>
      <c r="N360" s="34">
        <v>32</v>
      </c>
      <c r="O360" s="52">
        <f t="shared" si="37"/>
        <v>1.3411567476948869E-2</v>
      </c>
      <c r="P360" s="4">
        <f t="shared" si="38"/>
        <v>2386</v>
      </c>
      <c r="Q360" s="5">
        <f t="shared" si="39"/>
        <v>2339</v>
      </c>
      <c r="R360" s="5">
        <f t="shared" si="40"/>
        <v>32</v>
      </c>
      <c r="S360" s="6">
        <f t="shared" si="41"/>
        <v>1.3411567476948869E-2</v>
      </c>
    </row>
    <row r="361" spans="1:19" ht="26.25" customHeight="1" x14ac:dyDescent="0.2">
      <c r="A361" s="46" t="s">
        <v>416</v>
      </c>
      <c r="B361" s="37" t="s">
        <v>225</v>
      </c>
      <c r="C361" s="43" t="s">
        <v>227</v>
      </c>
      <c r="D361" s="34"/>
      <c r="E361" s="34"/>
      <c r="F361" s="34"/>
      <c r="G361" s="34"/>
      <c r="H361" s="42" t="str">
        <f t="shared" si="35"/>
        <v/>
      </c>
      <c r="I361" s="33">
        <v>354</v>
      </c>
      <c r="J361" s="34">
        <v>323</v>
      </c>
      <c r="K361" s="34">
        <v>81</v>
      </c>
      <c r="L361" s="3">
        <f t="shared" si="36"/>
        <v>0.25077399380804954</v>
      </c>
      <c r="M361" s="34"/>
      <c r="N361" s="34">
        <v>22</v>
      </c>
      <c r="O361" s="52">
        <f t="shared" si="37"/>
        <v>6.2146892655367235E-2</v>
      </c>
      <c r="P361" s="4">
        <f t="shared" si="38"/>
        <v>354</v>
      </c>
      <c r="Q361" s="5">
        <f t="shared" si="39"/>
        <v>323</v>
      </c>
      <c r="R361" s="5">
        <f t="shared" si="40"/>
        <v>22</v>
      </c>
      <c r="S361" s="6">
        <f t="shared" si="41"/>
        <v>6.2146892655367235E-2</v>
      </c>
    </row>
    <row r="362" spans="1:19" ht="15" customHeight="1" x14ac:dyDescent="0.2">
      <c r="A362" s="46" t="s">
        <v>416</v>
      </c>
      <c r="B362" s="37" t="s">
        <v>225</v>
      </c>
      <c r="C362" s="43" t="s">
        <v>229</v>
      </c>
      <c r="D362" s="34"/>
      <c r="E362" s="34"/>
      <c r="F362" s="34"/>
      <c r="G362" s="34"/>
      <c r="H362" s="42" t="str">
        <f t="shared" si="35"/>
        <v/>
      </c>
      <c r="I362" s="33">
        <v>625</v>
      </c>
      <c r="J362" s="34">
        <v>587</v>
      </c>
      <c r="K362" s="34">
        <v>208</v>
      </c>
      <c r="L362" s="3">
        <f t="shared" si="36"/>
        <v>0.35434412265758092</v>
      </c>
      <c r="M362" s="34"/>
      <c r="N362" s="34">
        <v>30</v>
      </c>
      <c r="O362" s="52">
        <f t="shared" si="37"/>
        <v>4.8000000000000001E-2</v>
      </c>
      <c r="P362" s="4">
        <f t="shared" si="38"/>
        <v>625</v>
      </c>
      <c r="Q362" s="5">
        <f t="shared" si="39"/>
        <v>587</v>
      </c>
      <c r="R362" s="5">
        <f t="shared" si="40"/>
        <v>30</v>
      </c>
      <c r="S362" s="6">
        <f t="shared" si="41"/>
        <v>4.8000000000000001E-2</v>
      </c>
    </row>
    <row r="363" spans="1:19" ht="15" customHeight="1" x14ac:dyDescent="0.2">
      <c r="A363" s="46" t="s">
        <v>416</v>
      </c>
      <c r="B363" s="37" t="s">
        <v>537</v>
      </c>
      <c r="C363" s="43" t="s">
        <v>236</v>
      </c>
      <c r="D363" s="34"/>
      <c r="E363" s="34"/>
      <c r="F363" s="34"/>
      <c r="G363" s="34"/>
      <c r="H363" s="42" t="str">
        <f t="shared" si="35"/>
        <v/>
      </c>
      <c r="I363" s="33">
        <v>974</v>
      </c>
      <c r="J363" s="34">
        <v>739</v>
      </c>
      <c r="K363" s="34">
        <v>87</v>
      </c>
      <c r="L363" s="3">
        <f t="shared" si="36"/>
        <v>0.11772665764546685</v>
      </c>
      <c r="M363" s="34">
        <v>8</v>
      </c>
      <c r="N363" s="34">
        <v>206</v>
      </c>
      <c r="O363" s="52">
        <f t="shared" si="37"/>
        <v>0.21149897330595482</v>
      </c>
      <c r="P363" s="4">
        <f t="shared" si="38"/>
        <v>974</v>
      </c>
      <c r="Q363" s="5">
        <f t="shared" si="39"/>
        <v>747</v>
      </c>
      <c r="R363" s="5">
        <f t="shared" si="40"/>
        <v>206</v>
      </c>
      <c r="S363" s="6">
        <f t="shared" si="41"/>
        <v>0.21149897330595482</v>
      </c>
    </row>
    <row r="364" spans="1:19" ht="15" customHeight="1" x14ac:dyDescent="0.2">
      <c r="A364" s="46" t="s">
        <v>416</v>
      </c>
      <c r="B364" s="37" t="s">
        <v>238</v>
      </c>
      <c r="C364" s="43" t="s">
        <v>259</v>
      </c>
      <c r="D364" s="34"/>
      <c r="E364" s="34"/>
      <c r="F364" s="34"/>
      <c r="G364" s="34"/>
      <c r="H364" s="42" t="str">
        <f t="shared" si="35"/>
        <v/>
      </c>
      <c r="I364" s="33">
        <v>1</v>
      </c>
      <c r="J364" s="34"/>
      <c r="K364" s="34"/>
      <c r="L364" s="3" t="str">
        <f t="shared" si="36"/>
        <v/>
      </c>
      <c r="M364" s="34">
        <v>1</v>
      </c>
      <c r="N364" s="34"/>
      <c r="O364" s="52">
        <f t="shared" si="37"/>
        <v>0</v>
      </c>
      <c r="P364" s="4">
        <f t="shared" si="38"/>
        <v>1</v>
      </c>
      <c r="Q364" s="5">
        <f t="shared" si="39"/>
        <v>1</v>
      </c>
      <c r="R364" s="5" t="str">
        <f t="shared" si="40"/>
        <v/>
      </c>
      <c r="S364" s="6" t="str">
        <f t="shared" si="41"/>
        <v/>
      </c>
    </row>
    <row r="365" spans="1:19" ht="15" customHeight="1" x14ac:dyDescent="0.2">
      <c r="A365" s="46" t="s">
        <v>418</v>
      </c>
      <c r="B365" s="37" t="s">
        <v>0</v>
      </c>
      <c r="C365" s="43" t="s">
        <v>1</v>
      </c>
      <c r="D365" s="34">
        <v>1</v>
      </c>
      <c r="E365" s="34">
        <v>1</v>
      </c>
      <c r="F365" s="34">
        <v>1</v>
      </c>
      <c r="G365" s="34"/>
      <c r="H365" s="42">
        <f t="shared" si="35"/>
        <v>0</v>
      </c>
      <c r="I365" s="33">
        <v>2432</v>
      </c>
      <c r="J365" s="34">
        <v>1387</v>
      </c>
      <c r="K365" s="34">
        <v>383</v>
      </c>
      <c r="L365" s="3">
        <f t="shared" si="36"/>
        <v>0.2761355443403028</v>
      </c>
      <c r="M365" s="34">
        <v>23</v>
      </c>
      <c r="N365" s="34">
        <v>922</v>
      </c>
      <c r="O365" s="52">
        <f t="shared" si="37"/>
        <v>0.37911184210526316</v>
      </c>
      <c r="P365" s="4">
        <f t="shared" si="38"/>
        <v>2433</v>
      </c>
      <c r="Q365" s="5">
        <f t="shared" si="39"/>
        <v>1411</v>
      </c>
      <c r="R365" s="5">
        <f t="shared" si="40"/>
        <v>922</v>
      </c>
      <c r="S365" s="6">
        <f t="shared" si="41"/>
        <v>0.37895602137279077</v>
      </c>
    </row>
    <row r="366" spans="1:19" ht="15" customHeight="1" x14ac:dyDescent="0.2">
      <c r="A366" s="46" t="s">
        <v>418</v>
      </c>
      <c r="B366" s="37" t="s">
        <v>2</v>
      </c>
      <c r="C366" s="43" t="s">
        <v>3</v>
      </c>
      <c r="D366" s="34"/>
      <c r="E366" s="34"/>
      <c r="F366" s="34"/>
      <c r="G366" s="34"/>
      <c r="H366" s="42" t="str">
        <f t="shared" si="35"/>
        <v/>
      </c>
      <c r="I366" s="33">
        <v>55</v>
      </c>
      <c r="J366" s="34">
        <v>44</v>
      </c>
      <c r="K366" s="34">
        <v>16</v>
      </c>
      <c r="L366" s="3">
        <f t="shared" si="36"/>
        <v>0.36363636363636365</v>
      </c>
      <c r="M366" s="34">
        <v>0</v>
      </c>
      <c r="N366" s="34">
        <v>1</v>
      </c>
      <c r="O366" s="52">
        <f t="shared" si="37"/>
        <v>1.8181818181818181E-2</v>
      </c>
      <c r="P366" s="4">
        <f t="shared" si="38"/>
        <v>55</v>
      </c>
      <c r="Q366" s="5">
        <f t="shared" si="39"/>
        <v>44</v>
      </c>
      <c r="R366" s="5">
        <f t="shared" si="40"/>
        <v>1</v>
      </c>
      <c r="S366" s="6">
        <f t="shared" si="41"/>
        <v>1.8181818181818181E-2</v>
      </c>
    </row>
    <row r="367" spans="1:19" ht="15" customHeight="1" x14ac:dyDescent="0.2">
      <c r="A367" s="46" t="s">
        <v>418</v>
      </c>
      <c r="B367" s="37" t="s">
        <v>4</v>
      </c>
      <c r="C367" s="43" t="s">
        <v>5</v>
      </c>
      <c r="D367" s="34">
        <v>2</v>
      </c>
      <c r="E367" s="34">
        <v>2</v>
      </c>
      <c r="F367" s="34">
        <v>1</v>
      </c>
      <c r="G367" s="34"/>
      <c r="H367" s="42">
        <f t="shared" si="35"/>
        <v>0</v>
      </c>
      <c r="I367" s="33">
        <v>318217</v>
      </c>
      <c r="J367" s="34">
        <v>224696</v>
      </c>
      <c r="K367" s="34">
        <v>117648</v>
      </c>
      <c r="L367" s="3">
        <f t="shared" si="36"/>
        <v>0.52358742478726816</v>
      </c>
      <c r="M367" s="34">
        <v>197</v>
      </c>
      <c r="N367" s="34">
        <v>71257</v>
      </c>
      <c r="O367" s="52">
        <f t="shared" si="37"/>
        <v>0.22392581163168529</v>
      </c>
      <c r="P367" s="4">
        <f t="shared" si="38"/>
        <v>318219</v>
      </c>
      <c r="Q367" s="5">
        <f t="shared" si="39"/>
        <v>224895</v>
      </c>
      <c r="R367" s="5">
        <f t="shared" si="40"/>
        <v>71257</v>
      </c>
      <c r="S367" s="6">
        <f t="shared" si="41"/>
        <v>0.22392440426247331</v>
      </c>
    </row>
    <row r="368" spans="1:19" ht="15" customHeight="1" x14ac:dyDescent="0.2">
      <c r="A368" s="46" t="s">
        <v>418</v>
      </c>
      <c r="B368" s="37" t="s">
        <v>4</v>
      </c>
      <c r="C368" s="43" t="s">
        <v>321</v>
      </c>
      <c r="D368" s="34"/>
      <c r="E368" s="34"/>
      <c r="F368" s="34"/>
      <c r="G368" s="34"/>
      <c r="H368" s="42" t="str">
        <f t="shared" si="35"/>
        <v/>
      </c>
      <c r="I368" s="33">
        <v>107836</v>
      </c>
      <c r="J368" s="34">
        <v>70844</v>
      </c>
      <c r="K368" s="34">
        <v>15069</v>
      </c>
      <c r="L368" s="3">
        <f t="shared" si="36"/>
        <v>0.21270679238891085</v>
      </c>
      <c r="M368" s="34">
        <v>16</v>
      </c>
      <c r="N368" s="34">
        <v>35292</v>
      </c>
      <c r="O368" s="52">
        <f t="shared" si="37"/>
        <v>0.32727475054712712</v>
      </c>
      <c r="P368" s="4">
        <f t="shared" si="38"/>
        <v>107836</v>
      </c>
      <c r="Q368" s="5">
        <f t="shared" si="39"/>
        <v>70860</v>
      </c>
      <c r="R368" s="5">
        <f t="shared" si="40"/>
        <v>35292</v>
      </c>
      <c r="S368" s="6">
        <f t="shared" si="41"/>
        <v>0.32727475054712712</v>
      </c>
    </row>
    <row r="369" spans="1:19" ht="15" customHeight="1" x14ac:dyDescent="0.2">
      <c r="A369" s="46" t="s">
        <v>418</v>
      </c>
      <c r="B369" s="37" t="s">
        <v>4</v>
      </c>
      <c r="C369" s="43" t="s">
        <v>260</v>
      </c>
      <c r="D369" s="34"/>
      <c r="E369" s="34"/>
      <c r="F369" s="34"/>
      <c r="G369" s="34"/>
      <c r="H369" s="42" t="str">
        <f t="shared" si="35"/>
        <v/>
      </c>
      <c r="I369" s="33">
        <v>150668</v>
      </c>
      <c r="J369" s="34">
        <v>100895</v>
      </c>
      <c r="K369" s="34">
        <v>30013</v>
      </c>
      <c r="L369" s="3">
        <f t="shared" si="36"/>
        <v>0.29746766440358791</v>
      </c>
      <c r="M369" s="34">
        <v>8</v>
      </c>
      <c r="N369" s="34">
        <v>45330</v>
      </c>
      <c r="O369" s="52">
        <f t="shared" si="37"/>
        <v>0.30086016937903204</v>
      </c>
      <c r="P369" s="4">
        <f t="shared" si="38"/>
        <v>150668</v>
      </c>
      <c r="Q369" s="5">
        <f t="shared" si="39"/>
        <v>100903</v>
      </c>
      <c r="R369" s="5">
        <f t="shared" si="40"/>
        <v>45330</v>
      </c>
      <c r="S369" s="6">
        <f t="shared" si="41"/>
        <v>0.30086016937903204</v>
      </c>
    </row>
    <row r="370" spans="1:19" ht="15" customHeight="1" x14ac:dyDescent="0.2">
      <c r="A370" s="46" t="s">
        <v>418</v>
      </c>
      <c r="B370" s="37" t="s">
        <v>6</v>
      </c>
      <c r="C370" s="43" t="s">
        <v>7</v>
      </c>
      <c r="D370" s="34">
        <v>2</v>
      </c>
      <c r="E370" s="34">
        <v>1</v>
      </c>
      <c r="F370" s="34">
        <v>1</v>
      </c>
      <c r="G370" s="34"/>
      <c r="H370" s="42">
        <f t="shared" si="35"/>
        <v>0</v>
      </c>
      <c r="I370" s="33">
        <v>1871</v>
      </c>
      <c r="J370" s="34">
        <v>1166</v>
      </c>
      <c r="K370" s="34">
        <v>108</v>
      </c>
      <c r="L370" s="3">
        <f t="shared" si="36"/>
        <v>9.2624356775300176E-2</v>
      </c>
      <c r="M370" s="34">
        <v>0</v>
      </c>
      <c r="N370" s="34">
        <v>663</v>
      </c>
      <c r="O370" s="52">
        <f t="shared" si="37"/>
        <v>0.35435595938001069</v>
      </c>
      <c r="P370" s="4">
        <f t="shared" si="38"/>
        <v>1873</v>
      </c>
      <c r="Q370" s="5">
        <f t="shared" si="39"/>
        <v>1167</v>
      </c>
      <c r="R370" s="5">
        <f t="shared" si="40"/>
        <v>663</v>
      </c>
      <c r="S370" s="6">
        <f t="shared" si="41"/>
        <v>0.35397757608115321</v>
      </c>
    </row>
    <row r="371" spans="1:19" ht="15" customHeight="1" x14ac:dyDescent="0.2">
      <c r="A371" s="46" t="s">
        <v>418</v>
      </c>
      <c r="B371" s="37" t="s">
        <v>8</v>
      </c>
      <c r="C371" s="43" t="s">
        <v>9</v>
      </c>
      <c r="D371" s="34">
        <v>2</v>
      </c>
      <c r="E371" s="34">
        <v>2</v>
      </c>
      <c r="F371" s="34">
        <v>2</v>
      </c>
      <c r="G371" s="34"/>
      <c r="H371" s="42">
        <f t="shared" si="35"/>
        <v>0</v>
      </c>
      <c r="I371" s="33">
        <v>176</v>
      </c>
      <c r="J371" s="34">
        <v>173</v>
      </c>
      <c r="K371" s="34">
        <v>68</v>
      </c>
      <c r="L371" s="3">
        <f t="shared" si="36"/>
        <v>0.39306358381502893</v>
      </c>
      <c r="M371" s="34"/>
      <c r="N371" s="34"/>
      <c r="O371" s="52">
        <f t="shared" si="37"/>
        <v>0</v>
      </c>
      <c r="P371" s="4">
        <f t="shared" si="38"/>
        <v>178</v>
      </c>
      <c r="Q371" s="5">
        <f t="shared" si="39"/>
        <v>175</v>
      </c>
      <c r="R371" s="5" t="str">
        <f t="shared" si="40"/>
        <v/>
      </c>
      <c r="S371" s="6" t="str">
        <f t="shared" si="41"/>
        <v/>
      </c>
    </row>
    <row r="372" spans="1:19" ht="15" customHeight="1" x14ac:dyDescent="0.2">
      <c r="A372" s="46" t="s">
        <v>418</v>
      </c>
      <c r="B372" s="37" t="s">
        <v>322</v>
      </c>
      <c r="C372" s="43" t="s">
        <v>323</v>
      </c>
      <c r="D372" s="34">
        <v>5</v>
      </c>
      <c r="E372" s="34">
        <v>4</v>
      </c>
      <c r="F372" s="34">
        <v>2</v>
      </c>
      <c r="G372" s="34"/>
      <c r="H372" s="42">
        <f t="shared" si="35"/>
        <v>0</v>
      </c>
      <c r="I372" s="33">
        <v>5454</v>
      </c>
      <c r="J372" s="34">
        <v>4709</v>
      </c>
      <c r="K372" s="34">
        <v>1047</v>
      </c>
      <c r="L372" s="3">
        <f t="shared" si="36"/>
        <v>0.22234019961775323</v>
      </c>
      <c r="M372" s="34">
        <v>3</v>
      </c>
      <c r="N372" s="34">
        <v>769</v>
      </c>
      <c r="O372" s="52">
        <f t="shared" si="37"/>
        <v>0.140997433076641</v>
      </c>
      <c r="P372" s="4">
        <f t="shared" si="38"/>
        <v>5459</v>
      </c>
      <c r="Q372" s="5">
        <f t="shared" si="39"/>
        <v>4716</v>
      </c>
      <c r="R372" s="5">
        <f t="shared" si="40"/>
        <v>769</v>
      </c>
      <c r="S372" s="6">
        <f t="shared" si="41"/>
        <v>0.14086829089576847</v>
      </c>
    </row>
    <row r="373" spans="1:19" ht="15" customHeight="1" x14ac:dyDescent="0.2">
      <c r="A373" s="46" t="s">
        <v>418</v>
      </c>
      <c r="B373" s="37" t="s">
        <v>10</v>
      </c>
      <c r="C373" s="43" t="s">
        <v>11</v>
      </c>
      <c r="D373" s="34"/>
      <c r="E373" s="34"/>
      <c r="F373" s="34"/>
      <c r="G373" s="34"/>
      <c r="H373" s="42" t="str">
        <f t="shared" si="35"/>
        <v/>
      </c>
      <c r="I373" s="33">
        <v>12</v>
      </c>
      <c r="J373" s="34">
        <v>8</v>
      </c>
      <c r="K373" s="34"/>
      <c r="L373" s="3">
        <f t="shared" si="36"/>
        <v>0</v>
      </c>
      <c r="M373" s="34"/>
      <c r="N373" s="34"/>
      <c r="O373" s="52">
        <f t="shared" si="37"/>
        <v>0</v>
      </c>
      <c r="P373" s="4">
        <f t="shared" si="38"/>
        <v>12</v>
      </c>
      <c r="Q373" s="5">
        <f t="shared" si="39"/>
        <v>8</v>
      </c>
      <c r="R373" s="5" t="str">
        <f t="shared" si="40"/>
        <v/>
      </c>
      <c r="S373" s="6" t="str">
        <f t="shared" si="41"/>
        <v/>
      </c>
    </row>
    <row r="374" spans="1:19" ht="15" customHeight="1" x14ac:dyDescent="0.2">
      <c r="A374" s="46" t="s">
        <v>418</v>
      </c>
      <c r="B374" s="37" t="s">
        <v>10</v>
      </c>
      <c r="C374" s="43" t="s">
        <v>12</v>
      </c>
      <c r="D374" s="34">
        <v>1</v>
      </c>
      <c r="E374" s="34">
        <v>1</v>
      </c>
      <c r="F374" s="34">
        <v>1</v>
      </c>
      <c r="G374" s="34"/>
      <c r="H374" s="42">
        <f t="shared" si="35"/>
        <v>0</v>
      </c>
      <c r="I374" s="33">
        <v>2150</v>
      </c>
      <c r="J374" s="34">
        <v>2144</v>
      </c>
      <c r="K374" s="34">
        <v>47</v>
      </c>
      <c r="L374" s="3">
        <f t="shared" si="36"/>
        <v>2.1921641791044777E-2</v>
      </c>
      <c r="M374" s="34"/>
      <c r="N374" s="34">
        <v>8</v>
      </c>
      <c r="O374" s="52">
        <f t="shared" si="37"/>
        <v>3.7209302325581397E-3</v>
      </c>
      <c r="P374" s="4">
        <f t="shared" si="38"/>
        <v>2151</v>
      </c>
      <c r="Q374" s="5">
        <f t="shared" si="39"/>
        <v>2145</v>
      </c>
      <c r="R374" s="5">
        <f t="shared" si="40"/>
        <v>8</v>
      </c>
      <c r="S374" s="6">
        <f t="shared" si="41"/>
        <v>3.7192003719200371E-3</v>
      </c>
    </row>
    <row r="375" spans="1:19" ht="15" customHeight="1" x14ac:dyDescent="0.2">
      <c r="A375" s="46" t="s">
        <v>418</v>
      </c>
      <c r="B375" s="37" t="s">
        <v>13</v>
      </c>
      <c r="C375" s="43" t="s">
        <v>14</v>
      </c>
      <c r="D375" s="34"/>
      <c r="E375" s="34"/>
      <c r="F375" s="34"/>
      <c r="G375" s="34"/>
      <c r="H375" s="42" t="str">
        <f t="shared" si="35"/>
        <v/>
      </c>
      <c r="I375" s="33">
        <v>92</v>
      </c>
      <c r="J375" s="34">
        <v>84</v>
      </c>
      <c r="K375" s="34"/>
      <c r="L375" s="3">
        <f t="shared" si="36"/>
        <v>0</v>
      </c>
      <c r="M375" s="34">
        <v>16</v>
      </c>
      <c r="N375" s="34">
        <v>2</v>
      </c>
      <c r="O375" s="52">
        <f t="shared" si="37"/>
        <v>2.1739130434782608E-2</v>
      </c>
      <c r="P375" s="4">
        <f t="shared" si="38"/>
        <v>92</v>
      </c>
      <c r="Q375" s="5">
        <f t="shared" si="39"/>
        <v>100</v>
      </c>
      <c r="R375" s="5">
        <f t="shared" si="40"/>
        <v>2</v>
      </c>
      <c r="S375" s="6">
        <f t="shared" si="41"/>
        <v>2.1739130434782608E-2</v>
      </c>
    </row>
    <row r="376" spans="1:19" ht="15" customHeight="1" x14ac:dyDescent="0.2">
      <c r="A376" s="46" t="s">
        <v>418</v>
      </c>
      <c r="B376" s="37" t="s">
        <v>15</v>
      </c>
      <c r="C376" s="43" t="s">
        <v>16</v>
      </c>
      <c r="D376" s="34"/>
      <c r="E376" s="34"/>
      <c r="F376" s="34"/>
      <c r="G376" s="34"/>
      <c r="H376" s="42" t="str">
        <f t="shared" si="35"/>
        <v/>
      </c>
      <c r="I376" s="33">
        <v>13450</v>
      </c>
      <c r="J376" s="34">
        <v>12555</v>
      </c>
      <c r="K376" s="34">
        <v>4838</v>
      </c>
      <c r="L376" s="3">
        <f t="shared" si="36"/>
        <v>0.38534448426921547</v>
      </c>
      <c r="M376" s="34"/>
      <c r="N376" s="34">
        <v>623</v>
      </c>
      <c r="O376" s="52">
        <f t="shared" si="37"/>
        <v>4.6319702602230485E-2</v>
      </c>
      <c r="P376" s="4">
        <f t="shared" si="38"/>
        <v>13450</v>
      </c>
      <c r="Q376" s="5">
        <f t="shared" si="39"/>
        <v>12555</v>
      </c>
      <c r="R376" s="5">
        <f t="shared" si="40"/>
        <v>623</v>
      </c>
      <c r="S376" s="6">
        <f t="shared" si="41"/>
        <v>4.6319702602230485E-2</v>
      </c>
    </row>
    <row r="377" spans="1:19" ht="15" customHeight="1" x14ac:dyDescent="0.2">
      <c r="A377" s="46" t="s">
        <v>418</v>
      </c>
      <c r="B377" s="37" t="s">
        <v>324</v>
      </c>
      <c r="C377" s="43" t="s">
        <v>325</v>
      </c>
      <c r="D377" s="34">
        <v>1</v>
      </c>
      <c r="E377" s="34">
        <v>1</v>
      </c>
      <c r="F377" s="34">
        <v>1</v>
      </c>
      <c r="G377" s="34"/>
      <c r="H377" s="42">
        <f t="shared" si="35"/>
        <v>0</v>
      </c>
      <c r="I377" s="33">
        <v>8605</v>
      </c>
      <c r="J377" s="34">
        <v>8488</v>
      </c>
      <c r="K377" s="34">
        <v>8054</v>
      </c>
      <c r="L377" s="3">
        <f t="shared" si="36"/>
        <v>0.94886899151743642</v>
      </c>
      <c r="M377" s="34">
        <v>1</v>
      </c>
      <c r="N377" s="34">
        <v>56</v>
      </c>
      <c r="O377" s="52">
        <f t="shared" si="37"/>
        <v>6.5078442765833817E-3</v>
      </c>
      <c r="P377" s="4">
        <f t="shared" si="38"/>
        <v>8606</v>
      </c>
      <c r="Q377" s="5">
        <f t="shared" si="39"/>
        <v>8490</v>
      </c>
      <c r="R377" s="5">
        <f t="shared" si="40"/>
        <v>56</v>
      </c>
      <c r="S377" s="6">
        <f t="shared" si="41"/>
        <v>6.5070880780850569E-3</v>
      </c>
    </row>
    <row r="378" spans="1:19" ht="15" customHeight="1" x14ac:dyDescent="0.2">
      <c r="A378" s="46" t="s">
        <v>418</v>
      </c>
      <c r="B378" s="37" t="s">
        <v>17</v>
      </c>
      <c r="C378" s="43" t="s">
        <v>18</v>
      </c>
      <c r="D378" s="34">
        <v>5</v>
      </c>
      <c r="E378" s="34">
        <v>4</v>
      </c>
      <c r="F378" s="34">
        <v>4</v>
      </c>
      <c r="G378" s="34">
        <v>1</v>
      </c>
      <c r="H378" s="42">
        <f t="shared" si="35"/>
        <v>0.2</v>
      </c>
      <c r="I378" s="33">
        <v>4485</v>
      </c>
      <c r="J378" s="34">
        <v>2973</v>
      </c>
      <c r="K378" s="34">
        <v>509</v>
      </c>
      <c r="L378" s="3">
        <f t="shared" si="36"/>
        <v>0.1712075344769593</v>
      </c>
      <c r="M378" s="34">
        <v>5</v>
      </c>
      <c r="N378" s="34">
        <v>1454</v>
      </c>
      <c r="O378" s="52">
        <f t="shared" si="37"/>
        <v>0.32419175027870678</v>
      </c>
      <c r="P378" s="4">
        <f t="shared" si="38"/>
        <v>4490</v>
      </c>
      <c r="Q378" s="5">
        <f t="shared" si="39"/>
        <v>2982</v>
      </c>
      <c r="R378" s="5">
        <f t="shared" si="40"/>
        <v>1455</v>
      </c>
      <c r="S378" s="6">
        <f t="shared" si="41"/>
        <v>0.32405345211581293</v>
      </c>
    </row>
    <row r="379" spans="1:19" ht="15" customHeight="1" x14ac:dyDescent="0.2">
      <c r="A379" s="46" t="s">
        <v>418</v>
      </c>
      <c r="B379" s="37" t="s">
        <v>19</v>
      </c>
      <c r="C379" s="43" t="s">
        <v>20</v>
      </c>
      <c r="D379" s="34"/>
      <c r="E379" s="34"/>
      <c r="F379" s="34"/>
      <c r="G379" s="34"/>
      <c r="H379" s="42" t="str">
        <f t="shared" si="35"/>
        <v/>
      </c>
      <c r="I379" s="33">
        <v>12385</v>
      </c>
      <c r="J379" s="34">
        <v>12178</v>
      </c>
      <c r="K379" s="34">
        <v>6100</v>
      </c>
      <c r="L379" s="3">
        <f t="shared" si="36"/>
        <v>0.5009032681885367</v>
      </c>
      <c r="M379" s="34"/>
      <c r="N379" s="34">
        <v>115</v>
      </c>
      <c r="O379" s="52">
        <f t="shared" si="37"/>
        <v>9.2854259184497381E-3</v>
      </c>
      <c r="P379" s="4">
        <f t="shared" si="38"/>
        <v>12385</v>
      </c>
      <c r="Q379" s="5">
        <f t="shared" si="39"/>
        <v>12178</v>
      </c>
      <c r="R379" s="5">
        <f t="shared" si="40"/>
        <v>115</v>
      </c>
      <c r="S379" s="6">
        <f t="shared" si="41"/>
        <v>9.2854259184497381E-3</v>
      </c>
    </row>
    <row r="380" spans="1:19" ht="15" customHeight="1" x14ac:dyDescent="0.2">
      <c r="A380" s="46" t="s">
        <v>418</v>
      </c>
      <c r="B380" s="37" t="s">
        <v>21</v>
      </c>
      <c r="C380" s="43" t="s">
        <v>22</v>
      </c>
      <c r="D380" s="34"/>
      <c r="E380" s="34"/>
      <c r="F380" s="34"/>
      <c r="G380" s="34"/>
      <c r="H380" s="42" t="str">
        <f t="shared" si="35"/>
        <v/>
      </c>
      <c r="I380" s="33">
        <v>43</v>
      </c>
      <c r="J380" s="34">
        <v>40</v>
      </c>
      <c r="K380" s="34">
        <v>3</v>
      </c>
      <c r="L380" s="3">
        <f t="shared" si="36"/>
        <v>7.4999999999999997E-2</v>
      </c>
      <c r="M380" s="34"/>
      <c r="N380" s="34"/>
      <c r="O380" s="52">
        <f t="shared" si="37"/>
        <v>0</v>
      </c>
      <c r="P380" s="4">
        <f t="shared" si="38"/>
        <v>43</v>
      </c>
      <c r="Q380" s="5">
        <f t="shared" si="39"/>
        <v>40</v>
      </c>
      <c r="R380" s="5" t="str">
        <f t="shared" si="40"/>
        <v/>
      </c>
      <c r="S380" s="6" t="str">
        <f t="shared" si="41"/>
        <v/>
      </c>
    </row>
    <row r="381" spans="1:19" ht="15" customHeight="1" x14ac:dyDescent="0.2">
      <c r="A381" s="46" t="s">
        <v>418</v>
      </c>
      <c r="B381" s="37" t="s">
        <v>23</v>
      </c>
      <c r="C381" s="43" t="s">
        <v>24</v>
      </c>
      <c r="D381" s="34">
        <v>17</v>
      </c>
      <c r="E381" s="34">
        <v>16</v>
      </c>
      <c r="F381" s="34">
        <v>8</v>
      </c>
      <c r="G381" s="34"/>
      <c r="H381" s="42">
        <f t="shared" si="35"/>
        <v>0</v>
      </c>
      <c r="I381" s="33">
        <v>10599</v>
      </c>
      <c r="J381" s="34">
        <v>8816</v>
      </c>
      <c r="K381" s="34">
        <v>1766</v>
      </c>
      <c r="L381" s="3">
        <f t="shared" si="36"/>
        <v>0.20031760435571688</v>
      </c>
      <c r="M381" s="34"/>
      <c r="N381" s="34">
        <v>1641</v>
      </c>
      <c r="O381" s="52">
        <f t="shared" si="37"/>
        <v>0.15482592697424286</v>
      </c>
      <c r="P381" s="4">
        <f t="shared" si="38"/>
        <v>10616</v>
      </c>
      <c r="Q381" s="5">
        <f t="shared" si="39"/>
        <v>8832</v>
      </c>
      <c r="R381" s="5">
        <f t="shared" si="40"/>
        <v>1641</v>
      </c>
      <c r="S381" s="6">
        <f t="shared" si="41"/>
        <v>0.15457799547852299</v>
      </c>
    </row>
    <row r="382" spans="1:19" ht="15" customHeight="1" x14ac:dyDescent="0.2">
      <c r="A382" s="46" t="s">
        <v>418</v>
      </c>
      <c r="B382" s="37" t="s">
        <v>27</v>
      </c>
      <c r="C382" s="43" t="s">
        <v>267</v>
      </c>
      <c r="D382" s="34"/>
      <c r="E382" s="34"/>
      <c r="F382" s="34"/>
      <c r="G382" s="34"/>
      <c r="H382" s="42" t="str">
        <f t="shared" si="35"/>
        <v/>
      </c>
      <c r="I382" s="33">
        <v>279</v>
      </c>
      <c r="J382" s="34">
        <v>272</v>
      </c>
      <c r="K382" s="34">
        <v>82</v>
      </c>
      <c r="L382" s="3">
        <f t="shared" si="36"/>
        <v>0.3014705882352941</v>
      </c>
      <c r="M382" s="34"/>
      <c r="N382" s="34"/>
      <c r="O382" s="52">
        <f t="shared" si="37"/>
        <v>0</v>
      </c>
      <c r="P382" s="4">
        <f t="shared" si="38"/>
        <v>279</v>
      </c>
      <c r="Q382" s="5">
        <f t="shared" si="39"/>
        <v>272</v>
      </c>
      <c r="R382" s="5" t="str">
        <f t="shared" si="40"/>
        <v/>
      </c>
      <c r="S382" s="6" t="str">
        <f t="shared" si="41"/>
        <v/>
      </c>
    </row>
    <row r="383" spans="1:19" ht="26.25" customHeight="1" x14ac:dyDescent="0.2">
      <c r="A383" s="46" t="s">
        <v>418</v>
      </c>
      <c r="B383" s="37" t="s">
        <v>28</v>
      </c>
      <c r="C383" s="43" t="s">
        <v>29</v>
      </c>
      <c r="D383" s="34"/>
      <c r="E383" s="34"/>
      <c r="F383" s="34"/>
      <c r="G383" s="34"/>
      <c r="H383" s="42" t="str">
        <f t="shared" si="35"/>
        <v/>
      </c>
      <c r="I383" s="33">
        <v>34</v>
      </c>
      <c r="J383" s="34">
        <v>28</v>
      </c>
      <c r="K383" s="34">
        <v>6</v>
      </c>
      <c r="L383" s="3">
        <f t="shared" si="36"/>
        <v>0.21428571428571427</v>
      </c>
      <c r="M383" s="34"/>
      <c r="N383" s="34">
        <v>2</v>
      </c>
      <c r="O383" s="52">
        <f t="shared" si="37"/>
        <v>5.8823529411764705E-2</v>
      </c>
      <c r="P383" s="4">
        <f t="shared" si="38"/>
        <v>34</v>
      </c>
      <c r="Q383" s="5">
        <f t="shared" si="39"/>
        <v>28</v>
      </c>
      <c r="R383" s="5">
        <f t="shared" si="40"/>
        <v>2</v>
      </c>
      <c r="S383" s="6">
        <f t="shared" si="41"/>
        <v>5.8823529411764705E-2</v>
      </c>
    </row>
    <row r="384" spans="1:19" ht="15" customHeight="1" x14ac:dyDescent="0.2">
      <c r="A384" s="46" t="s">
        <v>418</v>
      </c>
      <c r="B384" s="37" t="s">
        <v>326</v>
      </c>
      <c r="C384" s="43" t="s">
        <v>327</v>
      </c>
      <c r="D384" s="34">
        <v>1</v>
      </c>
      <c r="E384" s="34">
        <v>1</v>
      </c>
      <c r="F384" s="34"/>
      <c r="G384" s="34"/>
      <c r="H384" s="42">
        <f t="shared" si="35"/>
        <v>0</v>
      </c>
      <c r="I384" s="33">
        <v>892</v>
      </c>
      <c r="J384" s="34">
        <v>864</v>
      </c>
      <c r="K384" s="34">
        <v>215</v>
      </c>
      <c r="L384" s="3">
        <f t="shared" si="36"/>
        <v>0.24884259259259259</v>
      </c>
      <c r="M384" s="34"/>
      <c r="N384" s="34">
        <v>3</v>
      </c>
      <c r="O384" s="52">
        <f t="shared" si="37"/>
        <v>3.3632286995515697E-3</v>
      </c>
      <c r="P384" s="4">
        <f t="shared" si="38"/>
        <v>893</v>
      </c>
      <c r="Q384" s="5">
        <f t="shared" si="39"/>
        <v>865</v>
      </c>
      <c r="R384" s="5">
        <f t="shared" si="40"/>
        <v>3</v>
      </c>
      <c r="S384" s="6">
        <f t="shared" si="41"/>
        <v>3.3594624860022394E-3</v>
      </c>
    </row>
    <row r="385" spans="1:19" ht="15" customHeight="1" x14ac:dyDescent="0.2">
      <c r="A385" s="46" t="s">
        <v>418</v>
      </c>
      <c r="B385" s="37" t="s">
        <v>30</v>
      </c>
      <c r="C385" s="43" t="s">
        <v>31</v>
      </c>
      <c r="D385" s="34">
        <v>11</v>
      </c>
      <c r="E385" s="34">
        <v>10</v>
      </c>
      <c r="F385" s="34">
        <v>7</v>
      </c>
      <c r="G385" s="34"/>
      <c r="H385" s="42">
        <f t="shared" si="35"/>
        <v>0</v>
      </c>
      <c r="I385" s="33">
        <v>288</v>
      </c>
      <c r="J385" s="34">
        <v>235</v>
      </c>
      <c r="K385" s="34">
        <v>39</v>
      </c>
      <c r="L385" s="3">
        <f t="shared" si="36"/>
        <v>0.16595744680851063</v>
      </c>
      <c r="M385" s="34"/>
      <c r="N385" s="34">
        <v>41</v>
      </c>
      <c r="O385" s="52">
        <f t="shared" si="37"/>
        <v>0.1423611111111111</v>
      </c>
      <c r="P385" s="4">
        <f t="shared" si="38"/>
        <v>299</v>
      </c>
      <c r="Q385" s="5">
        <f t="shared" si="39"/>
        <v>245</v>
      </c>
      <c r="R385" s="5">
        <f t="shared" si="40"/>
        <v>41</v>
      </c>
      <c r="S385" s="6">
        <f t="shared" si="41"/>
        <v>0.13712374581939799</v>
      </c>
    </row>
    <row r="386" spans="1:19" ht="15" customHeight="1" x14ac:dyDescent="0.2">
      <c r="A386" s="46" t="s">
        <v>418</v>
      </c>
      <c r="B386" s="37" t="s">
        <v>30</v>
      </c>
      <c r="C386" s="43" t="s">
        <v>32</v>
      </c>
      <c r="D386" s="34">
        <v>4</v>
      </c>
      <c r="E386" s="34">
        <v>3</v>
      </c>
      <c r="F386" s="34">
        <v>2</v>
      </c>
      <c r="G386" s="34"/>
      <c r="H386" s="42">
        <f t="shared" ref="H386:H449" si="42">IF(D386&lt;&gt;0,G386/D386,"")</f>
        <v>0</v>
      </c>
      <c r="I386" s="33">
        <v>174</v>
      </c>
      <c r="J386" s="34">
        <v>161</v>
      </c>
      <c r="K386" s="34">
        <v>40</v>
      </c>
      <c r="L386" s="3">
        <f t="shared" ref="L386:L449" si="43">IF(J386&lt;&gt;0,K386/J386,"")</f>
        <v>0.2484472049689441</v>
      </c>
      <c r="M386" s="34"/>
      <c r="N386" s="34">
        <v>18</v>
      </c>
      <c r="O386" s="52">
        <f t="shared" ref="O386:O449" si="44">IF(I386&lt;&gt;0,N386/I386,"")</f>
        <v>0.10344827586206896</v>
      </c>
      <c r="P386" s="4">
        <f t="shared" ref="P386:P449" si="45">IF(SUM(D386,I386)&gt;0,SUM(D386,I386),"")</f>
        <v>178</v>
      </c>
      <c r="Q386" s="5">
        <f t="shared" ref="Q386:Q449" si="46">IF(SUM(E386,J386, M386)&gt;0,SUM(E386,J386, M386),"")</f>
        <v>164</v>
      </c>
      <c r="R386" s="5">
        <f t="shared" ref="R386:R449" si="47">IF(SUM(G386,N386)&gt;0,SUM(G386,N386),"")</f>
        <v>18</v>
      </c>
      <c r="S386" s="6">
        <f t="shared" ref="S386:S449" si="48">IFERROR(IF(P386&lt;&gt;0,R386/P386,""),"")</f>
        <v>0.10112359550561797</v>
      </c>
    </row>
    <row r="387" spans="1:19" ht="15" customHeight="1" x14ac:dyDescent="0.2">
      <c r="A387" s="46" t="s">
        <v>418</v>
      </c>
      <c r="B387" s="37" t="s">
        <v>30</v>
      </c>
      <c r="C387" s="43" t="s">
        <v>33</v>
      </c>
      <c r="D387" s="34">
        <v>2</v>
      </c>
      <c r="E387" s="34">
        <v>1</v>
      </c>
      <c r="F387" s="34">
        <v>1</v>
      </c>
      <c r="G387" s="34">
        <v>1</v>
      </c>
      <c r="H387" s="42">
        <f t="shared" si="42"/>
        <v>0.5</v>
      </c>
      <c r="I387" s="33">
        <v>239</v>
      </c>
      <c r="J387" s="34">
        <v>187</v>
      </c>
      <c r="K387" s="34">
        <v>23</v>
      </c>
      <c r="L387" s="3">
        <f t="shared" si="43"/>
        <v>0.12299465240641712</v>
      </c>
      <c r="M387" s="34"/>
      <c r="N387" s="34">
        <v>44</v>
      </c>
      <c r="O387" s="52">
        <f t="shared" si="44"/>
        <v>0.18410041841004185</v>
      </c>
      <c r="P387" s="4">
        <f t="shared" si="45"/>
        <v>241</v>
      </c>
      <c r="Q387" s="5">
        <f t="shared" si="46"/>
        <v>188</v>
      </c>
      <c r="R387" s="5">
        <f t="shared" si="47"/>
        <v>45</v>
      </c>
      <c r="S387" s="6">
        <f t="shared" si="48"/>
        <v>0.18672199170124482</v>
      </c>
    </row>
    <row r="388" spans="1:19" ht="26.25" customHeight="1" x14ac:dyDescent="0.2">
      <c r="A388" s="46" t="s">
        <v>418</v>
      </c>
      <c r="B388" s="37" t="s">
        <v>328</v>
      </c>
      <c r="C388" s="43" t="s">
        <v>329</v>
      </c>
      <c r="D388" s="34"/>
      <c r="E388" s="34"/>
      <c r="F388" s="34"/>
      <c r="G388" s="34"/>
      <c r="H388" s="42" t="str">
        <f t="shared" si="42"/>
        <v/>
      </c>
      <c r="I388" s="33">
        <v>1</v>
      </c>
      <c r="J388" s="34">
        <v>1</v>
      </c>
      <c r="K388" s="34"/>
      <c r="L388" s="3">
        <f t="shared" si="43"/>
        <v>0</v>
      </c>
      <c r="M388" s="34"/>
      <c r="N388" s="34"/>
      <c r="O388" s="52">
        <f t="shared" si="44"/>
        <v>0</v>
      </c>
      <c r="P388" s="4">
        <f t="shared" si="45"/>
        <v>1</v>
      </c>
      <c r="Q388" s="5">
        <f t="shared" si="46"/>
        <v>1</v>
      </c>
      <c r="R388" s="5" t="str">
        <f t="shared" si="47"/>
        <v/>
      </c>
      <c r="S388" s="6" t="str">
        <f t="shared" si="48"/>
        <v/>
      </c>
    </row>
    <row r="389" spans="1:19" ht="15" customHeight="1" x14ac:dyDescent="0.2">
      <c r="A389" s="46" t="s">
        <v>418</v>
      </c>
      <c r="B389" s="37" t="s">
        <v>34</v>
      </c>
      <c r="C389" s="43" t="s">
        <v>35</v>
      </c>
      <c r="D389" s="34"/>
      <c r="E389" s="34"/>
      <c r="F389" s="34"/>
      <c r="G389" s="34"/>
      <c r="H389" s="42" t="str">
        <f t="shared" si="42"/>
        <v/>
      </c>
      <c r="I389" s="33">
        <v>313</v>
      </c>
      <c r="J389" s="34">
        <v>294</v>
      </c>
      <c r="K389" s="34">
        <v>20</v>
      </c>
      <c r="L389" s="3">
        <f t="shared" si="43"/>
        <v>6.8027210884353748E-2</v>
      </c>
      <c r="M389" s="34">
        <v>2</v>
      </c>
      <c r="N389" s="34">
        <v>9</v>
      </c>
      <c r="O389" s="52">
        <f t="shared" si="44"/>
        <v>2.8753993610223641E-2</v>
      </c>
      <c r="P389" s="4">
        <f t="shared" si="45"/>
        <v>313</v>
      </c>
      <c r="Q389" s="5">
        <f t="shared" si="46"/>
        <v>296</v>
      </c>
      <c r="R389" s="5">
        <f t="shared" si="47"/>
        <v>9</v>
      </c>
      <c r="S389" s="6">
        <f t="shared" si="48"/>
        <v>2.8753993610223641E-2</v>
      </c>
    </row>
    <row r="390" spans="1:19" ht="15" customHeight="1" x14ac:dyDescent="0.2">
      <c r="A390" s="46" t="s">
        <v>418</v>
      </c>
      <c r="B390" s="37" t="s">
        <v>330</v>
      </c>
      <c r="C390" s="43" t="s">
        <v>331</v>
      </c>
      <c r="D390" s="34">
        <v>12</v>
      </c>
      <c r="E390" s="34">
        <v>10</v>
      </c>
      <c r="F390" s="34"/>
      <c r="G390" s="34">
        <v>1</v>
      </c>
      <c r="H390" s="42">
        <f t="shared" si="42"/>
        <v>8.3333333333333329E-2</v>
      </c>
      <c r="I390" s="33">
        <v>10141</v>
      </c>
      <c r="J390" s="34">
        <v>8782</v>
      </c>
      <c r="K390" s="34">
        <v>2031</v>
      </c>
      <c r="L390" s="3">
        <f t="shared" si="43"/>
        <v>0.23126850375768618</v>
      </c>
      <c r="M390" s="34">
        <v>1</v>
      </c>
      <c r="N390" s="34">
        <v>1062</v>
      </c>
      <c r="O390" s="52">
        <f t="shared" si="44"/>
        <v>0.10472340005916576</v>
      </c>
      <c r="P390" s="4">
        <f t="shared" si="45"/>
        <v>10153</v>
      </c>
      <c r="Q390" s="5">
        <f t="shared" si="46"/>
        <v>8793</v>
      </c>
      <c r="R390" s="5">
        <f t="shared" si="47"/>
        <v>1063</v>
      </c>
      <c r="S390" s="6">
        <f t="shared" si="48"/>
        <v>0.10469811878262582</v>
      </c>
    </row>
    <row r="391" spans="1:19" ht="15" customHeight="1" x14ac:dyDescent="0.2">
      <c r="A391" s="46" t="s">
        <v>418</v>
      </c>
      <c r="B391" s="37" t="s">
        <v>332</v>
      </c>
      <c r="C391" s="43" t="s">
        <v>333</v>
      </c>
      <c r="D391" s="34"/>
      <c r="E391" s="34"/>
      <c r="F391" s="34"/>
      <c r="G391" s="34"/>
      <c r="H391" s="42" t="str">
        <f t="shared" si="42"/>
        <v/>
      </c>
      <c r="I391" s="33">
        <v>26</v>
      </c>
      <c r="J391" s="34">
        <v>21</v>
      </c>
      <c r="K391" s="34"/>
      <c r="L391" s="3">
        <f t="shared" si="43"/>
        <v>0</v>
      </c>
      <c r="M391" s="34"/>
      <c r="N391" s="34"/>
      <c r="O391" s="52">
        <f t="shared" si="44"/>
        <v>0</v>
      </c>
      <c r="P391" s="4">
        <f t="shared" si="45"/>
        <v>26</v>
      </c>
      <c r="Q391" s="5">
        <f t="shared" si="46"/>
        <v>21</v>
      </c>
      <c r="R391" s="5" t="str">
        <f t="shared" si="47"/>
        <v/>
      </c>
      <c r="S391" s="6" t="str">
        <f t="shared" si="48"/>
        <v/>
      </c>
    </row>
    <row r="392" spans="1:19" ht="15" customHeight="1" x14ac:dyDescent="0.2">
      <c r="A392" s="46" t="s">
        <v>418</v>
      </c>
      <c r="B392" s="37" t="s">
        <v>334</v>
      </c>
      <c r="C392" s="43" t="s">
        <v>335</v>
      </c>
      <c r="D392" s="34"/>
      <c r="E392" s="34"/>
      <c r="F392" s="34"/>
      <c r="G392" s="34"/>
      <c r="H392" s="42" t="str">
        <f t="shared" si="42"/>
        <v/>
      </c>
      <c r="I392" s="33">
        <v>5589</v>
      </c>
      <c r="J392" s="34">
        <v>4632</v>
      </c>
      <c r="K392" s="34">
        <v>655</v>
      </c>
      <c r="L392" s="3">
        <f t="shared" si="43"/>
        <v>0.14140759930915373</v>
      </c>
      <c r="M392" s="34"/>
      <c r="N392" s="34">
        <v>918</v>
      </c>
      <c r="O392" s="52">
        <f t="shared" si="44"/>
        <v>0.16425120772946861</v>
      </c>
      <c r="P392" s="4">
        <f t="shared" si="45"/>
        <v>5589</v>
      </c>
      <c r="Q392" s="5">
        <f t="shared" si="46"/>
        <v>4632</v>
      </c>
      <c r="R392" s="5">
        <f t="shared" si="47"/>
        <v>918</v>
      </c>
      <c r="S392" s="6">
        <f t="shared" si="48"/>
        <v>0.16425120772946861</v>
      </c>
    </row>
    <row r="393" spans="1:19" ht="15" customHeight="1" x14ac:dyDescent="0.2">
      <c r="A393" s="46" t="s">
        <v>418</v>
      </c>
      <c r="B393" s="37" t="s">
        <v>36</v>
      </c>
      <c r="C393" s="43" t="s">
        <v>336</v>
      </c>
      <c r="D393" s="34">
        <v>44</v>
      </c>
      <c r="E393" s="34">
        <v>27</v>
      </c>
      <c r="F393" s="34">
        <v>9</v>
      </c>
      <c r="G393" s="34">
        <v>12</v>
      </c>
      <c r="H393" s="42">
        <f t="shared" si="42"/>
        <v>0.27272727272727271</v>
      </c>
      <c r="I393" s="33">
        <v>8912</v>
      </c>
      <c r="J393" s="34">
        <v>5887</v>
      </c>
      <c r="K393" s="34">
        <v>1237</v>
      </c>
      <c r="L393" s="3">
        <f t="shared" si="43"/>
        <v>0.21012400203838968</v>
      </c>
      <c r="M393" s="34">
        <v>39</v>
      </c>
      <c r="N393" s="34">
        <v>2803</v>
      </c>
      <c r="O393" s="52">
        <f t="shared" si="44"/>
        <v>0.31451974865350091</v>
      </c>
      <c r="P393" s="4">
        <f t="shared" si="45"/>
        <v>8956</v>
      </c>
      <c r="Q393" s="5">
        <f t="shared" si="46"/>
        <v>5953</v>
      </c>
      <c r="R393" s="5">
        <f t="shared" si="47"/>
        <v>2815</v>
      </c>
      <c r="S393" s="6">
        <f t="shared" si="48"/>
        <v>0.31431442608307281</v>
      </c>
    </row>
    <row r="394" spans="1:19" ht="15" customHeight="1" x14ac:dyDescent="0.2">
      <c r="A394" s="46" t="s">
        <v>418</v>
      </c>
      <c r="B394" s="37" t="s">
        <v>36</v>
      </c>
      <c r="C394" s="43" t="s">
        <v>271</v>
      </c>
      <c r="D394" s="34">
        <v>38</v>
      </c>
      <c r="E394" s="34">
        <v>30</v>
      </c>
      <c r="F394" s="34">
        <v>25</v>
      </c>
      <c r="G394" s="34">
        <v>7</v>
      </c>
      <c r="H394" s="42">
        <f t="shared" si="42"/>
        <v>0.18421052631578946</v>
      </c>
      <c r="I394" s="33">
        <v>11265</v>
      </c>
      <c r="J394" s="34">
        <v>8570</v>
      </c>
      <c r="K394" s="34">
        <v>1985</v>
      </c>
      <c r="L394" s="3">
        <f t="shared" si="43"/>
        <v>0.23162193698949826</v>
      </c>
      <c r="M394" s="34">
        <v>1</v>
      </c>
      <c r="N394" s="34">
        <v>2459</v>
      </c>
      <c r="O394" s="52">
        <f t="shared" si="44"/>
        <v>0.21828672880603639</v>
      </c>
      <c r="P394" s="4">
        <f t="shared" si="45"/>
        <v>11303</v>
      </c>
      <c r="Q394" s="5">
        <f t="shared" si="46"/>
        <v>8601</v>
      </c>
      <c r="R394" s="5">
        <f t="shared" si="47"/>
        <v>2466</v>
      </c>
      <c r="S394" s="6">
        <f t="shared" si="48"/>
        <v>0.21817216668141201</v>
      </c>
    </row>
    <row r="395" spans="1:19" ht="15" customHeight="1" x14ac:dyDescent="0.2">
      <c r="A395" s="46" t="s">
        <v>418</v>
      </c>
      <c r="B395" s="37" t="s">
        <v>37</v>
      </c>
      <c r="C395" s="43" t="s">
        <v>272</v>
      </c>
      <c r="D395" s="34">
        <v>1</v>
      </c>
      <c r="E395" s="34">
        <v>1</v>
      </c>
      <c r="F395" s="34"/>
      <c r="G395" s="34"/>
      <c r="H395" s="42">
        <f t="shared" si="42"/>
        <v>0</v>
      </c>
      <c r="I395" s="33">
        <v>3223</v>
      </c>
      <c r="J395" s="34">
        <v>3032</v>
      </c>
      <c r="K395" s="34">
        <v>290</v>
      </c>
      <c r="L395" s="3">
        <f t="shared" si="43"/>
        <v>9.5646437994722958E-2</v>
      </c>
      <c r="M395" s="34"/>
      <c r="N395" s="34">
        <v>148</v>
      </c>
      <c r="O395" s="52">
        <f t="shared" si="44"/>
        <v>4.5919950356810423E-2</v>
      </c>
      <c r="P395" s="4">
        <f t="shared" si="45"/>
        <v>3224</v>
      </c>
      <c r="Q395" s="5">
        <f t="shared" si="46"/>
        <v>3033</v>
      </c>
      <c r="R395" s="5">
        <f t="shared" si="47"/>
        <v>148</v>
      </c>
      <c r="S395" s="6">
        <f t="shared" si="48"/>
        <v>4.590570719602978E-2</v>
      </c>
    </row>
    <row r="396" spans="1:19" ht="15" customHeight="1" x14ac:dyDescent="0.2">
      <c r="A396" s="46" t="s">
        <v>418</v>
      </c>
      <c r="B396" s="37" t="s">
        <v>37</v>
      </c>
      <c r="C396" s="43" t="s">
        <v>38</v>
      </c>
      <c r="D396" s="34"/>
      <c r="E396" s="34"/>
      <c r="F396" s="34"/>
      <c r="G396" s="34"/>
      <c r="H396" s="42" t="str">
        <f t="shared" si="42"/>
        <v/>
      </c>
      <c r="I396" s="33">
        <v>59</v>
      </c>
      <c r="J396" s="34">
        <v>51</v>
      </c>
      <c r="K396" s="34"/>
      <c r="L396" s="3">
        <f t="shared" si="43"/>
        <v>0</v>
      </c>
      <c r="M396" s="34"/>
      <c r="N396" s="34"/>
      <c r="O396" s="52">
        <f t="shared" si="44"/>
        <v>0</v>
      </c>
      <c r="P396" s="4">
        <f t="shared" si="45"/>
        <v>59</v>
      </c>
      <c r="Q396" s="5">
        <f t="shared" si="46"/>
        <v>51</v>
      </c>
      <c r="R396" s="5" t="str">
        <f t="shared" si="47"/>
        <v/>
      </c>
      <c r="S396" s="6" t="str">
        <f t="shared" si="48"/>
        <v/>
      </c>
    </row>
    <row r="397" spans="1:19" ht="15" customHeight="1" x14ac:dyDescent="0.2">
      <c r="A397" s="46" t="s">
        <v>418</v>
      </c>
      <c r="B397" s="37" t="s">
        <v>37</v>
      </c>
      <c r="C397" s="43" t="s">
        <v>39</v>
      </c>
      <c r="D397" s="34"/>
      <c r="E397" s="34"/>
      <c r="F397" s="34"/>
      <c r="G397" s="34"/>
      <c r="H397" s="42" t="str">
        <f t="shared" si="42"/>
        <v/>
      </c>
      <c r="I397" s="33">
        <v>2466</v>
      </c>
      <c r="J397" s="34">
        <v>2294</v>
      </c>
      <c r="K397" s="34">
        <v>374</v>
      </c>
      <c r="L397" s="3">
        <f t="shared" si="43"/>
        <v>0.16303400174367916</v>
      </c>
      <c r="M397" s="34">
        <v>1</v>
      </c>
      <c r="N397" s="34">
        <v>31</v>
      </c>
      <c r="O397" s="52">
        <f t="shared" si="44"/>
        <v>1.2570965125709651E-2</v>
      </c>
      <c r="P397" s="4">
        <f t="shared" si="45"/>
        <v>2466</v>
      </c>
      <c r="Q397" s="5">
        <f t="shared" si="46"/>
        <v>2295</v>
      </c>
      <c r="R397" s="5">
        <f t="shared" si="47"/>
        <v>31</v>
      </c>
      <c r="S397" s="6">
        <f t="shared" si="48"/>
        <v>1.2570965125709651E-2</v>
      </c>
    </row>
    <row r="398" spans="1:19" ht="15" customHeight="1" x14ac:dyDescent="0.2">
      <c r="A398" s="46" t="s">
        <v>418</v>
      </c>
      <c r="B398" s="37" t="s">
        <v>37</v>
      </c>
      <c r="C398" s="43" t="s">
        <v>40</v>
      </c>
      <c r="D398" s="34"/>
      <c r="E398" s="34"/>
      <c r="F398" s="34"/>
      <c r="G398" s="34"/>
      <c r="H398" s="42" t="str">
        <f t="shared" si="42"/>
        <v/>
      </c>
      <c r="I398" s="33">
        <v>2284</v>
      </c>
      <c r="J398" s="34">
        <v>2233</v>
      </c>
      <c r="K398" s="34">
        <v>813</v>
      </c>
      <c r="L398" s="3">
        <f t="shared" si="43"/>
        <v>0.36408419167039857</v>
      </c>
      <c r="M398" s="34"/>
      <c r="N398" s="34">
        <v>15</v>
      </c>
      <c r="O398" s="52">
        <f t="shared" si="44"/>
        <v>6.5674255691768827E-3</v>
      </c>
      <c r="P398" s="4">
        <f t="shared" si="45"/>
        <v>2284</v>
      </c>
      <c r="Q398" s="5">
        <f t="shared" si="46"/>
        <v>2233</v>
      </c>
      <c r="R398" s="5">
        <f t="shared" si="47"/>
        <v>15</v>
      </c>
      <c r="S398" s="6">
        <f t="shared" si="48"/>
        <v>6.5674255691768827E-3</v>
      </c>
    </row>
    <row r="399" spans="1:19" ht="26.25" customHeight="1" x14ac:dyDescent="0.2">
      <c r="A399" s="46" t="s">
        <v>418</v>
      </c>
      <c r="B399" s="37" t="s">
        <v>337</v>
      </c>
      <c r="C399" s="43" t="s">
        <v>338</v>
      </c>
      <c r="D399" s="34">
        <v>15</v>
      </c>
      <c r="E399" s="34">
        <v>8</v>
      </c>
      <c r="F399" s="34">
        <v>1</v>
      </c>
      <c r="G399" s="34">
        <v>6</v>
      </c>
      <c r="H399" s="42">
        <f t="shared" si="42"/>
        <v>0.4</v>
      </c>
      <c r="I399" s="33">
        <v>5620</v>
      </c>
      <c r="J399" s="34">
        <v>3686</v>
      </c>
      <c r="K399" s="34">
        <v>1101</v>
      </c>
      <c r="L399" s="3">
        <f t="shared" si="43"/>
        <v>0.2986977753662507</v>
      </c>
      <c r="M399" s="34">
        <v>19</v>
      </c>
      <c r="N399" s="34">
        <v>1896</v>
      </c>
      <c r="O399" s="52">
        <f t="shared" si="44"/>
        <v>0.33736654804270461</v>
      </c>
      <c r="P399" s="4">
        <f t="shared" si="45"/>
        <v>5635</v>
      </c>
      <c r="Q399" s="5">
        <f t="shared" si="46"/>
        <v>3713</v>
      </c>
      <c r="R399" s="5">
        <f t="shared" si="47"/>
        <v>1902</v>
      </c>
      <c r="S399" s="6">
        <f t="shared" si="48"/>
        <v>0.3375332741792369</v>
      </c>
    </row>
    <row r="400" spans="1:19" ht="15" customHeight="1" x14ac:dyDescent="0.2">
      <c r="A400" s="46" t="s">
        <v>418</v>
      </c>
      <c r="B400" s="37" t="s">
        <v>339</v>
      </c>
      <c r="C400" s="43" t="s">
        <v>340</v>
      </c>
      <c r="D400" s="34">
        <v>19</v>
      </c>
      <c r="E400" s="34">
        <v>18</v>
      </c>
      <c r="F400" s="34">
        <v>18</v>
      </c>
      <c r="G400" s="34">
        <v>1</v>
      </c>
      <c r="H400" s="42">
        <f t="shared" si="42"/>
        <v>5.2631578947368418E-2</v>
      </c>
      <c r="I400" s="33">
        <v>6222</v>
      </c>
      <c r="J400" s="34">
        <v>5164</v>
      </c>
      <c r="K400" s="34">
        <v>2454</v>
      </c>
      <c r="L400" s="3">
        <f t="shared" si="43"/>
        <v>0.47521301316808673</v>
      </c>
      <c r="M400" s="34">
        <v>224</v>
      </c>
      <c r="N400" s="34">
        <v>996</v>
      </c>
      <c r="O400" s="52">
        <f t="shared" si="44"/>
        <v>0.16007714561234329</v>
      </c>
      <c r="P400" s="4">
        <f t="shared" si="45"/>
        <v>6241</v>
      </c>
      <c r="Q400" s="5">
        <f t="shared" si="46"/>
        <v>5406</v>
      </c>
      <c r="R400" s="5">
        <f t="shared" si="47"/>
        <v>997</v>
      </c>
      <c r="S400" s="6">
        <f t="shared" si="48"/>
        <v>0.15975004005768306</v>
      </c>
    </row>
    <row r="401" spans="1:19" ht="26.25" customHeight="1" x14ac:dyDescent="0.2">
      <c r="A401" s="46" t="s">
        <v>418</v>
      </c>
      <c r="B401" s="37" t="s">
        <v>42</v>
      </c>
      <c r="C401" s="43" t="s">
        <v>43</v>
      </c>
      <c r="D401" s="34">
        <v>12</v>
      </c>
      <c r="E401" s="34">
        <v>11</v>
      </c>
      <c r="F401" s="34">
        <v>5</v>
      </c>
      <c r="G401" s="34"/>
      <c r="H401" s="42">
        <f t="shared" si="42"/>
        <v>0</v>
      </c>
      <c r="I401" s="33">
        <v>296</v>
      </c>
      <c r="J401" s="34">
        <v>260</v>
      </c>
      <c r="K401" s="34">
        <v>25</v>
      </c>
      <c r="L401" s="3">
        <f t="shared" si="43"/>
        <v>9.6153846153846159E-2</v>
      </c>
      <c r="M401" s="34"/>
      <c r="N401" s="34">
        <v>21</v>
      </c>
      <c r="O401" s="52">
        <f t="shared" si="44"/>
        <v>7.0945945945945943E-2</v>
      </c>
      <c r="P401" s="4">
        <f t="shared" si="45"/>
        <v>308</v>
      </c>
      <c r="Q401" s="5">
        <f t="shared" si="46"/>
        <v>271</v>
      </c>
      <c r="R401" s="5">
        <f t="shared" si="47"/>
        <v>21</v>
      </c>
      <c r="S401" s="6">
        <f t="shared" si="48"/>
        <v>6.8181818181818177E-2</v>
      </c>
    </row>
    <row r="402" spans="1:19" ht="15" customHeight="1" x14ac:dyDescent="0.2">
      <c r="A402" s="46" t="s">
        <v>418</v>
      </c>
      <c r="B402" s="37" t="s">
        <v>44</v>
      </c>
      <c r="C402" s="43" t="s">
        <v>45</v>
      </c>
      <c r="D402" s="34">
        <v>50</v>
      </c>
      <c r="E402" s="34">
        <v>45</v>
      </c>
      <c r="F402" s="34">
        <v>21</v>
      </c>
      <c r="G402" s="34">
        <v>1</v>
      </c>
      <c r="H402" s="42">
        <f t="shared" si="42"/>
        <v>0.02</v>
      </c>
      <c r="I402" s="33">
        <v>195809</v>
      </c>
      <c r="J402" s="34">
        <v>190515</v>
      </c>
      <c r="K402" s="34">
        <v>33955</v>
      </c>
      <c r="L402" s="3">
        <f t="shared" si="43"/>
        <v>0.17822743615988243</v>
      </c>
      <c r="M402" s="34">
        <v>1</v>
      </c>
      <c r="N402" s="34">
        <v>4726</v>
      </c>
      <c r="O402" s="52">
        <f t="shared" si="44"/>
        <v>2.4135764954624148E-2</v>
      </c>
      <c r="P402" s="4">
        <f t="shared" si="45"/>
        <v>195859</v>
      </c>
      <c r="Q402" s="5">
        <f t="shared" si="46"/>
        <v>190561</v>
      </c>
      <c r="R402" s="5">
        <f t="shared" si="47"/>
        <v>4727</v>
      </c>
      <c r="S402" s="6">
        <f t="shared" si="48"/>
        <v>2.4134709153013138E-2</v>
      </c>
    </row>
    <row r="403" spans="1:19" ht="15" customHeight="1" x14ac:dyDescent="0.2">
      <c r="A403" s="46" t="s">
        <v>418</v>
      </c>
      <c r="B403" s="37" t="s">
        <v>44</v>
      </c>
      <c r="C403" s="43" t="s">
        <v>341</v>
      </c>
      <c r="D403" s="34">
        <v>1</v>
      </c>
      <c r="E403" s="34">
        <v>1</v>
      </c>
      <c r="F403" s="34"/>
      <c r="G403" s="34"/>
      <c r="H403" s="42">
        <f t="shared" si="42"/>
        <v>0</v>
      </c>
      <c r="I403" s="33">
        <v>69975</v>
      </c>
      <c r="J403" s="34">
        <v>68917</v>
      </c>
      <c r="K403" s="34">
        <v>3080</v>
      </c>
      <c r="L403" s="3">
        <f t="shared" si="43"/>
        <v>4.4691440428341341E-2</v>
      </c>
      <c r="M403" s="34"/>
      <c r="N403" s="34">
        <v>940</v>
      </c>
      <c r="O403" s="52">
        <f t="shared" si="44"/>
        <v>1.3433369060378706E-2</v>
      </c>
      <c r="P403" s="4">
        <f t="shared" si="45"/>
        <v>69976</v>
      </c>
      <c r="Q403" s="5">
        <f t="shared" si="46"/>
        <v>68918</v>
      </c>
      <c r="R403" s="5">
        <f t="shared" si="47"/>
        <v>940</v>
      </c>
      <c r="S403" s="6">
        <f t="shared" si="48"/>
        <v>1.3433177089287755E-2</v>
      </c>
    </row>
    <row r="404" spans="1:19" ht="26.25" customHeight="1" x14ac:dyDescent="0.2">
      <c r="A404" s="46" t="s">
        <v>418</v>
      </c>
      <c r="B404" s="37" t="s">
        <v>44</v>
      </c>
      <c r="C404" s="43" t="s">
        <v>47</v>
      </c>
      <c r="D404" s="34">
        <v>22</v>
      </c>
      <c r="E404" s="34">
        <v>20</v>
      </c>
      <c r="F404" s="34">
        <v>5</v>
      </c>
      <c r="G404" s="34">
        <v>3</v>
      </c>
      <c r="H404" s="42">
        <f t="shared" si="42"/>
        <v>0.13636363636363635</v>
      </c>
      <c r="I404" s="33">
        <v>99674</v>
      </c>
      <c r="J404" s="34">
        <v>94952</v>
      </c>
      <c r="K404" s="34">
        <v>9620</v>
      </c>
      <c r="L404" s="3">
        <f t="shared" si="43"/>
        <v>0.10131434830230011</v>
      </c>
      <c r="M404" s="34">
        <v>4</v>
      </c>
      <c r="N404" s="34">
        <v>4438</v>
      </c>
      <c r="O404" s="52">
        <f t="shared" si="44"/>
        <v>4.4525151995505351E-2</v>
      </c>
      <c r="P404" s="4">
        <f t="shared" si="45"/>
        <v>99696</v>
      </c>
      <c r="Q404" s="5">
        <f t="shared" si="46"/>
        <v>94976</v>
      </c>
      <c r="R404" s="5">
        <f t="shared" si="47"/>
        <v>4441</v>
      </c>
      <c r="S404" s="6">
        <f t="shared" si="48"/>
        <v>4.4545418070935643E-2</v>
      </c>
    </row>
    <row r="405" spans="1:19" ht="15" customHeight="1" x14ac:dyDescent="0.2">
      <c r="A405" s="46" t="s">
        <v>418</v>
      </c>
      <c r="B405" s="37" t="s">
        <v>44</v>
      </c>
      <c r="C405" s="43" t="s">
        <v>48</v>
      </c>
      <c r="D405" s="34">
        <v>3</v>
      </c>
      <c r="E405" s="34">
        <v>2</v>
      </c>
      <c r="F405" s="34">
        <v>1</v>
      </c>
      <c r="G405" s="34">
        <v>1</v>
      </c>
      <c r="H405" s="42">
        <f t="shared" si="42"/>
        <v>0.33333333333333331</v>
      </c>
      <c r="I405" s="33">
        <v>194621</v>
      </c>
      <c r="J405" s="34">
        <v>183080</v>
      </c>
      <c r="K405" s="34">
        <v>44169</v>
      </c>
      <c r="L405" s="3">
        <f t="shared" si="43"/>
        <v>0.24125518898842035</v>
      </c>
      <c r="M405" s="34"/>
      <c r="N405" s="34">
        <v>10828</v>
      </c>
      <c r="O405" s="52">
        <f t="shared" si="44"/>
        <v>5.5636339346730311E-2</v>
      </c>
      <c r="P405" s="4">
        <f t="shared" si="45"/>
        <v>194624</v>
      </c>
      <c r="Q405" s="5">
        <f t="shared" si="46"/>
        <v>183082</v>
      </c>
      <c r="R405" s="5">
        <f t="shared" si="47"/>
        <v>10829</v>
      </c>
      <c r="S405" s="6">
        <f t="shared" si="48"/>
        <v>5.5640619861887536E-2</v>
      </c>
    </row>
    <row r="406" spans="1:19" ht="15" customHeight="1" x14ac:dyDescent="0.2">
      <c r="A406" s="46" t="s">
        <v>418</v>
      </c>
      <c r="B406" s="37" t="s">
        <v>44</v>
      </c>
      <c r="C406" s="43" t="s">
        <v>342</v>
      </c>
      <c r="D406" s="34"/>
      <c r="E406" s="34"/>
      <c r="F406" s="34"/>
      <c r="G406" s="34"/>
      <c r="H406" s="42" t="str">
        <f t="shared" si="42"/>
        <v/>
      </c>
      <c r="I406" s="33">
        <v>50621</v>
      </c>
      <c r="J406" s="34">
        <v>48881</v>
      </c>
      <c r="K406" s="34">
        <v>1613</v>
      </c>
      <c r="L406" s="3">
        <f t="shared" si="43"/>
        <v>3.2998506577197682E-2</v>
      </c>
      <c r="M406" s="34"/>
      <c r="N406" s="34">
        <v>1731</v>
      </c>
      <c r="O406" s="52">
        <f t="shared" si="44"/>
        <v>3.4195294443017721E-2</v>
      </c>
      <c r="P406" s="4">
        <f t="shared" si="45"/>
        <v>50621</v>
      </c>
      <c r="Q406" s="5">
        <f t="shared" si="46"/>
        <v>48881</v>
      </c>
      <c r="R406" s="5">
        <f t="shared" si="47"/>
        <v>1731</v>
      </c>
      <c r="S406" s="6">
        <f t="shared" si="48"/>
        <v>3.4195294443017721E-2</v>
      </c>
    </row>
    <row r="407" spans="1:19" ht="15" customHeight="1" x14ac:dyDescent="0.2">
      <c r="A407" s="46" t="s">
        <v>418</v>
      </c>
      <c r="B407" s="37" t="s">
        <v>49</v>
      </c>
      <c r="C407" s="43" t="s">
        <v>50</v>
      </c>
      <c r="D407" s="34">
        <v>15</v>
      </c>
      <c r="E407" s="34">
        <v>14</v>
      </c>
      <c r="F407" s="34">
        <v>8</v>
      </c>
      <c r="G407" s="34"/>
      <c r="H407" s="42">
        <f t="shared" si="42"/>
        <v>0</v>
      </c>
      <c r="I407" s="33">
        <v>380</v>
      </c>
      <c r="J407" s="34">
        <v>357</v>
      </c>
      <c r="K407" s="34">
        <v>346</v>
      </c>
      <c r="L407" s="3">
        <f t="shared" si="43"/>
        <v>0.96918767507002801</v>
      </c>
      <c r="M407" s="34"/>
      <c r="N407" s="34">
        <v>19</v>
      </c>
      <c r="O407" s="52">
        <f t="shared" si="44"/>
        <v>0.05</v>
      </c>
      <c r="P407" s="4">
        <f t="shared" si="45"/>
        <v>395</v>
      </c>
      <c r="Q407" s="5">
        <f t="shared" si="46"/>
        <v>371</v>
      </c>
      <c r="R407" s="5">
        <f t="shared" si="47"/>
        <v>19</v>
      </c>
      <c r="S407" s="6">
        <f t="shared" si="48"/>
        <v>4.810126582278481E-2</v>
      </c>
    </row>
    <row r="408" spans="1:19" ht="15" customHeight="1" x14ac:dyDescent="0.2">
      <c r="A408" s="46" t="s">
        <v>418</v>
      </c>
      <c r="B408" s="37" t="s">
        <v>343</v>
      </c>
      <c r="C408" s="43" t="s">
        <v>344</v>
      </c>
      <c r="D408" s="34"/>
      <c r="E408" s="34"/>
      <c r="F408" s="34"/>
      <c r="G408" s="34"/>
      <c r="H408" s="42" t="str">
        <f t="shared" si="42"/>
        <v/>
      </c>
      <c r="I408" s="33">
        <v>4176</v>
      </c>
      <c r="J408" s="34">
        <v>2247</v>
      </c>
      <c r="K408" s="34">
        <v>739</v>
      </c>
      <c r="L408" s="3">
        <f t="shared" si="43"/>
        <v>0.32888295505117937</v>
      </c>
      <c r="M408" s="34">
        <v>786</v>
      </c>
      <c r="N408" s="34">
        <v>1767</v>
      </c>
      <c r="O408" s="52">
        <f t="shared" si="44"/>
        <v>0.42313218390804597</v>
      </c>
      <c r="P408" s="4">
        <f t="shared" si="45"/>
        <v>4176</v>
      </c>
      <c r="Q408" s="5">
        <f t="shared" si="46"/>
        <v>3033</v>
      </c>
      <c r="R408" s="5">
        <f t="shared" si="47"/>
        <v>1767</v>
      </c>
      <c r="S408" s="6">
        <f t="shared" si="48"/>
        <v>0.42313218390804597</v>
      </c>
    </row>
    <row r="409" spans="1:19" ht="15" customHeight="1" x14ac:dyDescent="0.2">
      <c r="A409" s="46" t="s">
        <v>418</v>
      </c>
      <c r="B409" s="37" t="s">
        <v>343</v>
      </c>
      <c r="C409" s="43" t="s">
        <v>345</v>
      </c>
      <c r="D409" s="34"/>
      <c r="E409" s="34"/>
      <c r="F409" s="34"/>
      <c r="G409" s="34"/>
      <c r="H409" s="42" t="str">
        <f t="shared" si="42"/>
        <v/>
      </c>
      <c r="I409" s="33">
        <v>677</v>
      </c>
      <c r="J409" s="34">
        <v>537</v>
      </c>
      <c r="K409" s="34">
        <v>124</v>
      </c>
      <c r="L409" s="3">
        <f t="shared" si="43"/>
        <v>0.23091247672253259</v>
      </c>
      <c r="M409" s="34"/>
      <c r="N409" s="34">
        <v>128</v>
      </c>
      <c r="O409" s="52">
        <f t="shared" si="44"/>
        <v>0.18906942392909898</v>
      </c>
      <c r="P409" s="4">
        <f t="shared" si="45"/>
        <v>677</v>
      </c>
      <c r="Q409" s="5">
        <f t="shared" si="46"/>
        <v>537</v>
      </c>
      <c r="R409" s="5">
        <f t="shared" si="47"/>
        <v>128</v>
      </c>
      <c r="S409" s="6">
        <f t="shared" si="48"/>
        <v>0.18906942392909898</v>
      </c>
    </row>
    <row r="410" spans="1:19" ht="26.25" customHeight="1" x14ac:dyDescent="0.2">
      <c r="A410" s="46" t="s">
        <v>418</v>
      </c>
      <c r="B410" s="37" t="s">
        <v>532</v>
      </c>
      <c r="C410" s="43" t="s">
        <v>346</v>
      </c>
      <c r="D410" s="34">
        <v>118</v>
      </c>
      <c r="E410" s="34">
        <v>111</v>
      </c>
      <c r="F410" s="34">
        <v>26</v>
      </c>
      <c r="G410" s="34"/>
      <c r="H410" s="42">
        <f t="shared" si="42"/>
        <v>0</v>
      </c>
      <c r="I410" s="33">
        <v>7898</v>
      </c>
      <c r="J410" s="34">
        <v>5523</v>
      </c>
      <c r="K410" s="34">
        <v>569</v>
      </c>
      <c r="L410" s="3">
        <f t="shared" si="43"/>
        <v>0.10302371899330075</v>
      </c>
      <c r="M410" s="34">
        <v>1</v>
      </c>
      <c r="N410" s="34">
        <v>2134</v>
      </c>
      <c r="O410" s="52">
        <f t="shared" si="44"/>
        <v>0.27019498607242337</v>
      </c>
      <c r="P410" s="4">
        <f t="shared" si="45"/>
        <v>8016</v>
      </c>
      <c r="Q410" s="5">
        <f t="shared" si="46"/>
        <v>5635</v>
      </c>
      <c r="R410" s="5">
        <f t="shared" si="47"/>
        <v>2134</v>
      </c>
      <c r="S410" s="6">
        <f t="shared" si="48"/>
        <v>0.26621756487025949</v>
      </c>
    </row>
    <row r="411" spans="1:19" ht="26.25" customHeight="1" x14ac:dyDescent="0.2">
      <c r="A411" s="46" t="s">
        <v>418</v>
      </c>
      <c r="B411" s="37" t="s">
        <v>532</v>
      </c>
      <c r="C411" s="43" t="s">
        <v>347</v>
      </c>
      <c r="D411" s="34">
        <v>15</v>
      </c>
      <c r="E411" s="34">
        <v>7</v>
      </c>
      <c r="F411" s="34">
        <v>1</v>
      </c>
      <c r="G411" s="34">
        <v>8</v>
      </c>
      <c r="H411" s="42">
        <f t="shared" si="42"/>
        <v>0.53333333333333333</v>
      </c>
      <c r="I411" s="33">
        <v>5376</v>
      </c>
      <c r="J411" s="34">
        <v>3896</v>
      </c>
      <c r="K411" s="34">
        <v>624</v>
      </c>
      <c r="L411" s="3">
        <f t="shared" si="43"/>
        <v>0.16016427104722791</v>
      </c>
      <c r="M411" s="34"/>
      <c r="N411" s="34">
        <v>1441</v>
      </c>
      <c r="O411" s="52">
        <f t="shared" si="44"/>
        <v>0.26804315476190477</v>
      </c>
      <c r="P411" s="4">
        <f t="shared" si="45"/>
        <v>5391</v>
      </c>
      <c r="Q411" s="5">
        <f t="shared" si="46"/>
        <v>3903</v>
      </c>
      <c r="R411" s="5">
        <f t="shared" si="47"/>
        <v>1449</v>
      </c>
      <c r="S411" s="6">
        <f t="shared" si="48"/>
        <v>0.26878130217028379</v>
      </c>
    </row>
    <row r="412" spans="1:19" ht="39" customHeight="1" x14ac:dyDescent="0.2">
      <c r="A412" s="46" t="s">
        <v>418</v>
      </c>
      <c r="B412" s="37" t="s">
        <v>533</v>
      </c>
      <c r="C412" s="43" t="s">
        <v>51</v>
      </c>
      <c r="D412" s="34">
        <v>7</v>
      </c>
      <c r="E412" s="34">
        <v>4</v>
      </c>
      <c r="F412" s="34">
        <v>1</v>
      </c>
      <c r="G412" s="34">
        <v>2</v>
      </c>
      <c r="H412" s="42">
        <f t="shared" si="42"/>
        <v>0.2857142857142857</v>
      </c>
      <c r="I412" s="33">
        <v>714</v>
      </c>
      <c r="J412" s="34">
        <v>672</v>
      </c>
      <c r="K412" s="34">
        <v>153</v>
      </c>
      <c r="L412" s="3">
        <f t="shared" si="43"/>
        <v>0.22767857142857142</v>
      </c>
      <c r="M412" s="34">
        <v>4</v>
      </c>
      <c r="N412" s="34">
        <v>15</v>
      </c>
      <c r="O412" s="52">
        <f t="shared" si="44"/>
        <v>2.100840336134454E-2</v>
      </c>
      <c r="P412" s="4">
        <f t="shared" si="45"/>
        <v>721</v>
      </c>
      <c r="Q412" s="5">
        <f t="shared" si="46"/>
        <v>680</v>
      </c>
      <c r="R412" s="5">
        <f t="shared" si="47"/>
        <v>17</v>
      </c>
      <c r="S412" s="6">
        <f t="shared" si="48"/>
        <v>2.3578363384188627E-2</v>
      </c>
    </row>
    <row r="413" spans="1:19" ht="15" customHeight="1" x14ac:dyDescent="0.2">
      <c r="A413" s="46" t="s">
        <v>418</v>
      </c>
      <c r="B413" s="37" t="s">
        <v>52</v>
      </c>
      <c r="C413" s="43" t="s">
        <v>53</v>
      </c>
      <c r="D413" s="34"/>
      <c r="E413" s="34"/>
      <c r="F413" s="34"/>
      <c r="G413" s="34"/>
      <c r="H413" s="42" t="str">
        <f t="shared" si="42"/>
        <v/>
      </c>
      <c r="I413" s="33">
        <v>17</v>
      </c>
      <c r="J413" s="34">
        <v>14</v>
      </c>
      <c r="K413" s="34"/>
      <c r="L413" s="3">
        <f t="shared" si="43"/>
        <v>0</v>
      </c>
      <c r="M413" s="34"/>
      <c r="N413" s="34"/>
      <c r="O413" s="52">
        <f t="shared" si="44"/>
        <v>0</v>
      </c>
      <c r="P413" s="4">
        <f t="shared" si="45"/>
        <v>17</v>
      </c>
      <c r="Q413" s="5">
        <f t="shared" si="46"/>
        <v>14</v>
      </c>
      <c r="R413" s="5" t="str">
        <f t="shared" si="47"/>
        <v/>
      </c>
      <c r="S413" s="6" t="str">
        <f t="shared" si="48"/>
        <v/>
      </c>
    </row>
    <row r="414" spans="1:19" ht="15" customHeight="1" x14ac:dyDescent="0.2">
      <c r="A414" s="46" t="s">
        <v>418</v>
      </c>
      <c r="B414" s="37" t="s">
        <v>54</v>
      </c>
      <c r="C414" s="43" t="s">
        <v>274</v>
      </c>
      <c r="D414" s="34">
        <v>76</v>
      </c>
      <c r="E414" s="34">
        <v>65</v>
      </c>
      <c r="F414" s="34">
        <v>52</v>
      </c>
      <c r="G414" s="34">
        <v>7</v>
      </c>
      <c r="H414" s="42">
        <f t="shared" si="42"/>
        <v>9.2105263157894732E-2</v>
      </c>
      <c r="I414" s="33">
        <v>38003</v>
      </c>
      <c r="J414" s="34">
        <v>28011</v>
      </c>
      <c r="K414" s="34">
        <v>4364</v>
      </c>
      <c r="L414" s="3">
        <f t="shared" si="43"/>
        <v>0.15579593731034236</v>
      </c>
      <c r="M414" s="34"/>
      <c r="N414" s="34">
        <v>9494</v>
      </c>
      <c r="O414" s="52">
        <f t="shared" si="44"/>
        <v>0.24982238244349131</v>
      </c>
      <c r="P414" s="4">
        <f t="shared" si="45"/>
        <v>38079</v>
      </c>
      <c r="Q414" s="5">
        <f t="shared" si="46"/>
        <v>28076</v>
      </c>
      <c r="R414" s="5">
        <f t="shared" si="47"/>
        <v>9501</v>
      </c>
      <c r="S414" s="6">
        <f t="shared" si="48"/>
        <v>0.24950760261561492</v>
      </c>
    </row>
    <row r="415" spans="1:19" ht="15" customHeight="1" x14ac:dyDescent="0.2">
      <c r="A415" s="46" t="s">
        <v>418</v>
      </c>
      <c r="B415" s="37" t="s">
        <v>55</v>
      </c>
      <c r="C415" s="43" t="s">
        <v>56</v>
      </c>
      <c r="D415" s="34"/>
      <c r="E415" s="34"/>
      <c r="F415" s="34"/>
      <c r="G415" s="34"/>
      <c r="H415" s="42" t="str">
        <f t="shared" si="42"/>
        <v/>
      </c>
      <c r="I415" s="33">
        <v>118</v>
      </c>
      <c r="J415" s="34">
        <v>89</v>
      </c>
      <c r="K415" s="34">
        <v>35</v>
      </c>
      <c r="L415" s="3">
        <f t="shared" si="43"/>
        <v>0.39325842696629215</v>
      </c>
      <c r="M415" s="34"/>
      <c r="N415" s="34">
        <v>7</v>
      </c>
      <c r="O415" s="52">
        <f t="shared" si="44"/>
        <v>5.9322033898305086E-2</v>
      </c>
      <c r="P415" s="4">
        <f t="shared" si="45"/>
        <v>118</v>
      </c>
      <c r="Q415" s="5">
        <f t="shared" si="46"/>
        <v>89</v>
      </c>
      <c r="R415" s="5">
        <f t="shared" si="47"/>
        <v>7</v>
      </c>
      <c r="S415" s="6">
        <f t="shared" si="48"/>
        <v>5.9322033898305086E-2</v>
      </c>
    </row>
    <row r="416" spans="1:19" ht="15" customHeight="1" x14ac:dyDescent="0.2">
      <c r="A416" s="46" t="s">
        <v>418</v>
      </c>
      <c r="B416" s="37" t="s">
        <v>57</v>
      </c>
      <c r="C416" s="43" t="s">
        <v>58</v>
      </c>
      <c r="D416" s="34">
        <v>519</v>
      </c>
      <c r="E416" s="34">
        <v>518</v>
      </c>
      <c r="F416" s="34">
        <v>203</v>
      </c>
      <c r="G416" s="34">
        <v>1</v>
      </c>
      <c r="H416" s="42">
        <f t="shared" si="42"/>
        <v>1.9267822736030828E-3</v>
      </c>
      <c r="I416" s="33">
        <v>5506</v>
      </c>
      <c r="J416" s="34">
        <v>4809</v>
      </c>
      <c r="K416" s="34">
        <v>1592</v>
      </c>
      <c r="L416" s="3">
        <f t="shared" si="43"/>
        <v>0.33104595550010396</v>
      </c>
      <c r="M416" s="34"/>
      <c r="N416" s="34">
        <v>669</v>
      </c>
      <c r="O416" s="52">
        <f t="shared" si="44"/>
        <v>0.12150381402106793</v>
      </c>
      <c r="P416" s="4">
        <f t="shared" si="45"/>
        <v>6025</v>
      </c>
      <c r="Q416" s="5">
        <f t="shared" si="46"/>
        <v>5327</v>
      </c>
      <c r="R416" s="5">
        <f t="shared" si="47"/>
        <v>670</v>
      </c>
      <c r="S416" s="6">
        <f t="shared" si="48"/>
        <v>0.11120331950207468</v>
      </c>
    </row>
    <row r="417" spans="1:19" ht="15" customHeight="1" x14ac:dyDescent="0.2">
      <c r="A417" s="46" t="s">
        <v>418</v>
      </c>
      <c r="B417" s="37" t="s">
        <v>59</v>
      </c>
      <c r="C417" s="43" t="s">
        <v>60</v>
      </c>
      <c r="D417" s="34"/>
      <c r="E417" s="34"/>
      <c r="F417" s="34"/>
      <c r="G417" s="34"/>
      <c r="H417" s="42" t="str">
        <f t="shared" si="42"/>
        <v/>
      </c>
      <c r="I417" s="33">
        <v>411</v>
      </c>
      <c r="J417" s="34">
        <v>360</v>
      </c>
      <c r="K417" s="34">
        <v>43</v>
      </c>
      <c r="L417" s="3">
        <f t="shared" si="43"/>
        <v>0.11944444444444445</v>
      </c>
      <c r="M417" s="34"/>
      <c r="N417" s="34">
        <v>32</v>
      </c>
      <c r="O417" s="52">
        <f t="shared" si="44"/>
        <v>7.785888077858881E-2</v>
      </c>
      <c r="P417" s="4">
        <f t="shared" si="45"/>
        <v>411</v>
      </c>
      <c r="Q417" s="5">
        <f t="shared" si="46"/>
        <v>360</v>
      </c>
      <c r="R417" s="5">
        <f t="shared" si="47"/>
        <v>32</v>
      </c>
      <c r="S417" s="6">
        <f t="shared" si="48"/>
        <v>7.785888077858881E-2</v>
      </c>
    </row>
    <row r="418" spans="1:19" ht="15" customHeight="1" x14ac:dyDescent="0.2">
      <c r="A418" s="46" t="s">
        <v>418</v>
      </c>
      <c r="B418" s="37" t="s">
        <v>61</v>
      </c>
      <c r="C418" s="43" t="s">
        <v>62</v>
      </c>
      <c r="D418" s="34"/>
      <c r="E418" s="34"/>
      <c r="F418" s="34"/>
      <c r="G418" s="34"/>
      <c r="H418" s="42" t="str">
        <f t="shared" si="42"/>
        <v/>
      </c>
      <c r="I418" s="33">
        <v>3</v>
      </c>
      <c r="J418" s="34">
        <v>2</v>
      </c>
      <c r="K418" s="34"/>
      <c r="L418" s="3">
        <f t="shared" si="43"/>
        <v>0</v>
      </c>
      <c r="M418" s="34"/>
      <c r="N418" s="34">
        <v>1</v>
      </c>
      <c r="O418" s="52">
        <f t="shared" si="44"/>
        <v>0.33333333333333331</v>
      </c>
      <c r="P418" s="4">
        <f t="shared" si="45"/>
        <v>3</v>
      </c>
      <c r="Q418" s="5">
        <f t="shared" si="46"/>
        <v>2</v>
      </c>
      <c r="R418" s="5">
        <f t="shared" si="47"/>
        <v>1</v>
      </c>
      <c r="S418" s="6">
        <f t="shared" si="48"/>
        <v>0.33333333333333331</v>
      </c>
    </row>
    <row r="419" spans="1:19" ht="15" customHeight="1" x14ac:dyDescent="0.2">
      <c r="A419" s="46" t="s">
        <v>418</v>
      </c>
      <c r="B419" s="37" t="s">
        <v>63</v>
      </c>
      <c r="C419" s="43" t="s">
        <v>275</v>
      </c>
      <c r="D419" s="34"/>
      <c r="E419" s="34"/>
      <c r="F419" s="34"/>
      <c r="G419" s="34"/>
      <c r="H419" s="42" t="str">
        <f t="shared" si="42"/>
        <v/>
      </c>
      <c r="I419" s="33">
        <v>10</v>
      </c>
      <c r="J419" s="34">
        <v>10</v>
      </c>
      <c r="K419" s="34"/>
      <c r="L419" s="3">
        <f t="shared" si="43"/>
        <v>0</v>
      </c>
      <c r="M419" s="34"/>
      <c r="N419" s="34"/>
      <c r="O419" s="52">
        <f t="shared" si="44"/>
        <v>0</v>
      </c>
      <c r="P419" s="4">
        <f t="shared" si="45"/>
        <v>10</v>
      </c>
      <c r="Q419" s="5">
        <f t="shared" si="46"/>
        <v>10</v>
      </c>
      <c r="R419" s="5" t="str">
        <f t="shared" si="47"/>
        <v/>
      </c>
      <c r="S419" s="6" t="str">
        <f t="shared" si="48"/>
        <v/>
      </c>
    </row>
    <row r="420" spans="1:19" ht="15" customHeight="1" x14ac:dyDescent="0.2">
      <c r="A420" s="46" t="s">
        <v>418</v>
      </c>
      <c r="B420" s="37" t="s">
        <v>348</v>
      </c>
      <c r="C420" s="43" t="s">
        <v>348</v>
      </c>
      <c r="D420" s="34">
        <v>5</v>
      </c>
      <c r="E420" s="34">
        <v>5</v>
      </c>
      <c r="F420" s="34">
        <v>2</v>
      </c>
      <c r="G420" s="34"/>
      <c r="H420" s="42">
        <f t="shared" si="42"/>
        <v>0</v>
      </c>
      <c r="I420" s="33">
        <v>3196</v>
      </c>
      <c r="J420" s="34">
        <v>2460</v>
      </c>
      <c r="K420" s="34">
        <v>834</v>
      </c>
      <c r="L420" s="3">
        <f t="shared" si="43"/>
        <v>0.33902439024390246</v>
      </c>
      <c r="M420" s="34"/>
      <c r="N420" s="34">
        <v>672</v>
      </c>
      <c r="O420" s="52">
        <f t="shared" si="44"/>
        <v>0.21026282853566958</v>
      </c>
      <c r="P420" s="4">
        <f t="shared" si="45"/>
        <v>3201</v>
      </c>
      <c r="Q420" s="5">
        <f t="shared" si="46"/>
        <v>2465</v>
      </c>
      <c r="R420" s="5">
        <f t="shared" si="47"/>
        <v>672</v>
      </c>
      <c r="S420" s="6">
        <f t="shared" si="48"/>
        <v>0.2099343955014058</v>
      </c>
    </row>
    <row r="421" spans="1:19" ht="26.25" customHeight="1" x14ac:dyDescent="0.2">
      <c r="A421" s="46" t="s">
        <v>418</v>
      </c>
      <c r="B421" s="37" t="s">
        <v>64</v>
      </c>
      <c r="C421" s="43" t="s">
        <v>65</v>
      </c>
      <c r="D421" s="34">
        <v>75</v>
      </c>
      <c r="E421" s="34">
        <v>68</v>
      </c>
      <c r="F421" s="34">
        <v>39</v>
      </c>
      <c r="G421" s="34">
        <v>2</v>
      </c>
      <c r="H421" s="42">
        <f t="shared" si="42"/>
        <v>2.6666666666666668E-2</v>
      </c>
      <c r="I421" s="33">
        <v>4146</v>
      </c>
      <c r="J421" s="34">
        <v>3557</v>
      </c>
      <c r="K421" s="34">
        <v>597</v>
      </c>
      <c r="L421" s="3">
        <f t="shared" si="43"/>
        <v>0.16783806578577454</v>
      </c>
      <c r="M421" s="34"/>
      <c r="N421" s="34">
        <v>546</v>
      </c>
      <c r="O421" s="52">
        <f t="shared" si="44"/>
        <v>0.13169319826338641</v>
      </c>
      <c r="P421" s="4">
        <f t="shared" si="45"/>
        <v>4221</v>
      </c>
      <c r="Q421" s="5">
        <f t="shared" si="46"/>
        <v>3625</v>
      </c>
      <c r="R421" s="5">
        <f t="shared" si="47"/>
        <v>548</v>
      </c>
      <c r="S421" s="6">
        <f t="shared" si="48"/>
        <v>0.12982705520018953</v>
      </c>
    </row>
    <row r="422" spans="1:19" ht="15" customHeight="1" x14ac:dyDescent="0.2">
      <c r="A422" s="46" t="s">
        <v>418</v>
      </c>
      <c r="B422" s="37" t="s">
        <v>66</v>
      </c>
      <c r="C422" s="43" t="s">
        <v>276</v>
      </c>
      <c r="D422" s="34"/>
      <c r="E422" s="34"/>
      <c r="F422" s="34"/>
      <c r="G422" s="34"/>
      <c r="H422" s="42" t="str">
        <f t="shared" si="42"/>
        <v/>
      </c>
      <c r="I422" s="33">
        <v>3185</v>
      </c>
      <c r="J422" s="34">
        <v>2837</v>
      </c>
      <c r="K422" s="34">
        <v>276</v>
      </c>
      <c r="L422" s="3">
        <f t="shared" si="43"/>
        <v>9.7285865350722589E-2</v>
      </c>
      <c r="M422" s="34"/>
      <c r="N422" s="34">
        <v>324</v>
      </c>
      <c r="O422" s="52">
        <f t="shared" si="44"/>
        <v>0.10172684458398744</v>
      </c>
      <c r="P422" s="4">
        <f t="shared" si="45"/>
        <v>3185</v>
      </c>
      <c r="Q422" s="5">
        <f t="shared" si="46"/>
        <v>2837</v>
      </c>
      <c r="R422" s="5">
        <f t="shared" si="47"/>
        <v>324</v>
      </c>
      <c r="S422" s="6">
        <f t="shared" si="48"/>
        <v>0.10172684458398744</v>
      </c>
    </row>
    <row r="423" spans="1:19" ht="15" customHeight="1" x14ac:dyDescent="0.2">
      <c r="A423" s="46" t="s">
        <v>418</v>
      </c>
      <c r="B423" s="37" t="s">
        <v>67</v>
      </c>
      <c r="C423" s="43" t="s">
        <v>68</v>
      </c>
      <c r="D423" s="34">
        <v>2</v>
      </c>
      <c r="E423" s="34">
        <v>0</v>
      </c>
      <c r="F423" s="34">
        <v>0</v>
      </c>
      <c r="G423" s="34">
        <v>2</v>
      </c>
      <c r="H423" s="42">
        <f t="shared" si="42"/>
        <v>1</v>
      </c>
      <c r="I423" s="33">
        <v>61329</v>
      </c>
      <c r="J423" s="34">
        <v>51996</v>
      </c>
      <c r="K423" s="34">
        <v>12790</v>
      </c>
      <c r="L423" s="3">
        <f t="shared" si="43"/>
        <v>0.24598046003538734</v>
      </c>
      <c r="M423" s="34">
        <v>347</v>
      </c>
      <c r="N423" s="34">
        <v>7793</v>
      </c>
      <c r="O423" s="52">
        <f t="shared" si="44"/>
        <v>0.12706876029284678</v>
      </c>
      <c r="P423" s="4">
        <f t="shared" si="45"/>
        <v>61331</v>
      </c>
      <c r="Q423" s="5">
        <f t="shared" si="46"/>
        <v>52343</v>
      </c>
      <c r="R423" s="5">
        <f t="shared" si="47"/>
        <v>7795</v>
      </c>
      <c r="S423" s="6">
        <f t="shared" si="48"/>
        <v>0.12709722652492214</v>
      </c>
    </row>
    <row r="424" spans="1:19" ht="15" customHeight="1" x14ac:dyDescent="0.2">
      <c r="A424" s="46" t="s">
        <v>418</v>
      </c>
      <c r="B424" s="37" t="s">
        <v>69</v>
      </c>
      <c r="C424" s="43" t="s">
        <v>279</v>
      </c>
      <c r="D424" s="34">
        <v>1</v>
      </c>
      <c r="E424" s="34">
        <v>1</v>
      </c>
      <c r="F424" s="34">
        <v>1</v>
      </c>
      <c r="G424" s="34"/>
      <c r="H424" s="42">
        <f t="shared" si="42"/>
        <v>0</v>
      </c>
      <c r="I424" s="33">
        <v>32</v>
      </c>
      <c r="J424" s="34">
        <v>31</v>
      </c>
      <c r="K424" s="34">
        <v>26</v>
      </c>
      <c r="L424" s="3">
        <f t="shared" si="43"/>
        <v>0.83870967741935487</v>
      </c>
      <c r="M424" s="34"/>
      <c r="N424" s="34"/>
      <c r="O424" s="52">
        <f t="shared" si="44"/>
        <v>0</v>
      </c>
      <c r="P424" s="4">
        <f t="shared" si="45"/>
        <v>33</v>
      </c>
      <c r="Q424" s="5">
        <f t="shared" si="46"/>
        <v>32</v>
      </c>
      <c r="R424" s="5" t="str">
        <f t="shared" si="47"/>
        <v/>
      </c>
      <c r="S424" s="6" t="str">
        <f t="shared" si="48"/>
        <v/>
      </c>
    </row>
    <row r="425" spans="1:19" ht="26.25" customHeight="1" x14ac:dyDescent="0.2">
      <c r="A425" s="46" t="s">
        <v>418</v>
      </c>
      <c r="B425" s="37" t="s">
        <v>245</v>
      </c>
      <c r="C425" s="43" t="s">
        <v>281</v>
      </c>
      <c r="D425" s="34">
        <v>10</v>
      </c>
      <c r="E425" s="34">
        <v>10</v>
      </c>
      <c r="F425" s="34">
        <v>3</v>
      </c>
      <c r="G425" s="34"/>
      <c r="H425" s="42">
        <f t="shared" si="42"/>
        <v>0</v>
      </c>
      <c r="I425" s="33">
        <v>1928</v>
      </c>
      <c r="J425" s="34">
        <v>1736</v>
      </c>
      <c r="K425" s="34">
        <v>672</v>
      </c>
      <c r="L425" s="3">
        <f t="shared" si="43"/>
        <v>0.38709677419354838</v>
      </c>
      <c r="M425" s="34">
        <v>1</v>
      </c>
      <c r="N425" s="34">
        <v>142</v>
      </c>
      <c r="O425" s="52">
        <f t="shared" si="44"/>
        <v>7.3651452282157678E-2</v>
      </c>
      <c r="P425" s="4">
        <f t="shared" si="45"/>
        <v>1938</v>
      </c>
      <c r="Q425" s="5">
        <f t="shared" si="46"/>
        <v>1747</v>
      </c>
      <c r="R425" s="5">
        <f t="shared" si="47"/>
        <v>142</v>
      </c>
      <c r="S425" s="6">
        <f t="shared" si="48"/>
        <v>7.3271413828689375E-2</v>
      </c>
    </row>
    <row r="426" spans="1:19" ht="15" customHeight="1" x14ac:dyDescent="0.2">
      <c r="A426" s="46" t="s">
        <v>418</v>
      </c>
      <c r="B426" s="37" t="s">
        <v>71</v>
      </c>
      <c r="C426" s="43" t="s">
        <v>72</v>
      </c>
      <c r="D426" s="34">
        <v>14</v>
      </c>
      <c r="E426" s="34">
        <v>13</v>
      </c>
      <c r="F426" s="34">
        <v>12</v>
      </c>
      <c r="G426" s="34"/>
      <c r="H426" s="42">
        <f t="shared" si="42"/>
        <v>0</v>
      </c>
      <c r="I426" s="33">
        <v>2212</v>
      </c>
      <c r="J426" s="34">
        <v>1691</v>
      </c>
      <c r="K426" s="34">
        <v>328</v>
      </c>
      <c r="L426" s="3">
        <f t="shared" si="43"/>
        <v>0.19396806623299823</v>
      </c>
      <c r="M426" s="34">
        <v>2</v>
      </c>
      <c r="N426" s="34">
        <v>532</v>
      </c>
      <c r="O426" s="52">
        <f t="shared" si="44"/>
        <v>0.24050632911392406</v>
      </c>
      <c r="P426" s="4">
        <f t="shared" si="45"/>
        <v>2226</v>
      </c>
      <c r="Q426" s="5">
        <f t="shared" si="46"/>
        <v>1706</v>
      </c>
      <c r="R426" s="5">
        <f t="shared" si="47"/>
        <v>532</v>
      </c>
      <c r="S426" s="6">
        <f t="shared" si="48"/>
        <v>0.2389937106918239</v>
      </c>
    </row>
    <row r="427" spans="1:19" ht="15" customHeight="1" x14ac:dyDescent="0.2">
      <c r="A427" s="46" t="s">
        <v>418</v>
      </c>
      <c r="B427" s="37" t="s">
        <v>349</v>
      </c>
      <c r="C427" s="43" t="s">
        <v>350</v>
      </c>
      <c r="D427" s="34"/>
      <c r="E427" s="34"/>
      <c r="F427" s="34"/>
      <c r="G427" s="34"/>
      <c r="H427" s="42" t="str">
        <f t="shared" si="42"/>
        <v/>
      </c>
      <c r="I427" s="33">
        <v>1299</v>
      </c>
      <c r="J427" s="34">
        <v>1257</v>
      </c>
      <c r="K427" s="34">
        <v>194</v>
      </c>
      <c r="L427" s="3">
        <f t="shared" si="43"/>
        <v>0.15433571996817821</v>
      </c>
      <c r="M427" s="34"/>
      <c r="N427" s="34">
        <v>6</v>
      </c>
      <c r="O427" s="52">
        <f t="shared" si="44"/>
        <v>4.6189376443418013E-3</v>
      </c>
      <c r="P427" s="4">
        <f t="shared" si="45"/>
        <v>1299</v>
      </c>
      <c r="Q427" s="5">
        <f t="shared" si="46"/>
        <v>1257</v>
      </c>
      <c r="R427" s="5">
        <f t="shared" si="47"/>
        <v>6</v>
      </c>
      <c r="S427" s="6">
        <f t="shared" si="48"/>
        <v>4.6189376443418013E-3</v>
      </c>
    </row>
    <row r="428" spans="1:19" ht="15" customHeight="1" x14ac:dyDescent="0.2">
      <c r="A428" s="46" t="s">
        <v>418</v>
      </c>
      <c r="B428" s="37" t="s">
        <v>73</v>
      </c>
      <c r="C428" s="43" t="s">
        <v>74</v>
      </c>
      <c r="D428" s="34">
        <v>2</v>
      </c>
      <c r="E428" s="34">
        <v>1</v>
      </c>
      <c r="F428" s="34"/>
      <c r="G428" s="34"/>
      <c r="H428" s="42">
        <f t="shared" si="42"/>
        <v>0</v>
      </c>
      <c r="I428" s="33">
        <v>76</v>
      </c>
      <c r="J428" s="34">
        <v>68</v>
      </c>
      <c r="K428" s="34"/>
      <c r="L428" s="3">
        <f t="shared" si="43"/>
        <v>0</v>
      </c>
      <c r="M428" s="34"/>
      <c r="N428" s="34"/>
      <c r="O428" s="52">
        <f t="shared" si="44"/>
        <v>0</v>
      </c>
      <c r="P428" s="4">
        <f t="shared" si="45"/>
        <v>78</v>
      </c>
      <c r="Q428" s="5">
        <f t="shared" si="46"/>
        <v>69</v>
      </c>
      <c r="R428" s="5" t="str">
        <f t="shared" si="47"/>
        <v/>
      </c>
      <c r="S428" s="6" t="str">
        <f t="shared" si="48"/>
        <v/>
      </c>
    </row>
    <row r="429" spans="1:19" ht="51.75" customHeight="1" x14ac:dyDescent="0.2">
      <c r="A429" s="46" t="s">
        <v>418</v>
      </c>
      <c r="B429" s="37" t="s">
        <v>75</v>
      </c>
      <c r="C429" s="43" t="s">
        <v>76</v>
      </c>
      <c r="D429" s="34"/>
      <c r="E429" s="34"/>
      <c r="F429" s="34"/>
      <c r="G429" s="34"/>
      <c r="H429" s="42" t="str">
        <f t="shared" si="42"/>
        <v/>
      </c>
      <c r="I429" s="33">
        <v>41</v>
      </c>
      <c r="J429" s="34">
        <v>29</v>
      </c>
      <c r="K429" s="34">
        <v>8</v>
      </c>
      <c r="L429" s="3">
        <f t="shared" si="43"/>
        <v>0.27586206896551724</v>
      </c>
      <c r="M429" s="34"/>
      <c r="N429" s="34">
        <v>8</v>
      </c>
      <c r="O429" s="52">
        <f t="shared" si="44"/>
        <v>0.1951219512195122</v>
      </c>
      <c r="P429" s="4">
        <f t="shared" si="45"/>
        <v>41</v>
      </c>
      <c r="Q429" s="5">
        <f t="shared" si="46"/>
        <v>29</v>
      </c>
      <c r="R429" s="5">
        <f t="shared" si="47"/>
        <v>8</v>
      </c>
      <c r="S429" s="6">
        <f t="shared" si="48"/>
        <v>0.1951219512195122</v>
      </c>
    </row>
    <row r="430" spans="1:19" ht="15" customHeight="1" x14ac:dyDescent="0.2">
      <c r="A430" s="46" t="s">
        <v>418</v>
      </c>
      <c r="B430" s="37" t="s">
        <v>78</v>
      </c>
      <c r="C430" s="43" t="s">
        <v>285</v>
      </c>
      <c r="D430" s="34">
        <v>7</v>
      </c>
      <c r="E430" s="34">
        <v>7</v>
      </c>
      <c r="F430" s="34">
        <v>5</v>
      </c>
      <c r="G430" s="34"/>
      <c r="H430" s="42">
        <f t="shared" si="42"/>
        <v>0</v>
      </c>
      <c r="I430" s="33">
        <v>15912</v>
      </c>
      <c r="J430" s="34">
        <v>14243</v>
      </c>
      <c r="K430" s="34">
        <v>2826</v>
      </c>
      <c r="L430" s="3">
        <f t="shared" si="43"/>
        <v>0.1984132556343467</v>
      </c>
      <c r="M430" s="34"/>
      <c r="N430" s="34">
        <v>1557</v>
      </c>
      <c r="O430" s="52">
        <f t="shared" si="44"/>
        <v>9.7850678733031674E-2</v>
      </c>
      <c r="P430" s="4">
        <f t="shared" si="45"/>
        <v>15919</v>
      </c>
      <c r="Q430" s="5">
        <f t="shared" si="46"/>
        <v>14250</v>
      </c>
      <c r="R430" s="5">
        <f t="shared" si="47"/>
        <v>1557</v>
      </c>
      <c r="S430" s="6">
        <f t="shared" si="48"/>
        <v>9.7807651234374016E-2</v>
      </c>
    </row>
    <row r="431" spans="1:19" ht="15" customHeight="1" x14ac:dyDescent="0.2">
      <c r="A431" s="46" t="s">
        <v>418</v>
      </c>
      <c r="B431" s="37" t="s">
        <v>79</v>
      </c>
      <c r="C431" s="43" t="s">
        <v>80</v>
      </c>
      <c r="D431" s="34"/>
      <c r="E431" s="34"/>
      <c r="F431" s="34"/>
      <c r="G431" s="34"/>
      <c r="H431" s="42" t="str">
        <f t="shared" si="42"/>
        <v/>
      </c>
      <c r="I431" s="33">
        <v>8359</v>
      </c>
      <c r="J431" s="34">
        <v>7779</v>
      </c>
      <c r="K431" s="34">
        <v>2423</v>
      </c>
      <c r="L431" s="3">
        <f t="shared" si="43"/>
        <v>0.31147962463041523</v>
      </c>
      <c r="M431" s="34"/>
      <c r="N431" s="34">
        <v>512</v>
      </c>
      <c r="O431" s="52">
        <f t="shared" si="44"/>
        <v>6.1251345854767318E-2</v>
      </c>
      <c r="P431" s="4">
        <f t="shared" si="45"/>
        <v>8359</v>
      </c>
      <c r="Q431" s="5">
        <f t="shared" si="46"/>
        <v>7779</v>
      </c>
      <c r="R431" s="5">
        <f t="shared" si="47"/>
        <v>512</v>
      </c>
      <c r="S431" s="6">
        <f t="shared" si="48"/>
        <v>6.1251345854767318E-2</v>
      </c>
    </row>
    <row r="432" spans="1:19" ht="15" customHeight="1" x14ac:dyDescent="0.2">
      <c r="A432" s="46" t="s">
        <v>418</v>
      </c>
      <c r="B432" s="37" t="s">
        <v>81</v>
      </c>
      <c r="C432" s="43" t="s">
        <v>82</v>
      </c>
      <c r="D432" s="34"/>
      <c r="E432" s="34"/>
      <c r="F432" s="34"/>
      <c r="G432" s="34"/>
      <c r="H432" s="42" t="str">
        <f t="shared" si="42"/>
        <v/>
      </c>
      <c r="I432" s="33">
        <v>15</v>
      </c>
      <c r="J432" s="34">
        <v>15</v>
      </c>
      <c r="K432" s="34"/>
      <c r="L432" s="3">
        <f t="shared" si="43"/>
        <v>0</v>
      </c>
      <c r="M432" s="34"/>
      <c r="N432" s="34"/>
      <c r="O432" s="52">
        <f t="shared" si="44"/>
        <v>0</v>
      </c>
      <c r="P432" s="4">
        <f t="shared" si="45"/>
        <v>15</v>
      </c>
      <c r="Q432" s="5">
        <f t="shared" si="46"/>
        <v>15</v>
      </c>
      <c r="R432" s="5" t="str">
        <f t="shared" si="47"/>
        <v/>
      </c>
      <c r="S432" s="6" t="str">
        <f t="shared" si="48"/>
        <v/>
      </c>
    </row>
    <row r="433" spans="1:19" ht="26.25" customHeight="1" x14ac:dyDescent="0.2">
      <c r="A433" s="46" t="s">
        <v>418</v>
      </c>
      <c r="B433" s="37" t="s">
        <v>81</v>
      </c>
      <c r="C433" s="43" t="s">
        <v>286</v>
      </c>
      <c r="D433" s="34"/>
      <c r="E433" s="34"/>
      <c r="F433" s="34"/>
      <c r="G433" s="34"/>
      <c r="H433" s="42" t="str">
        <f t="shared" si="42"/>
        <v/>
      </c>
      <c r="I433" s="33">
        <v>73</v>
      </c>
      <c r="J433" s="34">
        <v>66</v>
      </c>
      <c r="K433" s="34">
        <v>10</v>
      </c>
      <c r="L433" s="3">
        <f t="shared" si="43"/>
        <v>0.15151515151515152</v>
      </c>
      <c r="M433" s="34"/>
      <c r="N433" s="34">
        <v>2</v>
      </c>
      <c r="O433" s="52">
        <f t="shared" si="44"/>
        <v>2.7397260273972601E-2</v>
      </c>
      <c r="P433" s="4">
        <f t="shared" si="45"/>
        <v>73</v>
      </c>
      <c r="Q433" s="5">
        <f t="shared" si="46"/>
        <v>66</v>
      </c>
      <c r="R433" s="5">
        <f t="shared" si="47"/>
        <v>2</v>
      </c>
      <c r="S433" s="6">
        <f t="shared" si="48"/>
        <v>2.7397260273972601E-2</v>
      </c>
    </row>
    <row r="434" spans="1:19" ht="15" customHeight="1" x14ac:dyDescent="0.2">
      <c r="A434" s="46" t="s">
        <v>418</v>
      </c>
      <c r="B434" s="37" t="s">
        <v>84</v>
      </c>
      <c r="C434" s="43" t="s">
        <v>85</v>
      </c>
      <c r="D434" s="34"/>
      <c r="E434" s="34"/>
      <c r="F434" s="34"/>
      <c r="G434" s="34"/>
      <c r="H434" s="42" t="str">
        <f t="shared" si="42"/>
        <v/>
      </c>
      <c r="I434" s="33">
        <v>46</v>
      </c>
      <c r="J434" s="34">
        <v>38</v>
      </c>
      <c r="K434" s="34"/>
      <c r="L434" s="3">
        <f t="shared" si="43"/>
        <v>0</v>
      </c>
      <c r="M434" s="34"/>
      <c r="N434" s="34"/>
      <c r="O434" s="52">
        <f t="shared" si="44"/>
        <v>0</v>
      </c>
      <c r="P434" s="4">
        <f t="shared" si="45"/>
        <v>46</v>
      </c>
      <c r="Q434" s="5">
        <f t="shared" si="46"/>
        <v>38</v>
      </c>
      <c r="R434" s="5" t="str">
        <f t="shared" si="47"/>
        <v/>
      </c>
      <c r="S434" s="6" t="str">
        <f t="shared" si="48"/>
        <v/>
      </c>
    </row>
    <row r="435" spans="1:19" ht="15" customHeight="1" x14ac:dyDescent="0.2">
      <c r="A435" s="46" t="s">
        <v>418</v>
      </c>
      <c r="B435" s="37" t="s">
        <v>86</v>
      </c>
      <c r="C435" s="43" t="s">
        <v>87</v>
      </c>
      <c r="D435" s="34"/>
      <c r="E435" s="34"/>
      <c r="F435" s="34"/>
      <c r="G435" s="34"/>
      <c r="H435" s="42" t="str">
        <f t="shared" si="42"/>
        <v/>
      </c>
      <c r="I435" s="33">
        <v>30</v>
      </c>
      <c r="J435" s="34">
        <v>30</v>
      </c>
      <c r="K435" s="34">
        <v>1</v>
      </c>
      <c r="L435" s="3">
        <f t="shared" si="43"/>
        <v>3.3333333333333333E-2</v>
      </c>
      <c r="M435" s="34"/>
      <c r="N435" s="34"/>
      <c r="O435" s="52">
        <f t="shared" si="44"/>
        <v>0</v>
      </c>
      <c r="P435" s="4">
        <f t="shared" si="45"/>
        <v>30</v>
      </c>
      <c r="Q435" s="5">
        <f t="shared" si="46"/>
        <v>30</v>
      </c>
      <c r="R435" s="5" t="str">
        <f t="shared" si="47"/>
        <v/>
      </c>
      <c r="S435" s="6" t="str">
        <f t="shared" si="48"/>
        <v/>
      </c>
    </row>
    <row r="436" spans="1:19" ht="26.25" customHeight="1" x14ac:dyDescent="0.2">
      <c r="A436" s="46" t="s">
        <v>418</v>
      </c>
      <c r="B436" s="37" t="s">
        <v>88</v>
      </c>
      <c r="C436" s="43" t="s">
        <v>289</v>
      </c>
      <c r="D436" s="34"/>
      <c r="E436" s="34"/>
      <c r="F436" s="34"/>
      <c r="G436" s="34"/>
      <c r="H436" s="42" t="str">
        <f t="shared" si="42"/>
        <v/>
      </c>
      <c r="I436" s="33">
        <v>13</v>
      </c>
      <c r="J436" s="34">
        <v>13</v>
      </c>
      <c r="K436" s="34">
        <v>2</v>
      </c>
      <c r="L436" s="3">
        <f t="shared" si="43"/>
        <v>0.15384615384615385</v>
      </c>
      <c r="M436" s="34"/>
      <c r="N436" s="34"/>
      <c r="O436" s="52">
        <f t="shared" si="44"/>
        <v>0</v>
      </c>
      <c r="P436" s="4">
        <f t="shared" si="45"/>
        <v>13</v>
      </c>
      <c r="Q436" s="5">
        <f t="shared" si="46"/>
        <v>13</v>
      </c>
      <c r="R436" s="5" t="str">
        <f t="shared" si="47"/>
        <v/>
      </c>
      <c r="S436" s="6" t="str">
        <f t="shared" si="48"/>
        <v/>
      </c>
    </row>
    <row r="437" spans="1:19" ht="15" customHeight="1" x14ac:dyDescent="0.2">
      <c r="A437" s="46" t="s">
        <v>418</v>
      </c>
      <c r="B437" s="37" t="s">
        <v>89</v>
      </c>
      <c r="C437" s="43" t="s">
        <v>290</v>
      </c>
      <c r="D437" s="34">
        <v>478</v>
      </c>
      <c r="E437" s="34">
        <v>367</v>
      </c>
      <c r="F437" s="34">
        <v>347</v>
      </c>
      <c r="G437" s="34">
        <v>91</v>
      </c>
      <c r="H437" s="42">
        <f t="shared" si="42"/>
        <v>0.1903765690376569</v>
      </c>
      <c r="I437" s="33">
        <v>13474</v>
      </c>
      <c r="J437" s="34">
        <v>7676</v>
      </c>
      <c r="K437" s="34">
        <v>1684</v>
      </c>
      <c r="L437" s="3">
        <f t="shared" si="43"/>
        <v>0.21938509640437728</v>
      </c>
      <c r="M437" s="34"/>
      <c r="N437" s="34">
        <v>5530</v>
      </c>
      <c r="O437" s="52">
        <f t="shared" si="44"/>
        <v>0.41042006827964972</v>
      </c>
      <c r="P437" s="4">
        <f t="shared" si="45"/>
        <v>13952</v>
      </c>
      <c r="Q437" s="5">
        <f t="shared" si="46"/>
        <v>8043</v>
      </c>
      <c r="R437" s="5">
        <f t="shared" si="47"/>
        <v>5621</v>
      </c>
      <c r="S437" s="6">
        <f t="shared" si="48"/>
        <v>0.40288130733944955</v>
      </c>
    </row>
    <row r="438" spans="1:19" ht="15" customHeight="1" x14ac:dyDescent="0.2">
      <c r="A438" s="46" t="s">
        <v>418</v>
      </c>
      <c r="B438" s="37" t="s">
        <v>90</v>
      </c>
      <c r="C438" s="43" t="s">
        <v>291</v>
      </c>
      <c r="D438" s="34"/>
      <c r="E438" s="34"/>
      <c r="F438" s="34"/>
      <c r="G438" s="34"/>
      <c r="H438" s="42" t="str">
        <f t="shared" si="42"/>
        <v/>
      </c>
      <c r="I438" s="33">
        <v>11</v>
      </c>
      <c r="J438" s="34">
        <v>10</v>
      </c>
      <c r="K438" s="34">
        <v>1</v>
      </c>
      <c r="L438" s="3">
        <f t="shared" si="43"/>
        <v>0.1</v>
      </c>
      <c r="M438" s="34"/>
      <c r="N438" s="34">
        <v>1</v>
      </c>
      <c r="O438" s="52">
        <f t="shared" si="44"/>
        <v>9.0909090909090912E-2</v>
      </c>
      <c r="P438" s="4">
        <f t="shared" si="45"/>
        <v>11</v>
      </c>
      <c r="Q438" s="5">
        <f t="shared" si="46"/>
        <v>10</v>
      </c>
      <c r="R438" s="5">
        <f t="shared" si="47"/>
        <v>1</v>
      </c>
      <c r="S438" s="6">
        <f t="shared" si="48"/>
        <v>9.0909090909090912E-2</v>
      </c>
    </row>
    <row r="439" spans="1:19" ht="15" customHeight="1" x14ac:dyDescent="0.2">
      <c r="A439" s="46" t="s">
        <v>418</v>
      </c>
      <c r="B439" s="37" t="s">
        <v>246</v>
      </c>
      <c r="C439" s="43" t="s">
        <v>292</v>
      </c>
      <c r="D439" s="34">
        <v>7</v>
      </c>
      <c r="E439" s="34">
        <v>7</v>
      </c>
      <c r="F439" s="34">
        <v>1</v>
      </c>
      <c r="G439" s="34"/>
      <c r="H439" s="42">
        <f t="shared" si="42"/>
        <v>0</v>
      </c>
      <c r="I439" s="33">
        <v>6591</v>
      </c>
      <c r="J439" s="34">
        <v>4056</v>
      </c>
      <c r="K439" s="34">
        <v>829</v>
      </c>
      <c r="L439" s="3">
        <f t="shared" si="43"/>
        <v>0.20438856015779092</v>
      </c>
      <c r="M439" s="34"/>
      <c r="N439" s="34">
        <v>2398</v>
      </c>
      <c r="O439" s="52">
        <f t="shared" si="44"/>
        <v>0.36382946442118042</v>
      </c>
      <c r="P439" s="4">
        <f t="shared" si="45"/>
        <v>6598</v>
      </c>
      <c r="Q439" s="5">
        <f t="shared" si="46"/>
        <v>4063</v>
      </c>
      <c r="R439" s="5">
        <f t="shared" si="47"/>
        <v>2398</v>
      </c>
      <c r="S439" s="6">
        <f t="shared" si="48"/>
        <v>0.36344346771749014</v>
      </c>
    </row>
    <row r="440" spans="1:19" ht="15" customHeight="1" x14ac:dyDescent="0.2">
      <c r="A440" s="46" t="s">
        <v>418</v>
      </c>
      <c r="B440" s="37" t="s">
        <v>91</v>
      </c>
      <c r="C440" s="43" t="s">
        <v>293</v>
      </c>
      <c r="D440" s="34"/>
      <c r="E440" s="34"/>
      <c r="F440" s="34"/>
      <c r="G440" s="34"/>
      <c r="H440" s="42" t="str">
        <f t="shared" si="42"/>
        <v/>
      </c>
      <c r="I440" s="33">
        <v>5</v>
      </c>
      <c r="J440" s="34">
        <v>4</v>
      </c>
      <c r="K440" s="34">
        <v>2</v>
      </c>
      <c r="L440" s="3">
        <f t="shared" si="43"/>
        <v>0.5</v>
      </c>
      <c r="M440" s="34"/>
      <c r="N440" s="34">
        <v>1</v>
      </c>
      <c r="O440" s="52">
        <f t="shared" si="44"/>
        <v>0.2</v>
      </c>
      <c r="P440" s="4">
        <f t="shared" si="45"/>
        <v>5</v>
      </c>
      <c r="Q440" s="5">
        <f t="shared" si="46"/>
        <v>4</v>
      </c>
      <c r="R440" s="5">
        <f t="shared" si="47"/>
        <v>1</v>
      </c>
      <c r="S440" s="6">
        <f t="shared" si="48"/>
        <v>0.2</v>
      </c>
    </row>
    <row r="441" spans="1:19" ht="15" customHeight="1" x14ac:dyDescent="0.2">
      <c r="A441" s="46" t="s">
        <v>418</v>
      </c>
      <c r="B441" s="37" t="s">
        <v>92</v>
      </c>
      <c r="C441" s="43" t="s">
        <v>93</v>
      </c>
      <c r="D441" s="34">
        <v>2</v>
      </c>
      <c r="E441" s="34">
        <v>2</v>
      </c>
      <c r="F441" s="34">
        <v>2</v>
      </c>
      <c r="G441" s="34"/>
      <c r="H441" s="42">
        <f t="shared" si="42"/>
        <v>0</v>
      </c>
      <c r="I441" s="33">
        <v>3472</v>
      </c>
      <c r="J441" s="34">
        <v>3396</v>
      </c>
      <c r="K441" s="34">
        <v>1096</v>
      </c>
      <c r="L441" s="3">
        <f t="shared" si="43"/>
        <v>0.32273262661955243</v>
      </c>
      <c r="M441" s="34"/>
      <c r="N441" s="34">
        <v>26</v>
      </c>
      <c r="O441" s="52">
        <f t="shared" si="44"/>
        <v>7.4884792626728107E-3</v>
      </c>
      <c r="P441" s="4">
        <f t="shared" si="45"/>
        <v>3474</v>
      </c>
      <c r="Q441" s="5">
        <f t="shared" si="46"/>
        <v>3398</v>
      </c>
      <c r="R441" s="5">
        <f t="shared" si="47"/>
        <v>26</v>
      </c>
      <c r="S441" s="6">
        <f t="shared" si="48"/>
        <v>7.4841681059297643E-3</v>
      </c>
    </row>
    <row r="442" spans="1:19" ht="15" customHeight="1" x14ac:dyDescent="0.2">
      <c r="A442" s="46" t="s">
        <v>418</v>
      </c>
      <c r="B442" s="37" t="s">
        <v>96</v>
      </c>
      <c r="C442" s="43" t="s">
        <v>101</v>
      </c>
      <c r="D442" s="34">
        <v>84</v>
      </c>
      <c r="E442" s="34">
        <v>68</v>
      </c>
      <c r="F442" s="34">
        <v>67</v>
      </c>
      <c r="G442" s="34">
        <v>14</v>
      </c>
      <c r="H442" s="42">
        <f t="shared" si="42"/>
        <v>0.16666666666666666</v>
      </c>
      <c r="I442" s="33">
        <v>31585</v>
      </c>
      <c r="J442" s="34">
        <v>30547</v>
      </c>
      <c r="K442" s="34">
        <v>1935</v>
      </c>
      <c r="L442" s="3">
        <f t="shared" si="43"/>
        <v>6.3345009329885099E-2</v>
      </c>
      <c r="M442" s="34"/>
      <c r="N442" s="34">
        <v>849</v>
      </c>
      <c r="O442" s="52">
        <f t="shared" si="44"/>
        <v>2.687984802912775E-2</v>
      </c>
      <c r="P442" s="4">
        <f t="shared" si="45"/>
        <v>31669</v>
      </c>
      <c r="Q442" s="5">
        <f t="shared" si="46"/>
        <v>30615</v>
      </c>
      <c r="R442" s="5">
        <f t="shared" si="47"/>
        <v>863</v>
      </c>
      <c r="S442" s="6">
        <f t="shared" si="48"/>
        <v>2.7250623638258233E-2</v>
      </c>
    </row>
    <row r="443" spans="1:19" ht="15" customHeight="1" x14ac:dyDescent="0.2">
      <c r="A443" s="46" t="s">
        <v>418</v>
      </c>
      <c r="B443" s="37" t="s">
        <v>96</v>
      </c>
      <c r="C443" s="43" t="s">
        <v>98</v>
      </c>
      <c r="D443" s="34"/>
      <c r="E443" s="34"/>
      <c r="F443" s="34"/>
      <c r="G443" s="34"/>
      <c r="H443" s="42" t="str">
        <f t="shared" si="42"/>
        <v/>
      </c>
      <c r="I443" s="33">
        <v>11815</v>
      </c>
      <c r="J443" s="34">
        <v>11550</v>
      </c>
      <c r="K443" s="34">
        <v>1024</v>
      </c>
      <c r="L443" s="3">
        <f t="shared" si="43"/>
        <v>8.8658008658008658E-2</v>
      </c>
      <c r="M443" s="34"/>
      <c r="N443" s="34">
        <v>231</v>
      </c>
      <c r="O443" s="52">
        <f t="shared" si="44"/>
        <v>1.955141768937791E-2</v>
      </c>
      <c r="P443" s="4">
        <f t="shared" si="45"/>
        <v>11815</v>
      </c>
      <c r="Q443" s="5">
        <f t="shared" si="46"/>
        <v>11550</v>
      </c>
      <c r="R443" s="5">
        <f t="shared" si="47"/>
        <v>231</v>
      </c>
      <c r="S443" s="6">
        <f t="shared" si="48"/>
        <v>1.955141768937791E-2</v>
      </c>
    </row>
    <row r="444" spans="1:19" ht="15" customHeight="1" x14ac:dyDescent="0.2">
      <c r="A444" s="46" t="s">
        <v>418</v>
      </c>
      <c r="B444" s="37" t="s">
        <v>96</v>
      </c>
      <c r="C444" s="43" t="s">
        <v>100</v>
      </c>
      <c r="D444" s="34">
        <v>311</v>
      </c>
      <c r="E444" s="34">
        <v>290</v>
      </c>
      <c r="F444" s="34">
        <v>151</v>
      </c>
      <c r="G444" s="34">
        <v>13</v>
      </c>
      <c r="H444" s="42">
        <f t="shared" si="42"/>
        <v>4.1800643086816719E-2</v>
      </c>
      <c r="I444" s="33">
        <v>47437</v>
      </c>
      <c r="J444" s="34">
        <v>44108</v>
      </c>
      <c r="K444" s="34">
        <v>6426</v>
      </c>
      <c r="L444" s="3">
        <f t="shared" si="43"/>
        <v>0.14568785707808107</v>
      </c>
      <c r="M444" s="34"/>
      <c r="N444" s="34">
        <v>2665</v>
      </c>
      <c r="O444" s="52">
        <f t="shared" si="44"/>
        <v>5.6179775280898875E-2</v>
      </c>
      <c r="P444" s="4">
        <f t="shared" si="45"/>
        <v>47748</v>
      </c>
      <c r="Q444" s="5">
        <f t="shared" si="46"/>
        <v>44398</v>
      </c>
      <c r="R444" s="5">
        <f t="shared" si="47"/>
        <v>2678</v>
      </c>
      <c r="S444" s="6">
        <f t="shared" si="48"/>
        <v>5.6086118790315824E-2</v>
      </c>
    </row>
    <row r="445" spans="1:19" ht="15" customHeight="1" x14ac:dyDescent="0.2">
      <c r="A445" s="46" t="s">
        <v>418</v>
      </c>
      <c r="B445" s="37" t="s">
        <v>96</v>
      </c>
      <c r="C445" s="43" t="s">
        <v>97</v>
      </c>
      <c r="D445" s="34">
        <v>122</v>
      </c>
      <c r="E445" s="34">
        <v>96</v>
      </c>
      <c r="F445" s="34">
        <v>78</v>
      </c>
      <c r="G445" s="34">
        <v>25</v>
      </c>
      <c r="H445" s="42">
        <f t="shared" si="42"/>
        <v>0.20491803278688525</v>
      </c>
      <c r="I445" s="33">
        <v>51058</v>
      </c>
      <c r="J445" s="34">
        <v>43087</v>
      </c>
      <c r="K445" s="34">
        <v>7393</v>
      </c>
      <c r="L445" s="3">
        <f t="shared" si="43"/>
        <v>0.17158307610184045</v>
      </c>
      <c r="M445" s="34"/>
      <c r="N445" s="34">
        <v>7745</v>
      </c>
      <c r="O445" s="52">
        <f t="shared" si="44"/>
        <v>0.15169023463512085</v>
      </c>
      <c r="P445" s="4">
        <f t="shared" si="45"/>
        <v>51180</v>
      </c>
      <c r="Q445" s="5">
        <f t="shared" si="46"/>
        <v>43183</v>
      </c>
      <c r="R445" s="5">
        <f t="shared" si="47"/>
        <v>7770</v>
      </c>
      <c r="S445" s="6">
        <f t="shared" si="48"/>
        <v>0.15181711606096132</v>
      </c>
    </row>
    <row r="446" spans="1:19" ht="15" customHeight="1" x14ac:dyDescent="0.2">
      <c r="A446" s="46" t="s">
        <v>418</v>
      </c>
      <c r="B446" s="37" t="s">
        <v>96</v>
      </c>
      <c r="C446" s="43" t="s">
        <v>351</v>
      </c>
      <c r="D446" s="34">
        <v>28</v>
      </c>
      <c r="E446" s="34">
        <v>23</v>
      </c>
      <c r="F446" s="34">
        <v>16</v>
      </c>
      <c r="G446" s="34">
        <v>6</v>
      </c>
      <c r="H446" s="42">
        <f t="shared" si="42"/>
        <v>0.21428571428571427</v>
      </c>
      <c r="I446" s="33">
        <v>14253</v>
      </c>
      <c r="J446" s="34">
        <v>12459</v>
      </c>
      <c r="K446" s="34">
        <v>1028</v>
      </c>
      <c r="L446" s="3">
        <f t="shared" si="43"/>
        <v>8.2510634882414322E-2</v>
      </c>
      <c r="M446" s="34"/>
      <c r="N446" s="34">
        <v>1593</v>
      </c>
      <c r="O446" s="52">
        <f t="shared" si="44"/>
        <v>0.11176594401178699</v>
      </c>
      <c r="P446" s="4">
        <f t="shared" si="45"/>
        <v>14281</v>
      </c>
      <c r="Q446" s="5">
        <f t="shared" si="46"/>
        <v>12482</v>
      </c>
      <c r="R446" s="5">
        <f t="shared" si="47"/>
        <v>1599</v>
      </c>
      <c r="S446" s="6">
        <f t="shared" si="48"/>
        <v>0.11196694909320076</v>
      </c>
    </row>
    <row r="447" spans="1:19" ht="15" customHeight="1" x14ac:dyDescent="0.2">
      <c r="A447" s="46" t="s">
        <v>418</v>
      </c>
      <c r="B447" s="37" t="s">
        <v>102</v>
      </c>
      <c r="C447" s="43" t="s">
        <v>103</v>
      </c>
      <c r="D447" s="34">
        <v>1</v>
      </c>
      <c r="E447" s="34">
        <v>0</v>
      </c>
      <c r="F447" s="34">
        <v>0</v>
      </c>
      <c r="G447" s="34">
        <v>1</v>
      </c>
      <c r="H447" s="42">
        <f t="shared" si="42"/>
        <v>1</v>
      </c>
      <c r="I447" s="33">
        <v>51889</v>
      </c>
      <c r="J447" s="34">
        <v>50694</v>
      </c>
      <c r="K447" s="34">
        <v>4948</v>
      </c>
      <c r="L447" s="3">
        <f t="shared" si="43"/>
        <v>9.760523927881011E-2</v>
      </c>
      <c r="M447" s="34"/>
      <c r="N447" s="34">
        <v>210</v>
      </c>
      <c r="O447" s="52">
        <f t="shared" si="44"/>
        <v>4.0471005415405959E-3</v>
      </c>
      <c r="P447" s="4">
        <f t="shared" si="45"/>
        <v>51890</v>
      </c>
      <c r="Q447" s="5">
        <f t="shared" si="46"/>
        <v>50694</v>
      </c>
      <c r="R447" s="5">
        <f t="shared" si="47"/>
        <v>211</v>
      </c>
      <c r="S447" s="6">
        <f t="shared" si="48"/>
        <v>4.0662940836384658E-3</v>
      </c>
    </row>
    <row r="448" spans="1:19" ht="15" customHeight="1" x14ac:dyDescent="0.2">
      <c r="A448" s="46" t="s">
        <v>418</v>
      </c>
      <c r="B448" s="37" t="s">
        <v>530</v>
      </c>
      <c r="C448" s="43" t="s">
        <v>104</v>
      </c>
      <c r="D448" s="34">
        <v>50</v>
      </c>
      <c r="E448" s="34">
        <v>49</v>
      </c>
      <c r="F448" s="34">
        <v>43</v>
      </c>
      <c r="G448" s="34">
        <v>1</v>
      </c>
      <c r="H448" s="42">
        <f t="shared" si="42"/>
        <v>0.02</v>
      </c>
      <c r="I448" s="33">
        <v>40108</v>
      </c>
      <c r="J448" s="34">
        <v>37197</v>
      </c>
      <c r="K448" s="34">
        <v>3805</v>
      </c>
      <c r="L448" s="3">
        <f t="shared" si="43"/>
        <v>0.10229319568782429</v>
      </c>
      <c r="M448" s="34">
        <v>300</v>
      </c>
      <c r="N448" s="34">
        <v>1938</v>
      </c>
      <c r="O448" s="52">
        <f t="shared" si="44"/>
        <v>4.8319537249426552E-2</v>
      </c>
      <c r="P448" s="4">
        <f t="shared" si="45"/>
        <v>40158</v>
      </c>
      <c r="Q448" s="5">
        <f t="shared" si="46"/>
        <v>37546</v>
      </c>
      <c r="R448" s="5">
        <f t="shared" si="47"/>
        <v>1939</v>
      </c>
      <c r="S448" s="6">
        <f t="shared" si="48"/>
        <v>4.8284277105433537E-2</v>
      </c>
    </row>
    <row r="449" spans="1:19" ht="15" customHeight="1" x14ac:dyDescent="0.2">
      <c r="A449" s="46" t="s">
        <v>418</v>
      </c>
      <c r="B449" s="37" t="s">
        <v>105</v>
      </c>
      <c r="C449" s="43" t="s">
        <v>557</v>
      </c>
      <c r="D449" s="34">
        <v>2</v>
      </c>
      <c r="E449" s="34">
        <v>2</v>
      </c>
      <c r="F449" s="34">
        <v>2</v>
      </c>
      <c r="G449" s="34"/>
      <c r="H449" s="42">
        <f t="shared" si="42"/>
        <v>0</v>
      </c>
      <c r="I449" s="33">
        <v>5252</v>
      </c>
      <c r="J449" s="34">
        <v>4380</v>
      </c>
      <c r="K449" s="34">
        <v>1126</v>
      </c>
      <c r="L449" s="3">
        <f t="shared" si="43"/>
        <v>0.25707762557077624</v>
      </c>
      <c r="M449" s="34">
        <v>60</v>
      </c>
      <c r="N449" s="34">
        <v>633</v>
      </c>
      <c r="O449" s="52">
        <f t="shared" si="44"/>
        <v>0.12052551408987053</v>
      </c>
      <c r="P449" s="4">
        <f t="shared" si="45"/>
        <v>5254</v>
      </c>
      <c r="Q449" s="5">
        <f t="shared" si="46"/>
        <v>4442</v>
      </c>
      <c r="R449" s="5">
        <f t="shared" si="47"/>
        <v>633</v>
      </c>
      <c r="S449" s="6">
        <f t="shared" si="48"/>
        <v>0.12047963456414161</v>
      </c>
    </row>
    <row r="450" spans="1:19" ht="15" customHeight="1" x14ac:dyDescent="0.2">
      <c r="A450" s="46" t="s">
        <v>418</v>
      </c>
      <c r="B450" s="37" t="s">
        <v>105</v>
      </c>
      <c r="C450" s="43" t="s">
        <v>106</v>
      </c>
      <c r="D450" s="34"/>
      <c r="E450" s="34"/>
      <c r="F450" s="34"/>
      <c r="G450" s="34"/>
      <c r="H450" s="42" t="str">
        <f t="shared" ref="H450:H513" si="49">IF(D450&lt;&gt;0,G450/D450,"")</f>
        <v/>
      </c>
      <c r="I450" s="33">
        <v>6470</v>
      </c>
      <c r="J450" s="34">
        <v>4244</v>
      </c>
      <c r="K450" s="34">
        <v>1047</v>
      </c>
      <c r="L450" s="3">
        <f t="shared" ref="L450:L513" si="50">IF(J450&lt;&gt;0,K450/J450,"")</f>
        <v>0.24670122525918944</v>
      </c>
      <c r="M450" s="34">
        <v>43</v>
      </c>
      <c r="N450" s="34">
        <v>2069</v>
      </c>
      <c r="O450" s="52">
        <f t="shared" ref="O450:O513" si="51">IF(I450&lt;&gt;0,N450/I450,"")</f>
        <v>0.31978361669242661</v>
      </c>
      <c r="P450" s="4">
        <f t="shared" ref="P450:P513" si="52">IF(SUM(D450,I450)&gt;0,SUM(D450,I450),"")</f>
        <v>6470</v>
      </c>
      <c r="Q450" s="5">
        <f t="shared" ref="Q450:Q513" si="53">IF(SUM(E450,J450, M450)&gt;0,SUM(E450,J450, M450),"")</f>
        <v>4287</v>
      </c>
      <c r="R450" s="5">
        <f t="shared" ref="R450:R513" si="54">IF(SUM(G450,N450)&gt;0,SUM(G450,N450),"")</f>
        <v>2069</v>
      </c>
      <c r="S450" s="6">
        <f t="shared" ref="S450:S513" si="55">IFERROR(IF(P450&lt;&gt;0,R450/P450,""),"")</f>
        <v>0.31978361669242661</v>
      </c>
    </row>
    <row r="451" spans="1:19" ht="15" customHeight="1" x14ac:dyDescent="0.2">
      <c r="A451" s="46" t="s">
        <v>418</v>
      </c>
      <c r="B451" s="37" t="s">
        <v>107</v>
      </c>
      <c r="C451" s="43" t="s">
        <v>108</v>
      </c>
      <c r="D451" s="34"/>
      <c r="E451" s="34"/>
      <c r="F451" s="34"/>
      <c r="G451" s="34"/>
      <c r="H451" s="42" t="str">
        <f t="shared" si="49"/>
        <v/>
      </c>
      <c r="I451" s="33">
        <v>1618</v>
      </c>
      <c r="J451" s="34">
        <v>1553</v>
      </c>
      <c r="K451" s="34">
        <v>29</v>
      </c>
      <c r="L451" s="3">
        <f t="shared" si="50"/>
        <v>1.8673535093367676E-2</v>
      </c>
      <c r="M451" s="34">
        <v>2</v>
      </c>
      <c r="N451" s="34">
        <v>32</v>
      </c>
      <c r="O451" s="52">
        <f t="shared" si="51"/>
        <v>1.9777503090234856E-2</v>
      </c>
      <c r="P451" s="4">
        <f t="shared" si="52"/>
        <v>1618</v>
      </c>
      <c r="Q451" s="5">
        <f t="shared" si="53"/>
        <v>1555</v>
      </c>
      <c r="R451" s="5">
        <f t="shared" si="54"/>
        <v>32</v>
      </c>
      <c r="S451" s="6">
        <f t="shared" si="55"/>
        <v>1.9777503090234856E-2</v>
      </c>
    </row>
    <row r="452" spans="1:19" ht="15" customHeight="1" x14ac:dyDescent="0.2">
      <c r="A452" s="46" t="s">
        <v>418</v>
      </c>
      <c r="B452" s="37" t="s">
        <v>109</v>
      </c>
      <c r="C452" s="43" t="s">
        <v>294</v>
      </c>
      <c r="D452" s="34">
        <v>7</v>
      </c>
      <c r="E452" s="34">
        <v>7</v>
      </c>
      <c r="F452" s="34">
        <v>7</v>
      </c>
      <c r="G452" s="34"/>
      <c r="H452" s="42">
        <f t="shared" si="49"/>
        <v>0</v>
      </c>
      <c r="I452" s="33">
        <v>2892</v>
      </c>
      <c r="J452" s="34">
        <v>2748</v>
      </c>
      <c r="K452" s="34">
        <v>826</v>
      </c>
      <c r="L452" s="3">
        <f t="shared" si="50"/>
        <v>0.30058224163027658</v>
      </c>
      <c r="M452" s="34">
        <v>19</v>
      </c>
      <c r="N452" s="34">
        <v>127</v>
      </c>
      <c r="O452" s="52">
        <f t="shared" si="51"/>
        <v>4.3914246196403869E-2</v>
      </c>
      <c r="P452" s="4">
        <f t="shared" si="52"/>
        <v>2899</v>
      </c>
      <c r="Q452" s="5">
        <f t="shared" si="53"/>
        <v>2774</v>
      </c>
      <c r="R452" s="5">
        <f t="shared" si="54"/>
        <v>127</v>
      </c>
      <c r="S452" s="6">
        <f t="shared" si="55"/>
        <v>4.3808209727492241E-2</v>
      </c>
    </row>
    <row r="453" spans="1:19" ht="15" customHeight="1" x14ac:dyDescent="0.2">
      <c r="A453" s="46" t="s">
        <v>418</v>
      </c>
      <c r="B453" s="37" t="s">
        <v>109</v>
      </c>
      <c r="C453" s="43" t="s">
        <v>110</v>
      </c>
      <c r="D453" s="34">
        <v>5</v>
      </c>
      <c r="E453" s="34">
        <v>5</v>
      </c>
      <c r="F453" s="34">
        <v>5</v>
      </c>
      <c r="G453" s="34"/>
      <c r="H453" s="42">
        <f t="shared" si="49"/>
        <v>0</v>
      </c>
      <c r="I453" s="33">
        <v>595</v>
      </c>
      <c r="J453" s="34">
        <v>551</v>
      </c>
      <c r="K453" s="34">
        <v>70</v>
      </c>
      <c r="L453" s="3">
        <f t="shared" si="50"/>
        <v>0.12704174228675136</v>
      </c>
      <c r="M453" s="34">
        <v>0</v>
      </c>
      <c r="N453" s="34">
        <v>35</v>
      </c>
      <c r="O453" s="52">
        <f t="shared" si="51"/>
        <v>5.8823529411764705E-2</v>
      </c>
      <c r="P453" s="4">
        <f t="shared" si="52"/>
        <v>600</v>
      </c>
      <c r="Q453" s="5">
        <f t="shared" si="53"/>
        <v>556</v>
      </c>
      <c r="R453" s="5">
        <f t="shared" si="54"/>
        <v>35</v>
      </c>
      <c r="S453" s="6">
        <f t="shared" si="55"/>
        <v>5.8333333333333334E-2</v>
      </c>
    </row>
    <row r="454" spans="1:19" ht="15" customHeight="1" x14ac:dyDescent="0.2">
      <c r="A454" s="46" t="s">
        <v>418</v>
      </c>
      <c r="B454" s="37" t="s">
        <v>111</v>
      </c>
      <c r="C454" s="43" t="s">
        <v>296</v>
      </c>
      <c r="D454" s="34"/>
      <c r="E454" s="34"/>
      <c r="F454" s="34"/>
      <c r="G454" s="34"/>
      <c r="H454" s="42" t="str">
        <f t="shared" si="49"/>
        <v/>
      </c>
      <c r="I454" s="33">
        <v>115</v>
      </c>
      <c r="J454" s="34">
        <v>110</v>
      </c>
      <c r="K454" s="34">
        <v>4</v>
      </c>
      <c r="L454" s="3">
        <f t="shared" si="50"/>
        <v>3.6363636363636362E-2</v>
      </c>
      <c r="M454" s="34"/>
      <c r="N454" s="34">
        <v>4</v>
      </c>
      <c r="O454" s="52">
        <f t="shared" si="51"/>
        <v>3.4782608695652174E-2</v>
      </c>
      <c r="P454" s="4">
        <f t="shared" si="52"/>
        <v>115</v>
      </c>
      <c r="Q454" s="5">
        <f t="shared" si="53"/>
        <v>110</v>
      </c>
      <c r="R454" s="5">
        <f t="shared" si="54"/>
        <v>4</v>
      </c>
      <c r="S454" s="6">
        <f t="shared" si="55"/>
        <v>3.4782608695652174E-2</v>
      </c>
    </row>
    <row r="455" spans="1:19" ht="15" customHeight="1" x14ac:dyDescent="0.2">
      <c r="A455" s="46" t="s">
        <v>418</v>
      </c>
      <c r="B455" s="37" t="s">
        <v>114</v>
      </c>
      <c r="C455" s="43" t="s">
        <v>115</v>
      </c>
      <c r="D455" s="34"/>
      <c r="E455" s="34"/>
      <c r="F455" s="34"/>
      <c r="G455" s="34"/>
      <c r="H455" s="42" t="str">
        <f t="shared" si="49"/>
        <v/>
      </c>
      <c r="I455" s="33">
        <v>2052</v>
      </c>
      <c r="J455" s="34">
        <v>1972</v>
      </c>
      <c r="K455" s="34">
        <v>145</v>
      </c>
      <c r="L455" s="3">
        <f t="shared" si="50"/>
        <v>7.3529411764705885E-2</v>
      </c>
      <c r="M455" s="34">
        <v>2</v>
      </c>
      <c r="N455" s="34">
        <v>33</v>
      </c>
      <c r="O455" s="52">
        <f t="shared" si="51"/>
        <v>1.6081871345029239E-2</v>
      </c>
      <c r="P455" s="4">
        <f t="shared" si="52"/>
        <v>2052</v>
      </c>
      <c r="Q455" s="5">
        <f t="shared" si="53"/>
        <v>1974</v>
      </c>
      <c r="R455" s="5">
        <f t="shared" si="54"/>
        <v>33</v>
      </c>
      <c r="S455" s="6">
        <f t="shared" si="55"/>
        <v>1.6081871345029239E-2</v>
      </c>
    </row>
    <row r="456" spans="1:19" ht="15" customHeight="1" x14ac:dyDescent="0.2">
      <c r="A456" s="46" t="s">
        <v>418</v>
      </c>
      <c r="B456" s="37" t="s">
        <v>116</v>
      </c>
      <c r="C456" s="43" t="s">
        <v>117</v>
      </c>
      <c r="D456" s="34">
        <v>9</v>
      </c>
      <c r="E456" s="34">
        <v>9</v>
      </c>
      <c r="F456" s="34">
        <v>8</v>
      </c>
      <c r="G456" s="34"/>
      <c r="H456" s="42">
        <f t="shared" si="49"/>
        <v>0</v>
      </c>
      <c r="I456" s="33">
        <v>6006</v>
      </c>
      <c r="J456" s="34">
        <v>5359</v>
      </c>
      <c r="K456" s="34">
        <v>2340</v>
      </c>
      <c r="L456" s="3">
        <f t="shared" si="50"/>
        <v>0.43664862847546182</v>
      </c>
      <c r="M456" s="34">
        <v>19</v>
      </c>
      <c r="N456" s="34">
        <v>519</v>
      </c>
      <c r="O456" s="52">
        <f t="shared" si="51"/>
        <v>8.6413586413586416E-2</v>
      </c>
      <c r="P456" s="4">
        <f t="shared" si="52"/>
        <v>6015</v>
      </c>
      <c r="Q456" s="5">
        <f t="shared" si="53"/>
        <v>5387</v>
      </c>
      <c r="R456" s="5">
        <f t="shared" si="54"/>
        <v>519</v>
      </c>
      <c r="S456" s="6">
        <f t="shared" si="55"/>
        <v>8.6284289276807979E-2</v>
      </c>
    </row>
    <row r="457" spans="1:19" ht="15" customHeight="1" x14ac:dyDescent="0.2">
      <c r="A457" s="46" t="s">
        <v>418</v>
      </c>
      <c r="B457" s="37" t="s">
        <v>118</v>
      </c>
      <c r="C457" s="43" t="s">
        <v>119</v>
      </c>
      <c r="D457" s="34"/>
      <c r="E457" s="34"/>
      <c r="F457" s="34"/>
      <c r="G457" s="34"/>
      <c r="H457" s="42" t="str">
        <f t="shared" si="49"/>
        <v/>
      </c>
      <c r="I457" s="33">
        <v>8648</v>
      </c>
      <c r="J457" s="34">
        <v>8315</v>
      </c>
      <c r="K457" s="34">
        <v>1627</v>
      </c>
      <c r="L457" s="3">
        <f t="shared" si="50"/>
        <v>0.19567047504509921</v>
      </c>
      <c r="M457" s="34"/>
      <c r="N457" s="34">
        <v>325</v>
      </c>
      <c r="O457" s="52">
        <f t="shared" si="51"/>
        <v>3.7580943570767807E-2</v>
      </c>
      <c r="P457" s="4">
        <f t="shared" si="52"/>
        <v>8648</v>
      </c>
      <c r="Q457" s="5">
        <f t="shared" si="53"/>
        <v>8315</v>
      </c>
      <c r="R457" s="5">
        <f t="shared" si="54"/>
        <v>325</v>
      </c>
      <c r="S457" s="6">
        <f t="shared" si="55"/>
        <v>3.7580943570767807E-2</v>
      </c>
    </row>
    <row r="458" spans="1:19" ht="15" customHeight="1" x14ac:dyDescent="0.2">
      <c r="A458" s="46" t="s">
        <v>418</v>
      </c>
      <c r="B458" s="37" t="s">
        <v>118</v>
      </c>
      <c r="C458" s="43" t="s">
        <v>120</v>
      </c>
      <c r="D458" s="34"/>
      <c r="E458" s="34"/>
      <c r="F458" s="34"/>
      <c r="G458" s="34"/>
      <c r="H458" s="42" t="str">
        <f t="shared" si="49"/>
        <v/>
      </c>
      <c r="I458" s="33">
        <v>111</v>
      </c>
      <c r="J458" s="34">
        <v>103</v>
      </c>
      <c r="K458" s="34">
        <v>81</v>
      </c>
      <c r="L458" s="3">
        <f t="shared" si="50"/>
        <v>0.78640776699029125</v>
      </c>
      <c r="M458" s="34"/>
      <c r="N458" s="34"/>
      <c r="O458" s="52">
        <f t="shared" si="51"/>
        <v>0</v>
      </c>
      <c r="P458" s="4">
        <f t="shared" si="52"/>
        <v>111</v>
      </c>
      <c r="Q458" s="5">
        <f t="shared" si="53"/>
        <v>103</v>
      </c>
      <c r="R458" s="5" t="str">
        <f t="shared" si="54"/>
        <v/>
      </c>
      <c r="S458" s="6" t="str">
        <f t="shared" si="55"/>
        <v/>
      </c>
    </row>
    <row r="459" spans="1:19" ht="15" customHeight="1" x14ac:dyDescent="0.2">
      <c r="A459" s="46" t="s">
        <v>418</v>
      </c>
      <c r="B459" s="37" t="s">
        <v>121</v>
      </c>
      <c r="C459" s="43" t="s">
        <v>122</v>
      </c>
      <c r="D459" s="34">
        <v>1</v>
      </c>
      <c r="E459" s="34">
        <v>1</v>
      </c>
      <c r="F459" s="34">
        <v>1</v>
      </c>
      <c r="G459" s="34"/>
      <c r="H459" s="42">
        <f t="shared" si="49"/>
        <v>0</v>
      </c>
      <c r="I459" s="33">
        <v>4559</v>
      </c>
      <c r="J459" s="34">
        <v>4260</v>
      </c>
      <c r="K459" s="34">
        <v>607</v>
      </c>
      <c r="L459" s="3">
        <f t="shared" si="50"/>
        <v>0.14248826291079814</v>
      </c>
      <c r="M459" s="34"/>
      <c r="N459" s="34">
        <v>218</v>
      </c>
      <c r="O459" s="52">
        <f t="shared" si="51"/>
        <v>4.7817503838561086E-2</v>
      </c>
      <c r="P459" s="4">
        <f t="shared" si="52"/>
        <v>4560</v>
      </c>
      <c r="Q459" s="5">
        <f t="shared" si="53"/>
        <v>4261</v>
      </c>
      <c r="R459" s="5">
        <f t="shared" si="54"/>
        <v>218</v>
      </c>
      <c r="S459" s="6">
        <f t="shared" si="55"/>
        <v>4.7807017543859652E-2</v>
      </c>
    </row>
    <row r="460" spans="1:19" ht="15" customHeight="1" x14ac:dyDescent="0.2">
      <c r="A460" s="46" t="s">
        <v>418</v>
      </c>
      <c r="B460" s="37" t="s">
        <v>126</v>
      </c>
      <c r="C460" s="43" t="s">
        <v>126</v>
      </c>
      <c r="D460" s="34">
        <v>3</v>
      </c>
      <c r="E460" s="34">
        <v>2</v>
      </c>
      <c r="F460" s="34">
        <v>2</v>
      </c>
      <c r="G460" s="34">
        <v>1</v>
      </c>
      <c r="H460" s="42">
        <f t="shared" si="49"/>
        <v>0.33333333333333331</v>
      </c>
      <c r="I460" s="33">
        <v>46116</v>
      </c>
      <c r="J460" s="34">
        <v>44275</v>
      </c>
      <c r="K460" s="34">
        <v>43627</v>
      </c>
      <c r="L460" s="3">
        <f t="shared" si="50"/>
        <v>0.9853642010163749</v>
      </c>
      <c r="M460" s="34">
        <v>166</v>
      </c>
      <c r="N460" s="34">
        <v>1038</v>
      </c>
      <c r="O460" s="52">
        <f t="shared" si="51"/>
        <v>2.2508456934686442E-2</v>
      </c>
      <c r="P460" s="4">
        <f t="shared" si="52"/>
        <v>46119</v>
      </c>
      <c r="Q460" s="5">
        <f t="shared" si="53"/>
        <v>44443</v>
      </c>
      <c r="R460" s="5">
        <f t="shared" si="54"/>
        <v>1039</v>
      </c>
      <c r="S460" s="6">
        <f t="shared" si="55"/>
        <v>2.2528675816908431E-2</v>
      </c>
    </row>
    <row r="461" spans="1:19" ht="15" customHeight="1" x14ac:dyDescent="0.2">
      <c r="A461" s="46" t="s">
        <v>418</v>
      </c>
      <c r="B461" s="37" t="s">
        <v>534</v>
      </c>
      <c r="C461" s="43" t="s">
        <v>352</v>
      </c>
      <c r="D461" s="34">
        <v>5</v>
      </c>
      <c r="E461" s="34">
        <v>5</v>
      </c>
      <c r="F461" s="34">
        <v>5</v>
      </c>
      <c r="G461" s="34"/>
      <c r="H461" s="42">
        <f t="shared" si="49"/>
        <v>0</v>
      </c>
      <c r="I461" s="33">
        <v>2202</v>
      </c>
      <c r="J461" s="34">
        <v>1967</v>
      </c>
      <c r="K461" s="34">
        <v>214</v>
      </c>
      <c r="L461" s="3">
        <f t="shared" si="50"/>
        <v>0.10879511947127606</v>
      </c>
      <c r="M461" s="34"/>
      <c r="N461" s="34">
        <v>196</v>
      </c>
      <c r="O461" s="52">
        <f t="shared" si="51"/>
        <v>8.9009990917347862E-2</v>
      </c>
      <c r="P461" s="4">
        <f t="shared" si="52"/>
        <v>2207</v>
      </c>
      <c r="Q461" s="5">
        <f t="shared" si="53"/>
        <v>1972</v>
      </c>
      <c r="R461" s="5">
        <f t="shared" si="54"/>
        <v>196</v>
      </c>
      <c r="S461" s="6">
        <f t="shared" si="55"/>
        <v>8.8808337109198013E-2</v>
      </c>
    </row>
    <row r="462" spans="1:19" ht="15" customHeight="1" x14ac:dyDescent="0.2">
      <c r="A462" s="46" t="s">
        <v>418</v>
      </c>
      <c r="B462" s="37" t="s">
        <v>127</v>
      </c>
      <c r="C462" s="43" t="s">
        <v>128</v>
      </c>
      <c r="D462" s="34">
        <v>62</v>
      </c>
      <c r="E462" s="34">
        <v>48</v>
      </c>
      <c r="F462" s="34">
        <v>21</v>
      </c>
      <c r="G462" s="34">
        <v>11</v>
      </c>
      <c r="H462" s="42">
        <f t="shared" si="49"/>
        <v>0.17741935483870969</v>
      </c>
      <c r="I462" s="33">
        <v>45503</v>
      </c>
      <c r="J462" s="34">
        <v>42372</v>
      </c>
      <c r="K462" s="34">
        <v>13303</v>
      </c>
      <c r="L462" s="3">
        <f t="shared" si="50"/>
        <v>0.31395733031247047</v>
      </c>
      <c r="M462" s="34">
        <v>879</v>
      </c>
      <c r="N462" s="34">
        <v>2355</v>
      </c>
      <c r="O462" s="52">
        <f t="shared" si="51"/>
        <v>5.1754829351910864E-2</v>
      </c>
      <c r="P462" s="4">
        <f t="shared" si="52"/>
        <v>45565</v>
      </c>
      <c r="Q462" s="5">
        <f t="shared" si="53"/>
        <v>43299</v>
      </c>
      <c r="R462" s="5">
        <f t="shared" si="54"/>
        <v>2366</v>
      </c>
      <c r="S462" s="6">
        <f t="shared" si="55"/>
        <v>5.1925820256776035E-2</v>
      </c>
    </row>
    <row r="463" spans="1:19" ht="15" customHeight="1" x14ac:dyDescent="0.2">
      <c r="A463" s="46" t="s">
        <v>418</v>
      </c>
      <c r="B463" s="37" t="s">
        <v>353</v>
      </c>
      <c r="C463" s="43" t="s">
        <v>354</v>
      </c>
      <c r="D463" s="34"/>
      <c r="E463" s="34"/>
      <c r="F463" s="34"/>
      <c r="G463" s="34"/>
      <c r="H463" s="42" t="str">
        <f t="shared" si="49"/>
        <v/>
      </c>
      <c r="I463" s="33">
        <v>18653</v>
      </c>
      <c r="J463" s="34">
        <v>14066</v>
      </c>
      <c r="K463" s="34">
        <v>4281</v>
      </c>
      <c r="L463" s="3">
        <f t="shared" si="50"/>
        <v>0.30435091710507606</v>
      </c>
      <c r="M463" s="34"/>
      <c r="N463" s="34">
        <v>4478</v>
      </c>
      <c r="O463" s="52">
        <f t="shared" si="51"/>
        <v>0.24006862166943654</v>
      </c>
      <c r="P463" s="4">
        <f t="shared" si="52"/>
        <v>18653</v>
      </c>
      <c r="Q463" s="5">
        <f t="shared" si="53"/>
        <v>14066</v>
      </c>
      <c r="R463" s="5">
        <f t="shared" si="54"/>
        <v>4478</v>
      </c>
      <c r="S463" s="6">
        <f t="shared" si="55"/>
        <v>0.24006862166943654</v>
      </c>
    </row>
    <row r="464" spans="1:19" ht="15" customHeight="1" x14ac:dyDescent="0.2">
      <c r="A464" s="46" t="s">
        <v>418</v>
      </c>
      <c r="B464" s="37" t="s">
        <v>130</v>
      </c>
      <c r="C464" s="43" t="s">
        <v>131</v>
      </c>
      <c r="D464" s="34">
        <v>1</v>
      </c>
      <c r="E464" s="34">
        <v>1</v>
      </c>
      <c r="F464" s="34">
        <v>1</v>
      </c>
      <c r="G464" s="34"/>
      <c r="H464" s="42">
        <f t="shared" si="49"/>
        <v>0</v>
      </c>
      <c r="I464" s="33">
        <v>1144</v>
      </c>
      <c r="J464" s="34">
        <v>995</v>
      </c>
      <c r="K464" s="34">
        <v>124</v>
      </c>
      <c r="L464" s="3">
        <f t="shared" si="50"/>
        <v>0.12462311557788945</v>
      </c>
      <c r="M464" s="34">
        <v>1</v>
      </c>
      <c r="N464" s="34">
        <v>131</v>
      </c>
      <c r="O464" s="52">
        <f t="shared" si="51"/>
        <v>0.1145104895104895</v>
      </c>
      <c r="P464" s="4">
        <f t="shared" si="52"/>
        <v>1145</v>
      </c>
      <c r="Q464" s="5">
        <f t="shared" si="53"/>
        <v>997</v>
      </c>
      <c r="R464" s="5">
        <f t="shared" si="54"/>
        <v>131</v>
      </c>
      <c r="S464" s="6">
        <f t="shared" si="55"/>
        <v>0.11441048034934498</v>
      </c>
    </row>
    <row r="465" spans="1:19" ht="15" customHeight="1" x14ac:dyDescent="0.2">
      <c r="A465" s="46" t="s">
        <v>418</v>
      </c>
      <c r="B465" s="37" t="s">
        <v>132</v>
      </c>
      <c r="C465" s="43" t="s">
        <v>133</v>
      </c>
      <c r="D465" s="34">
        <v>86</v>
      </c>
      <c r="E465" s="34">
        <v>73</v>
      </c>
      <c r="F465" s="34">
        <v>69</v>
      </c>
      <c r="G465" s="34">
        <v>11</v>
      </c>
      <c r="H465" s="42">
        <f t="shared" si="49"/>
        <v>0.12790697674418605</v>
      </c>
      <c r="I465" s="33">
        <v>13489</v>
      </c>
      <c r="J465" s="34">
        <v>9856</v>
      </c>
      <c r="K465" s="34">
        <v>2488</v>
      </c>
      <c r="L465" s="3">
        <f t="shared" si="50"/>
        <v>0.25243506493506496</v>
      </c>
      <c r="M465" s="34">
        <v>9</v>
      </c>
      <c r="N465" s="34">
        <v>3298</v>
      </c>
      <c r="O465" s="52">
        <f t="shared" si="51"/>
        <v>0.24449551486396323</v>
      </c>
      <c r="P465" s="4">
        <f t="shared" si="52"/>
        <v>13575</v>
      </c>
      <c r="Q465" s="5">
        <f t="shared" si="53"/>
        <v>9938</v>
      </c>
      <c r="R465" s="5">
        <f t="shared" si="54"/>
        <v>3309</v>
      </c>
      <c r="S465" s="6">
        <f t="shared" si="55"/>
        <v>0.24375690607734807</v>
      </c>
    </row>
    <row r="466" spans="1:19" ht="15" customHeight="1" x14ac:dyDescent="0.2">
      <c r="A466" s="46" t="s">
        <v>418</v>
      </c>
      <c r="B466" s="37" t="s">
        <v>134</v>
      </c>
      <c r="C466" s="43" t="s">
        <v>299</v>
      </c>
      <c r="D466" s="34"/>
      <c r="E466" s="34"/>
      <c r="F466" s="34"/>
      <c r="G466" s="34"/>
      <c r="H466" s="42" t="str">
        <f t="shared" si="49"/>
        <v/>
      </c>
      <c r="I466" s="33">
        <v>8</v>
      </c>
      <c r="J466" s="34">
        <v>6</v>
      </c>
      <c r="K466" s="34"/>
      <c r="L466" s="3">
        <f t="shared" si="50"/>
        <v>0</v>
      </c>
      <c r="M466" s="34"/>
      <c r="N466" s="34"/>
      <c r="O466" s="52">
        <f t="shared" si="51"/>
        <v>0</v>
      </c>
      <c r="P466" s="4">
        <f t="shared" si="52"/>
        <v>8</v>
      </c>
      <c r="Q466" s="5">
        <f t="shared" si="53"/>
        <v>6</v>
      </c>
      <c r="R466" s="5" t="str">
        <f t="shared" si="54"/>
        <v/>
      </c>
      <c r="S466" s="6" t="str">
        <f t="shared" si="55"/>
        <v/>
      </c>
    </row>
    <row r="467" spans="1:19" ht="15" customHeight="1" x14ac:dyDescent="0.2">
      <c r="A467" s="46" t="s">
        <v>418</v>
      </c>
      <c r="B467" s="37" t="s">
        <v>247</v>
      </c>
      <c r="C467" s="43" t="s">
        <v>300</v>
      </c>
      <c r="D467" s="34">
        <v>11</v>
      </c>
      <c r="E467" s="34">
        <v>9</v>
      </c>
      <c r="F467" s="34">
        <v>6</v>
      </c>
      <c r="G467" s="34">
        <v>2</v>
      </c>
      <c r="H467" s="42">
        <f t="shared" si="49"/>
        <v>0.18181818181818182</v>
      </c>
      <c r="I467" s="33">
        <v>4444</v>
      </c>
      <c r="J467" s="34">
        <v>3656</v>
      </c>
      <c r="K467" s="34">
        <v>1070</v>
      </c>
      <c r="L467" s="3">
        <f t="shared" si="50"/>
        <v>0.29266958424507661</v>
      </c>
      <c r="M467" s="34"/>
      <c r="N467" s="34">
        <v>621</v>
      </c>
      <c r="O467" s="52">
        <f t="shared" si="51"/>
        <v>0.13973897389738973</v>
      </c>
      <c r="P467" s="4">
        <f t="shared" si="52"/>
        <v>4455</v>
      </c>
      <c r="Q467" s="5">
        <f t="shared" si="53"/>
        <v>3665</v>
      </c>
      <c r="R467" s="5">
        <f t="shared" si="54"/>
        <v>623</v>
      </c>
      <c r="S467" s="6">
        <f t="shared" si="55"/>
        <v>0.1398428731762065</v>
      </c>
    </row>
    <row r="468" spans="1:19" ht="15" customHeight="1" x14ac:dyDescent="0.2">
      <c r="A468" s="46" t="s">
        <v>418</v>
      </c>
      <c r="B468" s="37" t="s">
        <v>355</v>
      </c>
      <c r="C468" s="43" t="s">
        <v>356</v>
      </c>
      <c r="D468" s="34">
        <v>24</v>
      </c>
      <c r="E468" s="34">
        <v>22</v>
      </c>
      <c r="F468" s="34">
        <v>17</v>
      </c>
      <c r="G468" s="34"/>
      <c r="H468" s="42">
        <f t="shared" si="49"/>
        <v>0</v>
      </c>
      <c r="I468" s="33">
        <v>610</v>
      </c>
      <c r="J468" s="34">
        <v>553</v>
      </c>
      <c r="K468" s="34">
        <v>263</v>
      </c>
      <c r="L468" s="3">
        <f t="shared" si="50"/>
        <v>0.4755877034358047</v>
      </c>
      <c r="M468" s="34"/>
      <c r="N468" s="34">
        <v>27</v>
      </c>
      <c r="O468" s="52">
        <f t="shared" si="51"/>
        <v>4.4262295081967211E-2</v>
      </c>
      <c r="P468" s="4">
        <f t="shared" si="52"/>
        <v>634</v>
      </c>
      <c r="Q468" s="5">
        <f t="shared" si="53"/>
        <v>575</v>
      </c>
      <c r="R468" s="5">
        <f t="shared" si="54"/>
        <v>27</v>
      </c>
      <c r="S468" s="6">
        <f t="shared" si="55"/>
        <v>4.2586750788643532E-2</v>
      </c>
    </row>
    <row r="469" spans="1:19" ht="15" customHeight="1" x14ac:dyDescent="0.2">
      <c r="A469" s="46" t="s">
        <v>418</v>
      </c>
      <c r="B469" s="37" t="s">
        <v>135</v>
      </c>
      <c r="C469" s="43" t="s">
        <v>136</v>
      </c>
      <c r="D469" s="34">
        <v>14</v>
      </c>
      <c r="E469" s="34">
        <v>9</v>
      </c>
      <c r="F469" s="34">
        <v>7</v>
      </c>
      <c r="G469" s="34">
        <v>5</v>
      </c>
      <c r="H469" s="42">
        <f t="shared" si="49"/>
        <v>0.35714285714285715</v>
      </c>
      <c r="I469" s="33">
        <v>259</v>
      </c>
      <c r="J469" s="34">
        <v>218</v>
      </c>
      <c r="K469" s="34">
        <v>104</v>
      </c>
      <c r="L469" s="3">
        <f t="shared" si="50"/>
        <v>0.47706422018348627</v>
      </c>
      <c r="M469" s="34"/>
      <c r="N469" s="34">
        <v>20</v>
      </c>
      <c r="O469" s="52">
        <f t="shared" si="51"/>
        <v>7.7220077220077218E-2</v>
      </c>
      <c r="P469" s="4">
        <f t="shared" si="52"/>
        <v>273</v>
      </c>
      <c r="Q469" s="5">
        <f t="shared" si="53"/>
        <v>227</v>
      </c>
      <c r="R469" s="5">
        <f t="shared" si="54"/>
        <v>25</v>
      </c>
      <c r="S469" s="6">
        <f t="shared" si="55"/>
        <v>9.1575091575091569E-2</v>
      </c>
    </row>
    <row r="470" spans="1:19" ht="15" customHeight="1" x14ac:dyDescent="0.2">
      <c r="A470" s="46" t="s">
        <v>418</v>
      </c>
      <c r="B470" s="37" t="s">
        <v>535</v>
      </c>
      <c r="C470" s="43" t="s">
        <v>137</v>
      </c>
      <c r="D470" s="34"/>
      <c r="E470" s="34"/>
      <c r="F470" s="34"/>
      <c r="G470" s="34"/>
      <c r="H470" s="42" t="str">
        <f t="shared" si="49"/>
        <v/>
      </c>
      <c r="I470" s="33">
        <v>49</v>
      </c>
      <c r="J470" s="34">
        <v>42</v>
      </c>
      <c r="K470" s="34">
        <v>24</v>
      </c>
      <c r="L470" s="3">
        <f t="shared" si="50"/>
        <v>0.5714285714285714</v>
      </c>
      <c r="M470" s="34"/>
      <c r="N470" s="34">
        <v>1</v>
      </c>
      <c r="O470" s="52">
        <f t="shared" si="51"/>
        <v>2.0408163265306121E-2</v>
      </c>
      <c r="P470" s="4">
        <f t="shared" si="52"/>
        <v>49</v>
      </c>
      <c r="Q470" s="5">
        <f t="shared" si="53"/>
        <v>42</v>
      </c>
      <c r="R470" s="5">
        <f t="shared" si="54"/>
        <v>1</v>
      </c>
      <c r="S470" s="6">
        <f t="shared" si="55"/>
        <v>2.0408163265306121E-2</v>
      </c>
    </row>
    <row r="471" spans="1:19" ht="15" customHeight="1" x14ac:dyDescent="0.2">
      <c r="A471" s="46" t="s">
        <v>418</v>
      </c>
      <c r="B471" s="37" t="s">
        <v>357</v>
      </c>
      <c r="C471" s="43" t="s">
        <v>357</v>
      </c>
      <c r="D471" s="34"/>
      <c r="E471" s="34"/>
      <c r="F471" s="34"/>
      <c r="G471" s="34"/>
      <c r="H471" s="42" t="str">
        <f t="shared" si="49"/>
        <v/>
      </c>
      <c r="I471" s="33">
        <v>17</v>
      </c>
      <c r="J471" s="34">
        <v>14</v>
      </c>
      <c r="K471" s="34">
        <v>8</v>
      </c>
      <c r="L471" s="3">
        <f t="shared" si="50"/>
        <v>0.5714285714285714</v>
      </c>
      <c r="M471" s="34"/>
      <c r="N471" s="34">
        <v>2</v>
      </c>
      <c r="O471" s="52">
        <f t="shared" si="51"/>
        <v>0.11764705882352941</v>
      </c>
      <c r="P471" s="4">
        <f t="shared" si="52"/>
        <v>17</v>
      </c>
      <c r="Q471" s="5">
        <f t="shared" si="53"/>
        <v>14</v>
      </c>
      <c r="R471" s="5">
        <f t="shared" si="54"/>
        <v>2</v>
      </c>
      <c r="S471" s="6">
        <f t="shared" si="55"/>
        <v>0.11764705882352941</v>
      </c>
    </row>
    <row r="472" spans="1:19" ht="15" customHeight="1" x14ac:dyDescent="0.2">
      <c r="A472" s="46" t="s">
        <v>418</v>
      </c>
      <c r="B472" s="37" t="s">
        <v>358</v>
      </c>
      <c r="C472" s="43" t="s">
        <v>359</v>
      </c>
      <c r="D472" s="34"/>
      <c r="E472" s="34"/>
      <c r="F472" s="34"/>
      <c r="G472" s="34"/>
      <c r="H472" s="42" t="str">
        <f t="shared" si="49"/>
        <v/>
      </c>
      <c r="I472" s="33">
        <v>2023</v>
      </c>
      <c r="J472" s="34">
        <v>1717</v>
      </c>
      <c r="K472" s="34">
        <v>281</v>
      </c>
      <c r="L472" s="3">
        <f t="shared" si="50"/>
        <v>0.16365754222481071</v>
      </c>
      <c r="M472" s="34"/>
      <c r="N472" s="34">
        <v>282</v>
      </c>
      <c r="O472" s="52">
        <f t="shared" si="51"/>
        <v>0.1393969352446861</v>
      </c>
      <c r="P472" s="4">
        <f t="shared" si="52"/>
        <v>2023</v>
      </c>
      <c r="Q472" s="5">
        <f t="shared" si="53"/>
        <v>1717</v>
      </c>
      <c r="R472" s="5">
        <f t="shared" si="54"/>
        <v>282</v>
      </c>
      <c r="S472" s="6">
        <f t="shared" si="55"/>
        <v>0.1393969352446861</v>
      </c>
    </row>
    <row r="473" spans="1:19" ht="15" customHeight="1" x14ac:dyDescent="0.2">
      <c r="A473" s="46" t="s">
        <v>418</v>
      </c>
      <c r="B473" s="37" t="s">
        <v>138</v>
      </c>
      <c r="C473" s="43" t="s">
        <v>303</v>
      </c>
      <c r="D473" s="34">
        <v>1</v>
      </c>
      <c r="E473" s="34">
        <v>1</v>
      </c>
      <c r="F473" s="34"/>
      <c r="G473" s="34"/>
      <c r="H473" s="42">
        <f t="shared" si="49"/>
        <v>0</v>
      </c>
      <c r="I473" s="33">
        <v>26061</v>
      </c>
      <c r="J473" s="34">
        <v>19765</v>
      </c>
      <c r="K473" s="34">
        <v>5666</v>
      </c>
      <c r="L473" s="3">
        <f t="shared" si="50"/>
        <v>0.28666835314950673</v>
      </c>
      <c r="M473" s="34">
        <v>1</v>
      </c>
      <c r="N473" s="34">
        <v>6216</v>
      </c>
      <c r="O473" s="52">
        <f t="shared" si="51"/>
        <v>0.23851732473811443</v>
      </c>
      <c r="P473" s="4">
        <f t="shared" si="52"/>
        <v>26062</v>
      </c>
      <c r="Q473" s="5">
        <f t="shared" si="53"/>
        <v>19767</v>
      </c>
      <c r="R473" s="5">
        <f t="shared" si="54"/>
        <v>6216</v>
      </c>
      <c r="S473" s="6">
        <f t="shared" si="55"/>
        <v>0.23850817281866318</v>
      </c>
    </row>
    <row r="474" spans="1:19" ht="15" customHeight="1" x14ac:dyDescent="0.2">
      <c r="A474" s="46" t="s">
        <v>418</v>
      </c>
      <c r="B474" s="37" t="s">
        <v>138</v>
      </c>
      <c r="C474" s="43" t="s">
        <v>304</v>
      </c>
      <c r="D474" s="34">
        <v>2</v>
      </c>
      <c r="E474" s="34">
        <v>2</v>
      </c>
      <c r="F474" s="34">
        <v>2</v>
      </c>
      <c r="G474" s="34"/>
      <c r="H474" s="42">
        <f t="shared" si="49"/>
        <v>0</v>
      </c>
      <c r="I474" s="33">
        <v>91767</v>
      </c>
      <c r="J474" s="34">
        <v>85642</v>
      </c>
      <c r="K474" s="34">
        <v>29882</v>
      </c>
      <c r="L474" s="3">
        <f t="shared" si="50"/>
        <v>0.34891758716517596</v>
      </c>
      <c r="M474" s="34">
        <v>65</v>
      </c>
      <c r="N474" s="34">
        <v>4612</v>
      </c>
      <c r="O474" s="52">
        <f t="shared" si="51"/>
        <v>5.0257717916026456E-2</v>
      </c>
      <c r="P474" s="4">
        <f t="shared" si="52"/>
        <v>91769</v>
      </c>
      <c r="Q474" s="5">
        <f t="shared" si="53"/>
        <v>85709</v>
      </c>
      <c r="R474" s="5">
        <f t="shared" si="54"/>
        <v>4612</v>
      </c>
      <c r="S474" s="6">
        <f t="shared" si="55"/>
        <v>5.0256622606762634E-2</v>
      </c>
    </row>
    <row r="475" spans="1:19" ht="15" customHeight="1" x14ac:dyDescent="0.2">
      <c r="A475" s="46" t="s">
        <v>418</v>
      </c>
      <c r="B475" s="37" t="s">
        <v>138</v>
      </c>
      <c r="C475" s="43" t="s">
        <v>360</v>
      </c>
      <c r="D475" s="34">
        <v>4</v>
      </c>
      <c r="E475" s="34">
        <v>4</v>
      </c>
      <c r="F475" s="34"/>
      <c r="G475" s="34"/>
      <c r="H475" s="42">
        <f t="shared" si="49"/>
        <v>0</v>
      </c>
      <c r="I475" s="33">
        <v>76658</v>
      </c>
      <c r="J475" s="34">
        <v>61232</v>
      </c>
      <c r="K475" s="34">
        <v>29431</v>
      </c>
      <c r="L475" s="3">
        <f t="shared" si="50"/>
        <v>0.48064737392213219</v>
      </c>
      <c r="M475" s="34">
        <v>17</v>
      </c>
      <c r="N475" s="34">
        <v>13925</v>
      </c>
      <c r="O475" s="52">
        <f t="shared" si="51"/>
        <v>0.18165096924000104</v>
      </c>
      <c r="P475" s="4">
        <f t="shared" si="52"/>
        <v>76662</v>
      </c>
      <c r="Q475" s="5">
        <f t="shared" si="53"/>
        <v>61253</v>
      </c>
      <c r="R475" s="5">
        <f t="shared" si="54"/>
        <v>13925</v>
      </c>
      <c r="S475" s="6">
        <f t="shared" si="55"/>
        <v>0.18164149122120476</v>
      </c>
    </row>
    <row r="476" spans="1:19" ht="15" customHeight="1" x14ac:dyDescent="0.2">
      <c r="A476" s="46" t="s">
        <v>418</v>
      </c>
      <c r="B476" s="37" t="s">
        <v>138</v>
      </c>
      <c r="C476" s="43" t="s">
        <v>361</v>
      </c>
      <c r="D476" s="34"/>
      <c r="E476" s="34"/>
      <c r="F476" s="34"/>
      <c r="G476" s="34"/>
      <c r="H476" s="42" t="str">
        <f t="shared" si="49"/>
        <v/>
      </c>
      <c r="I476" s="33">
        <v>23258</v>
      </c>
      <c r="J476" s="34">
        <v>20491</v>
      </c>
      <c r="K476" s="34">
        <v>7468</v>
      </c>
      <c r="L476" s="3">
        <f t="shared" si="50"/>
        <v>0.3644526865453126</v>
      </c>
      <c r="M476" s="34">
        <v>1</v>
      </c>
      <c r="N476" s="34">
        <v>2457</v>
      </c>
      <c r="O476" s="52">
        <f t="shared" si="51"/>
        <v>0.1056410697394445</v>
      </c>
      <c r="P476" s="4">
        <f t="shared" si="52"/>
        <v>23258</v>
      </c>
      <c r="Q476" s="5">
        <f t="shared" si="53"/>
        <v>20492</v>
      </c>
      <c r="R476" s="5">
        <f t="shared" si="54"/>
        <v>2457</v>
      </c>
      <c r="S476" s="6">
        <f t="shared" si="55"/>
        <v>0.1056410697394445</v>
      </c>
    </row>
    <row r="477" spans="1:19" ht="15" customHeight="1" x14ac:dyDescent="0.2">
      <c r="A477" s="46" t="s">
        <v>418</v>
      </c>
      <c r="B477" s="37" t="s">
        <v>138</v>
      </c>
      <c r="C477" s="43" t="s">
        <v>139</v>
      </c>
      <c r="D477" s="34"/>
      <c r="E477" s="34"/>
      <c r="F477" s="34"/>
      <c r="G477" s="34"/>
      <c r="H477" s="42" t="str">
        <f t="shared" si="49"/>
        <v/>
      </c>
      <c r="I477" s="33">
        <v>58476</v>
      </c>
      <c r="J477" s="34">
        <v>54528</v>
      </c>
      <c r="K477" s="34">
        <v>27239</v>
      </c>
      <c r="L477" s="3">
        <f t="shared" si="50"/>
        <v>0.49954151995305163</v>
      </c>
      <c r="M477" s="34">
        <v>179</v>
      </c>
      <c r="N477" s="34">
        <v>3419</v>
      </c>
      <c r="O477" s="52">
        <f t="shared" si="51"/>
        <v>5.8468431493262196E-2</v>
      </c>
      <c r="P477" s="4">
        <f t="shared" si="52"/>
        <v>58476</v>
      </c>
      <c r="Q477" s="5">
        <f t="shared" si="53"/>
        <v>54707</v>
      </c>
      <c r="R477" s="5">
        <f t="shared" si="54"/>
        <v>3419</v>
      </c>
      <c r="S477" s="6">
        <f t="shared" si="55"/>
        <v>5.8468431493262196E-2</v>
      </c>
    </row>
    <row r="478" spans="1:19" ht="15" customHeight="1" x14ac:dyDescent="0.2">
      <c r="A478" s="46" t="s">
        <v>418</v>
      </c>
      <c r="B478" s="37" t="s">
        <v>138</v>
      </c>
      <c r="C478" s="43" t="s">
        <v>306</v>
      </c>
      <c r="D478" s="34"/>
      <c r="E478" s="34"/>
      <c r="F478" s="34"/>
      <c r="G478" s="34"/>
      <c r="H478" s="42" t="str">
        <f t="shared" si="49"/>
        <v/>
      </c>
      <c r="I478" s="33">
        <v>20691</v>
      </c>
      <c r="J478" s="34">
        <v>18376</v>
      </c>
      <c r="K478" s="34">
        <v>7790</v>
      </c>
      <c r="L478" s="3">
        <f t="shared" si="50"/>
        <v>0.42392250761863298</v>
      </c>
      <c r="M478" s="34">
        <v>1</v>
      </c>
      <c r="N478" s="34">
        <v>1814</v>
      </c>
      <c r="O478" s="52">
        <f t="shared" si="51"/>
        <v>8.7670968053743178E-2</v>
      </c>
      <c r="P478" s="4">
        <f t="shared" si="52"/>
        <v>20691</v>
      </c>
      <c r="Q478" s="5">
        <f t="shared" si="53"/>
        <v>18377</v>
      </c>
      <c r="R478" s="5">
        <f t="shared" si="54"/>
        <v>1814</v>
      </c>
      <c r="S478" s="6">
        <f t="shared" si="55"/>
        <v>8.7670968053743178E-2</v>
      </c>
    </row>
    <row r="479" spans="1:19" ht="15" customHeight="1" x14ac:dyDescent="0.2">
      <c r="A479" s="46" t="s">
        <v>418</v>
      </c>
      <c r="B479" s="37" t="s">
        <v>140</v>
      </c>
      <c r="C479" s="43" t="s">
        <v>141</v>
      </c>
      <c r="D479" s="34">
        <v>15</v>
      </c>
      <c r="E479" s="34">
        <v>15</v>
      </c>
      <c r="F479" s="34">
        <v>14</v>
      </c>
      <c r="G479" s="34"/>
      <c r="H479" s="42">
        <f t="shared" si="49"/>
        <v>0</v>
      </c>
      <c r="I479" s="33">
        <v>1014</v>
      </c>
      <c r="J479" s="34">
        <v>899</v>
      </c>
      <c r="K479" s="34">
        <v>159</v>
      </c>
      <c r="L479" s="3">
        <f t="shared" si="50"/>
        <v>0.17686318131256953</v>
      </c>
      <c r="M479" s="34"/>
      <c r="N479" s="34">
        <v>49</v>
      </c>
      <c r="O479" s="52">
        <f t="shared" si="51"/>
        <v>4.8323471400394474E-2</v>
      </c>
      <c r="P479" s="4">
        <f t="shared" si="52"/>
        <v>1029</v>
      </c>
      <c r="Q479" s="5">
        <f t="shared" si="53"/>
        <v>914</v>
      </c>
      <c r="R479" s="5">
        <f t="shared" si="54"/>
        <v>49</v>
      </c>
      <c r="S479" s="6">
        <f t="shared" si="55"/>
        <v>4.7619047619047616E-2</v>
      </c>
    </row>
    <row r="480" spans="1:19" ht="15" customHeight="1" x14ac:dyDescent="0.2">
      <c r="A480" s="46" t="s">
        <v>418</v>
      </c>
      <c r="B480" s="37" t="s">
        <v>362</v>
      </c>
      <c r="C480" s="43" t="s">
        <v>363</v>
      </c>
      <c r="D480" s="34"/>
      <c r="E480" s="34"/>
      <c r="F480" s="34"/>
      <c r="G480" s="34"/>
      <c r="H480" s="42" t="str">
        <f t="shared" si="49"/>
        <v/>
      </c>
      <c r="I480" s="33">
        <v>2959</v>
      </c>
      <c r="J480" s="34">
        <v>2874</v>
      </c>
      <c r="K480" s="34">
        <v>178</v>
      </c>
      <c r="L480" s="3">
        <f t="shared" si="50"/>
        <v>6.1934585942936674E-2</v>
      </c>
      <c r="M480" s="34">
        <v>1</v>
      </c>
      <c r="N480" s="34">
        <v>32</v>
      </c>
      <c r="O480" s="52">
        <f t="shared" si="51"/>
        <v>1.0814464346062858E-2</v>
      </c>
      <c r="P480" s="4">
        <f t="shared" si="52"/>
        <v>2959</v>
      </c>
      <c r="Q480" s="5">
        <f t="shared" si="53"/>
        <v>2875</v>
      </c>
      <c r="R480" s="5">
        <f t="shared" si="54"/>
        <v>32</v>
      </c>
      <c r="S480" s="6">
        <f t="shared" si="55"/>
        <v>1.0814464346062858E-2</v>
      </c>
    </row>
    <row r="481" spans="1:19" ht="15" customHeight="1" x14ac:dyDescent="0.2">
      <c r="A481" s="46" t="s">
        <v>418</v>
      </c>
      <c r="B481" s="37" t="s">
        <v>143</v>
      </c>
      <c r="C481" s="43" t="s">
        <v>144</v>
      </c>
      <c r="D481" s="34"/>
      <c r="E481" s="34"/>
      <c r="F481" s="34"/>
      <c r="G481" s="34"/>
      <c r="H481" s="42" t="str">
        <f t="shared" si="49"/>
        <v/>
      </c>
      <c r="I481" s="33">
        <v>1</v>
      </c>
      <c r="J481" s="34">
        <v>1</v>
      </c>
      <c r="K481" s="34"/>
      <c r="L481" s="3">
        <f t="shared" si="50"/>
        <v>0</v>
      </c>
      <c r="M481" s="34"/>
      <c r="N481" s="34"/>
      <c r="O481" s="52">
        <f t="shared" si="51"/>
        <v>0</v>
      </c>
      <c r="P481" s="4">
        <f t="shared" si="52"/>
        <v>1</v>
      </c>
      <c r="Q481" s="5">
        <f t="shared" si="53"/>
        <v>1</v>
      </c>
      <c r="R481" s="5" t="str">
        <f t="shared" si="54"/>
        <v/>
      </c>
      <c r="S481" s="6" t="str">
        <f t="shared" si="55"/>
        <v/>
      </c>
    </row>
    <row r="482" spans="1:19" ht="15" customHeight="1" x14ac:dyDescent="0.2">
      <c r="A482" s="46" t="s">
        <v>418</v>
      </c>
      <c r="B482" s="37" t="s">
        <v>149</v>
      </c>
      <c r="C482" s="43" t="s">
        <v>150</v>
      </c>
      <c r="D482" s="34">
        <v>1</v>
      </c>
      <c r="E482" s="34">
        <v>1</v>
      </c>
      <c r="F482" s="34"/>
      <c r="G482" s="34"/>
      <c r="H482" s="42">
        <f t="shared" si="49"/>
        <v>0</v>
      </c>
      <c r="I482" s="33">
        <v>847</v>
      </c>
      <c r="J482" s="34">
        <v>830</v>
      </c>
      <c r="K482" s="34">
        <v>26</v>
      </c>
      <c r="L482" s="3">
        <f t="shared" si="50"/>
        <v>3.1325301204819279E-2</v>
      </c>
      <c r="M482" s="34"/>
      <c r="N482" s="34">
        <v>8</v>
      </c>
      <c r="O482" s="52">
        <f t="shared" si="51"/>
        <v>9.4451003541912628E-3</v>
      </c>
      <c r="P482" s="4">
        <f t="shared" si="52"/>
        <v>848</v>
      </c>
      <c r="Q482" s="5">
        <f t="shared" si="53"/>
        <v>831</v>
      </c>
      <c r="R482" s="5">
        <f t="shared" si="54"/>
        <v>8</v>
      </c>
      <c r="S482" s="6">
        <f t="shared" si="55"/>
        <v>9.433962264150943E-3</v>
      </c>
    </row>
    <row r="483" spans="1:19" ht="15" customHeight="1" x14ac:dyDescent="0.2">
      <c r="A483" s="46" t="s">
        <v>418</v>
      </c>
      <c r="B483" s="37" t="s">
        <v>151</v>
      </c>
      <c r="C483" s="43" t="s">
        <v>309</v>
      </c>
      <c r="D483" s="34"/>
      <c r="E483" s="34"/>
      <c r="F483" s="34"/>
      <c r="G483" s="34"/>
      <c r="H483" s="42" t="str">
        <f t="shared" si="49"/>
        <v/>
      </c>
      <c r="I483" s="33">
        <v>7</v>
      </c>
      <c r="J483" s="34">
        <v>7</v>
      </c>
      <c r="K483" s="34"/>
      <c r="L483" s="3">
        <f t="shared" si="50"/>
        <v>0</v>
      </c>
      <c r="M483" s="34"/>
      <c r="N483" s="34"/>
      <c r="O483" s="52">
        <f t="shared" si="51"/>
        <v>0</v>
      </c>
      <c r="P483" s="4">
        <f t="shared" si="52"/>
        <v>7</v>
      </c>
      <c r="Q483" s="5">
        <f t="shared" si="53"/>
        <v>7</v>
      </c>
      <c r="R483" s="5" t="str">
        <f t="shared" si="54"/>
        <v/>
      </c>
      <c r="S483" s="6" t="str">
        <f t="shared" si="55"/>
        <v/>
      </c>
    </row>
    <row r="484" spans="1:19" ht="15" customHeight="1" x14ac:dyDescent="0.2">
      <c r="A484" s="46" t="s">
        <v>418</v>
      </c>
      <c r="B484" s="37" t="s">
        <v>248</v>
      </c>
      <c r="C484" s="43" t="s">
        <v>310</v>
      </c>
      <c r="D484" s="34">
        <v>4</v>
      </c>
      <c r="E484" s="34">
        <v>4</v>
      </c>
      <c r="F484" s="34">
        <v>4</v>
      </c>
      <c r="G484" s="34"/>
      <c r="H484" s="42">
        <f t="shared" si="49"/>
        <v>0</v>
      </c>
      <c r="I484" s="33">
        <v>5800</v>
      </c>
      <c r="J484" s="34">
        <v>5072</v>
      </c>
      <c r="K484" s="34">
        <v>1491</v>
      </c>
      <c r="L484" s="3">
        <f t="shared" si="50"/>
        <v>0.29396687697160884</v>
      </c>
      <c r="M484" s="34">
        <v>111</v>
      </c>
      <c r="N484" s="34">
        <v>543</v>
      </c>
      <c r="O484" s="52">
        <f t="shared" si="51"/>
        <v>9.3620689655172409E-2</v>
      </c>
      <c r="P484" s="4">
        <f t="shared" si="52"/>
        <v>5804</v>
      </c>
      <c r="Q484" s="5">
        <f t="shared" si="53"/>
        <v>5187</v>
      </c>
      <c r="R484" s="5">
        <f t="shared" si="54"/>
        <v>543</v>
      </c>
      <c r="S484" s="6">
        <f t="shared" si="55"/>
        <v>9.3556168159889735E-2</v>
      </c>
    </row>
    <row r="485" spans="1:19" ht="15" customHeight="1" x14ac:dyDescent="0.2">
      <c r="A485" s="46" t="s">
        <v>418</v>
      </c>
      <c r="B485" s="37" t="s">
        <v>152</v>
      </c>
      <c r="C485" s="43" t="s">
        <v>153</v>
      </c>
      <c r="D485" s="34">
        <v>81</v>
      </c>
      <c r="E485" s="34">
        <v>53</v>
      </c>
      <c r="F485" s="34">
        <v>34</v>
      </c>
      <c r="G485" s="34">
        <v>23</v>
      </c>
      <c r="H485" s="42">
        <f t="shared" si="49"/>
        <v>0.2839506172839506</v>
      </c>
      <c r="I485" s="33">
        <v>6660</v>
      </c>
      <c r="J485" s="34">
        <v>4398</v>
      </c>
      <c r="K485" s="34">
        <v>2139</v>
      </c>
      <c r="L485" s="3">
        <f t="shared" si="50"/>
        <v>0.48635743519781721</v>
      </c>
      <c r="M485" s="34">
        <v>42</v>
      </c>
      <c r="N485" s="34">
        <v>2152</v>
      </c>
      <c r="O485" s="52">
        <f t="shared" si="51"/>
        <v>0.32312312312312313</v>
      </c>
      <c r="P485" s="4">
        <f t="shared" si="52"/>
        <v>6741</v>
      </c>
      <c r="Q485" s="5">
        <f t="shared" si="53"/>
        <v>4493</v>
      </c>
      <c r="R485" s="5">
        <f t="shared" si="54"/>
        <v>2175</v>
      </c>
      <c r="S485" s="6">
        <f t="shared" si="55"/>
        <v>0.32265242545616379</v>
      </c>
    </row>
    <row r="486" spans="1:19" ht="15" customHeight="1" x14ac:dyDescent="0.2">
      <c r="A486" s="46" t="s">
        <v>418</v>
      </c>
      <c r="B486" s="37" t="s">
        <v>152</v>
      </c>
      <c r="C486" s="43" t="s">
        <v>311</v>
      </c>
      <c r="D486" s="34">
        <v>205</v>
      </c>
      <c r="E486" s="34">
        <v>81</v>
      </c>
      <c r="F486" s="34">
        <v>27</v>
      </c>
      <c r="G486" s="34">
        <v>114</v>
      </c>
      <c r="H486" s="42">
        <f t="shared" si="49"/>
        <v>0.55609756097560981</v>
      </c>
      <c r="I486" s="33">
        <v>19211</v>
      </c>
      <c r="J486" s="34">
        <v>10545</v>
      </c>
      <c r="K486" s="34">
        <v>2716</v>
      </c>
      <c r="L486" s="3">
        <f t="shared" si="50"/>
        <v>0.25756282598387864</v>
      </c>
      <c r="M486" s="34">
        <v>7</v>
      </c>
      <c r="N486" s="34">
        <v>8571</v>
      </c>
      <c r="O486" s="52">
        <f t="shared" si="51"/>
        <v>0.44615064286086098</v>
      </c>
      <c r="P486" s="4">
        <f t="shared" si="52"/>
        <v>19416</v>
      </c>
      <c r="Q486" s="5">
        <f t="shared" si="53"/>
        <v>10633</v>
      </c>
      <c r="R486" s="5">
        <f t="shared" si="54"/>
        <v>8685</v>
      </c>
      <c r="S486" s="6">
        <f t="shared" si="55"/>
        <v>0.44731149567367118</v>
      </c>
    </row>
    <row r="487" spans="1:19" ht="15" customHeight="1" x14ac:dyDescent="0.2">
      <c r="A487" s="46" t="s">
        <v>418</v>
      </c>
      <c r="B487" s="37" t="s">
        <v>154</v>
      </c>
      <c r="C487" s="43" t="s">
        <v>155</v>
      </c>
      <c r="D487" s="34"/>
      <c r="E487" s="34"/>
      <c r="F487" s="34"/>
      <c r="G487" s="34"/>
      <c r="H487" s="42" t="str">
        <f t="shared" si="49"/>
        <v/>
      </c>
      <c r="I487" s="33">
        <v>9</v>
      </c>
      <c r="J487" s="34">
        <v>9</v>
      </c>
      <c r="K487" s="34"/>
      <c r="L487" s="3">
        <f t="shared" si="50"/>
        <v>0</v>
      </c>
      <c r="M487" s="34"/>
      <c r="N487" s="34"/>
      <c r="O487" s="52">
        <f t="shared" si="51"/>
        <v>0</v>
      </c>
      <c r="P487" s="4">
        <f t="shared" si="52"/>
        <v>9</v>
      </c>
      <c r="Q487" s="5">
        <f t="shared" si="53"/>
        <v>9</v>
      </c>
      <c r="R487" s="5" t="str">
        <f t="shared" si="54"/>
        <v/>
      </c>
      <c r="S487" s="6" t="str">
        <f t="shared" si="55"/>
        <v/>
      </c>
    </row>
    <row r="488" spans="1:19" ht="15" customHeight="1" x14ac:dyDescent="0.2">
      <c r="A488" s="46" t="s">
        <v>418</v>
      </c>
      <c r="B488" s="37" t="s">
        <v>156</v>
      </c>
      <c r="C488" s="43" t="s">
        <v>157</v>
      </c>
      <c r="D488" s="34"/>
      <c r="E488" s="34"/>
      <c r="F488" s="34"/>
      <c r="G488" s="34"/>
      <c r="H488" s="42" t="str">
        <f t="shared" si="49"/>
        <v/>
      </c>
      <c r="I488" s="33">
        <v>7055</v>
      </c>
      <c r="J488" s="34">
        <v>6529</v>
      </c>
      <c r="K488" s="34">
        <v>6529</v>
      </c>
      <c r="L488" s="3">
        <f t="shared" si="50"/>
        <v>1</v>
      </c>
      <c r="M488" s="34">
        <v>4</v>
      </c>
      <c r="N488" s="34">
        <v>376</v>
      </c>
      <c r="O488" s="52">
        <f t="shared" si="51"/>
        <v>5.3295535081502483E-2</v>
      </c>
      <c r="P488" s="4">
        <f t="shared" si="52"/>
        <v>7055</v>
      </c>
      <c r="Q488" s="5">
        <f t="shared" si="53"/>
        <v>6533</v>
      </c>
      <c r="R488" s="5">
        <f t="shared" si="54"/>
        <v>376</v>
      </c>
      <c r="S488" s="6">
        <f t="shared" si="55"/>
        <v>5.3295535081502483E-2</v>
      </c>
    </row>
    <row r="489" spans="1:19" ht="15" customHeight="1" x14ac:dyDescent="0.2">
      <c r="A489" s="46" t="s">
        <v>418</v>
      </c>
      <c r="B489" s="37" t="s">
        <v>158</v>
      </c>
      <c r="C489" s="43" t="s">
        <v>159</v>
      </c>
      <c r="D489" s="34">
        <v>16</v>
      </c>
      <c r="E489" s="34">
        <v>11</v>
      </c>
      <c r="F489" s="34">
        <v>0</v>
      </c>
      <c r="G489" s="34">
        <v>5</v>
      </c>
      <c r="H489" s="42">
        <f t="shared" si="49"/>
        <v>0.3125</v>
      </c>
      <c r="I489" s="33">
        <v>5656</v>
      </c>
      <c r="J489" s="34">
        <v>3837</v>
      </c>
      <c r="K489" s="34">
        <v>754</v>
      </c>
      <c r="L489" s="3">
        <f t="shared" si="50"/>
        <v>0.1965076882981496</v>
      </c>
      <c r="M489" s="34">
        <v>61</v>
      </c>
      <c r="N489" s="34">
        <v>1531</v>
      </c>
      <c r="O489" s="52">
        <f t="shared" si="51"/>
        <v>0.27068599717114566</v>
      </c>
      <c r="P489" s="4">
        <f t="shared" si="52"/>
        <v>5672</v>
      </c>
      <c r="Q489" s="5">
        <f t="shared" si="53"/>
        <v>3909</v>
      </c>
      <c r="R489" s="5">
        <f t="shared" si="54"/>
        <v>1536</v>
      </c>
      <c r="S489" s="6">
        <f t="shared" si="55"/>
        <v>0.27080394922425954</v>
      </c>
    </row>
    <row r="490" spans="1:19" ht="15" customHeight="1" x14ac:dyDescent="0.2">
      <c r="A490" s="46" t="s">
        <v>418</v>
      </c>
      <c r="B490" s="37" t="s">
        <v>158</v>
      </c>
      <c r="C490" s="43" t="s">
        <v>408</v>
      </c>
      <c r="D490" s="34"/>
      <c r="E490" s="34"/>
      <c r="F490" s="34"/>
      <c r="G490" s="34"/>
      <c r="H490" s="42" t="str">
        <f t="shared" si="49"/>
        <v/>
      </c>
      <c r="I490" s="33">
        <v>1</v>
      </c>
      <c r="J490" s="34">
        <v>1</v>
      </c>
      <c r="K490" s="34"/>
      <c r="L490" s="3">
        <f t="shared" si="50"/>
        <v>0</v>
      </c>
      <c r="M490" s="34"/>
      <c r="N490" s="34"/>
      <c r="O490" s="52">
        <f t="shared" si="51"/>
        <v>0</v>
      </c>
      <c r="P490" s="4">
        <f t="shared" si="52"/>
        <v>1</v>
      </c>
      <c r="Q490" s="5">
        <f t="shared" si="53"/>
        <v>1</v>
      </c>
      <c r="R490" s="5" t="str">
        <f t="shared" si="54"/>
        <v/>
      </c>
      <c r="S490" s="6" t="str">
        <f t="shared" si="55"/>
        <v/>
      </c>
    </row>
    <row r="491" spans="1:19" ht="15" customHeight="1" x14ac:dyDescent="0.2">
      <c r="A491" s="46" t="s">
        <v>418</v>
      </c>
      <c r="B491" s="37" t="s">
        <v>161</v>
      </c>
      <c r="C491" s="43" t="s">
        <v>312</v>
      </c>
      <c r="D491" s="34">
        <v>9</v>
      </c>
      <c r="E491" s="34">
        <v>8</v>
      </c>
      <c r="F491" s="34">
        <v>7</v>
      </c>
      <c r="G491" s="34">
        <v>1</v>
      </c>
      <c r="H491" s="42">
        <f t="shared" si="49"/>
        <v>0.1111111111111111</v>
      </c>
      <c r="I491" s="33">
        <v>108</v>
      </c>
      <c r="J491" s="34">
        <v>93</v>
      </c>
      <c r="K491" s="34">
        <v>23</v>
      </c>
      <c r="L491" s="3">
        <f t="shared" si="50"/>
        <v>0.24731182795698925</v>
      </c>
      <c r="M491" s="34"/>
      <c r="N491" s="34">
        <v>8</v>
      </c>
      <c r="O491" s="52">
        <f t="shared" si="51"/>
        <v>7.407407407407407E-2</v>
      </c>
      <c r="P491" s="4">
        <f t="shared" si="52"/>
        <v>117</v>
      </c>
      <c r="Q491" s="5">
        <f t="shared" si="53"/>
        <v>101</v>
      </c>
      <c r="R491" s="5">
        <f t="shared" si="54"/>
        <v>9</v>
      </c>
      <c r="S491" s="6">
        <f t="shared" si="55"/>
        <v>7.6923076923076927E-2</v>
      </c>
    </row>
    <row r="492" spans="1:19" ht="15" customHeight="1" x14ac:dyDescent="0.2">
      <c r="A492" s="46" t="s">
        <v>418</v>
      </c>
      <c r="B492" s="37" t="s">
        <v>162</v>
      </c>
      <c r="C492" s="43" t="s">
        <v>313</v>
      </c>
      <c r="D492" s="34"/>
      <c r="E492" s="34"/>
      <c r="F492" s="34"/>
      <c r="G492" s="34"/>
      <c r="H492" s="42" t="str">
        <f t="shared" si="49"/>
        <v/>
      </c>
      <c r="I492" s="33">
        <v>4</v>
      </c>
      <c r="J492" s="34">
        <v>4</v>
      </c>
      <c r="K492" s="34">
        <v>4</v>
      </c>
      <c r="L492" s="3">
        <f t="shared" si="50"/>
        <v>1</v>
      </c>
      <c r="M492" s="34"/>
      <c r="N492" s="34"/>
      <c r="O492" s="52">
        <f t="shared" si="51"/>
        <v>0</v>
      </c>
      <c r="P492" s="4">
        <f t="shared" si="52"/>
        <v>4</v>
      </c>
      <c r="Q492" s="5">
        <f t="shared" si="53"/>
        <v>4</v>
      </c>
      <c r="R492" s="5" t="str">
        <f t="shared" si="54"/>
        <v/>
      </c>
      <c r="S492" s="6" t="str">
        <f t="shared" si="55"/>
        <v/>
      </c>
    </row>
    <row r="493" spans="1:19" ht="15" customHeight="1" x14ac:dyDescent="0.2">
      <c r="A493" s="46" t="s">
        <v>418</v>
      </c>
      <c r="B493" s="37" t="s">
        <v>163</v>
      </c>
      <c r="C493" s="43" t="s">
        <v>164</v>
      </c>
      <c r="D493" s="34">
        <v>2</v>
      </c>
      <c r="E493" s="34">
        <v>2</v>
      </c>
      <c r="F493" s="34">
        <v>2</v>
      </c>
      <c r="G493" s="34"/>
      <c r="H493" s="42">
        <f t="shared" si="49"/>
        <v>0</v>
      </c>
      <c r="I493" s="33">
        <v>1085</v>
      </c>
      <c r="J493" s="34">
        <v>1059</v>
      </c>
      <c r="K493" s="34">
        <v>1057</v>
      </c>
      <c r="L493" s="3">
        <f t="shared" si="50"/>
        <v>0.99811142587346557</v>
      </c>
      <c r="M493" s="34"/>
      <c r="N493" s="34">
        <v>15</v>
      </c>
      <c r="O493" s="52">
        <f t="shared" si="51"/>
        <v>1.3824884792626729E-2</v>
      </c>
      <c r="P493" s="4">
        <f t="shared" si="52"/>
        <v>1087</v>
      </c>
      <c r="Q493" s="5">
        <f t="shared" si="53"/>
        <v>1061</v>
      </c>
      <c r="R493" s="5">
        <f t="shared" si="54"/>
        <v>15</v>
      </c>
      <c r="S493" s="6">
        <f t="shared" si="55"/>
        <v>1.3799448022079117E-2</v>
      </c>
    </row>
    <row r="494" spans="1:19" ht="15" customHeight="1" x14ac:dyDescent="0.2">
      <c r="A494" s="46" t="s">
        <v>418</v>
      </c>
      <c r="B494" s="37" t="s">
        <v>165</v>
      </c>
      <c r="C494" s="43" t="s">
        <v>166</v>
      </c>
      <c r="D494" s="34">
        <v>14</v>
      </c>
      <c r="E494" s="34">
        <v>14</v>
      </c>
      <c r="F494" s="34">
        <v>8</v>
      </c>
      <c r="G494" s="34"/>
      <c r="H494" s="42">
        <f t="shared" si="49"/>
        <v>0</v>
      </c>
      <c r="I494" s="33">
        <v>22852</v>
      </c>
      <c r="J494" s="34">
        <v>20476</v>
      </c>
      <c r="K494" s="34">
        <v>3008</v>
      </c>
      <c r="L494" s="3">
        <f t="shared" si="50"/>
        <v>0.14690369212736862</v>
      </c>
      <c r="M494" s="34">
        <v>24</v>
      </c>
      <c r="N494" s="34">
        <v>2240</v>
      </c>
      <c r="O494" s="52">
        <f t="shared" si="51"/>
        <v>9.8022054962366531E-2</v>
      </c>
      <c r="P494" s="4">
        <f t="shared" si="52"/>
        <v>22866</v>
      </c>
      <c r="Q494" s="5">
        <f t="shared" si="53"/>
        <v>20514</v>
      </c>
      <c r="R494" s="5">
        <f t="shared" si="54"/>
        <v>2240</v>
      </c>
      <c r="S494" s="6">
        <f t="shared" si="55"/>
        <v>9.7962039709612522E-2</v>
      </c>
    </row>
    <row r="495" spans="1:19" ht="15" customHeight="1" x14ac:dyDescent="0.2">
      <c r="A495" s="46" t="s">
        <v>418</v>
      </c>
      <c r="B495" s="37" t="s">
        <v>167</v>
      </c>
      <c r="C495" s="43" t="s">
        <v>254</v>
      </c>
      <c r="D495" s="34"/>
      <c r="E495" s="34"/>
      <c r="F495" s="34"/>
      <c r="G495" s="34"/>
      <c r="H495" s="42" t="str">
        <f t="shared" si="49"/>
        <v/>
      </c>
      <c r="I495" s="33">
        <v>186</v>
      </c>
      <c r="J495" s="34">
        <v>185</v>
      </c>
      <c r="K495" s="34">
        <v>0</v>
      </c>
      <c r="L495" s="3">
        <f t="shared" si="50"/>
        <v>0</v>
      </c>
      <c r="M495" s="34"/>
      <c r="N495" s="34"/>
      <c r="O495" s="52">
        <f t="shared" si="51"/>
        <v>0</v>
      </c>
      <c r="P495" s="4">
        <f t="shared" si="52"/>
        <v>186</v>
      </c>
      <c r="Q495" s="5">
        <f t="shared" si="53"/>
        <v>185</v>
      </c>
      <c r="R495" s="5" t="str">
        <f t="shared" si="54"/>
        <v/>
      </c>
      <c r="S495" s="6" t="str">
        <f t="shared" si="55"/>
        <v/>
      </c>
    </row>
    <row r="496" spans="1:19" ht="15" customHeight="1" x14ac:dyDescent="0.2">
      <c r="A496" s="46" t="s">
        <v>418</v>
      </c>
      <c r="B496" s="37" t="s">
        <v>168</v>
      </c>
      <c r="C496" s="43" t="s">
        <v>255</v>
      </c>
      <c r="D496" s="34"/>
      <c r="E496" s="34"/>
      <c r="F496" s="34"/>
      <c r="G496" s="34"/>
      <c r="H496" s="42" t="str">
        <f t="shared" si="49"/>
        <v/>
      </c>
      <c r="I496" s="33">
        <v>11</v>
      </c>
      <c r="J496" s="34">
        <v>9</v>
      </c>
      <c r="K496" s="34"/>
      <c r="L496" s="3">
        <f t="shared" si="50"/>
        <v>0</v>
      </c>
      <c r="M496" s="34"/>
      <c r="N496" s="34"/>
      <c r="O496" s="52">
        <f t="shared" si="51"/>
        <v>0</v>
      </c>
      <c r="P496" s="4">
        <f t="shared" si="52"/>
        <v>11</v>
      </c>
      <c r="Q496" s="5">
        <f t="shared" si="53"/>
        <v>9</v>
      </c>
      <c r="R496" s="5" t="str">
        <f t="shared" si="54"/>
        <v/>
      </c>
      <c r="S496" s="6" t="str">
        <f t="shared" si="55"/>
        <v/>
      </c>
    </row>
    <row r="497" spans="1:19" ht="15" customHeight="1" x14ac:dyDescent="0.2">
      <c r="A497" s="46" t="s">
        <v>418</v>
      </c>
      <c r="B497" s="37" t="s">
        <v>169</v>
      </c>
      <c r="C497" s="43" t="s">
        <v>170</v>
      </c>
      <c r="D497" s="34">
        <v>3</v>
      </c>
      <c r="E497" s="34">
        <v>3</v>
      </c>
      <c r="F497" s="34">
        <v>3</v>
      </c>
      <c r="G497" s="34"/>
      <c r="H497" s="42">
        <f t="shared" si="49"/>
        <v>0</v>
      </c>
      <c r="I497" s="33">
        <v>30814</v>
      </c>
      <c r="J497" s="34">
        <v>28298</v>
      </c>
      <c r="K497" s="34">
        <v>18844</v>
      </c>
      <c r="L497" s="3">
        <f t="shared" si="50"/>
        <v>0.66591278535585552</v>
      </c>
      <c r="M497" s="34">
        <v>23</v>
      </c>
      <c r="N497" s="34">
        <v>2118</v>
      </c>
      <c r="O497" s="52">
        <f t="shared" si="51"/>
        <v>6.8734990588693451E-2</v>
      </c>
      <c r="P497" s="4">
        <f t="shared" si="52"/>
        <v>30817</v>
      </c>
      <c r="Q497" s="5">
        <f t="shared" si="53"/>
        <v>28324</v>
      </c>
      <c r="R497" s="5">
        <f t="shared" si="54"/>
        <v>2118</v>
      </c>
      <c r="S497" s="6">
        <f t="shared" si="55"/>
        <v>6.8728299315312977E-2</v>
      </c>
    </row>
    <row r="498" spans="1:19" ht="15" customHeight="1" x14ac:dyDescent="0.2">
      <c r="A498" s="46" t="s">
        <v>418</v>
      </c>
      <c r="B498" s="37" t="s">
        <v>171</v>
      </c>
      <c r="C498" s="43" t="s">
        <v>172</v>
      </c>
      <c r="D498" s="34"/>
      <c r="E498" s="34"/>
      <c r="F498" s="34"/>
      <c r="G498" s="34"/>
      <c r="H498" s="42" t="str">
        <f t="shared" si="49"/>
        <v/>
      </c>
      <c r="I498" s="33">
        <v>541</v>
      </c>
      <c r="J498" s="34">
        <v>526</v>
      </c>
      <c r="K498" s="34">
        <v>127</v>
      </c>
      <c r="L498" s="3">
        <f t="shared" si="50"/>
        <v>0.2414448669201521</v>
      </c>
      <c r="M498" s="34">
        <v>3</v>
      </c>
      <c r="N498" s="34">
        <v>8</v>
      </c>
      <c r="O498" s="52">
        <f t="shared" si="51"/>
        <v>1.4787430683918669E-2</v>
      </c>
      <c r="P498" s="4">
        <f t="shared" si="52"/>
        <v>541</v>
      </c>
      <c r="Q498" s="5">
        <f t="shared" si="53"/>
        <v>529</v>
      </c>
      <c r="R498" s="5">
        <f t="shared" si="54"/>
        <v>8</v>
      </c>
      <c r="S498" s="6">
        <f t="shared" si="55"/>
        <v>1.4787430683918669E-2</v>
      </c>
    </row>
    <row r="499" spans="1:19" ht="26.25" customHeight="1" x14ac:dyDescent="0.2">
      <c r="A499" s="46" t="s">
        <v>418</v>
      </c>
      <c r="B499" s="37" t="s">
        <v>173</v>
      </c>
      <c r="C499" s="43" t="s">
        <v>175</v>
      </c>
      <c r="D499" s="34">
        <v>22</v>
      </c>
      <c r="E499" s="34">
        <v>11</v>
      </c>
      <c r="F499" s="34">
        <v>10</v>
      </c>
      <c r="G499" s="34">
        <v>11</v>
      </c>
      <c r="H499" s="42">
        <f t="shared" si="49"/>
        <v>0.5</v>
      </c>
      <c r="I499" s="33">
        <v>170578</v>
      </c>
      <c r="J499" s="34">
        <v>166301</v>
      </c>
      <c r="K499" s="34">
        <v>71843</v>
      </c>
      <c r="L499" s="3">
        <f t="shared" si="50"/>
        <v>0.4320058207707711</v>
      </c>
      <c r="M499" s="34">
        <v>18</v>
      </c>
      <c r="N499" s="34">
        <v>3346</v>
      </c>
      <c r="O499" s="52">
        <f t="shared" si="51"/>
        <v>1.9615659698202583E-2</v>
      </c>
      <c r="P499" s="4">
        <f t="shared" si="52"/>
        <v>170600</v>
      </c>
      <c r="Q499" s="5">
        <f t="shared" si="53"/>
        <v>166330</v>
      </c>
      <c r="R499" s="5">
        <f t="shared" si="54"/>
        <v>3357</v>
      </c>
      <c r="S499" s="6">
        <f t="shared" si="55"/>
        <v>1.9677608440797186E-2</v>
      </c>
    </row>
    <row r="500" spans="1:19" ht="15" customHeight="1" x14ac:dyDescent="0.2">
      <c r="A500" s="46" t="s">
        <v>418</v>
      </c>
      <c r="B500" s="37" t="s">
        <v>177</v>
      </c>
      <c r="C500" s="43" t="s">
        <v>178</v>
      </c>
      <c r="D500" s="34"/>
      <c r="E500" s="34"/>
      <c r="F500" s="34"/>
      <c r="G500" s="34"/>
      <c r="H500" s="42" t="str">
        <f t="shared" si="49"/>
        <v/>
      </c>
      <c r="I500" s="33">
        <v>204</v>
      </c>
      <c r="J500" s="34">
        <v>193</v>
      </c>
      <c r="K500" s="34"/>
      <c r="L500" s="3">
        <f t="shared" si="50"/>
        <v>0</v>
      </c>
      <c r="M500" s="34"/>
      <c r="N500" s="34">
        <v>5</v>
      </c>
      <c r="O500" s="52">
        <f t="shared" si="51"/>
        <v>2.4509803921568627E-2</v>
      </c>
      <c r="P500" s="4">
        <f t="shared" si="52"/>
        <v>204</v>
      </c>
      <c r="Q500" s="5">
        <f t="shared" si="53"/>
        <v>193</v>
      </c>
      <c r="R500" s="5">
        <f t="shared" si="54"/>
        <v>5</v>
      </c>
      <c r="S500" s="6">
        <f t="shared" si="55"/>
        <v>2.4509803921568627E-2</v>
      </c>
    </row>
    <row r="501" spans="1:19" ht="15" customHeight="1" x14ac:dyDescent="0.2">
      <c r="A501" s="46" t="s">
        <v>418</v>
      </c>
      <c r="B501" s="37" t="s">
        <v>364</v>
      </c>
      <c r="C501" s="43" t="s">
        <v>365</v>
      </c>
      <c r="D501" s="34">
        <v>124</v>
      </c>
      <c r="E501" s="34">
        <v>121</v>
      </c>
      <c r="F501" s="34">
        <v>18</v>
      </c>
      <c r="G501" s="34"/>
      <c r="H501" s="42">
        <f t="shared" si="49"/>
        <v>0</v>
      </c>
      <c r="I501" s="33">
        <v>386</v>
      </c>
      <c r="J501" s="34">
        <v>355</v>
      </c>
      <c r="K501" s="34">
        <v>272</v>
      </c>
      <c r="L501" s="3">
        <f t="shared" si="50"/>
        <v>0.76619718309859153</v>
      </c>
      <c r="M501" s="34"/>
      <c r="N501" s="34">
        <v>7</v>
      </c>
      <c r="O501" s="52">
        <f t="shared" si="51"/>
        <v>1.8134715025906734E-2</v>
      </c>
      <c r="P501" s="4">
        <f t="shared" si="52"/>
        <v>510</v>
      </c>
      <c r="Q501" s="5">
        <f t="shared" si="53"/>
        <v>476</v>
      </c>
      <c r="R501" s="5">
        <f t="shared" si="54"/>
        <v>7</v>
      </c>
      <c r="S501" s="6">
        <f t="shared" si="55"/>
        <v>1.3725490196078431E-2</v>
      </c>
    </row>
    <row r="502" spans="1:19" ht="15" customHeight="1" x14ac:dyDescent="0.2">
      <c r="A502" s="46" t="s">
        <v>418</v>
      </c>
      <c r="B502" s="37" t="s">
        <v>179</v>
      </c>
      <c r="C502" s="43" t="s">
        <v>366</v>
      </c>
      <c r="D502" s="34">
        <v>6</v>
      </c>
      <c r="E502" s="34">
        <v>6</v>
      </c>
      <c r="F502" s="34">
        <v>6</v>
      </c>
      <c r="G502" s="34"/>
      <c r="H502" s="42">
        <f t="shared" si="49"/>
        <v>0</v>
      </c>
      <c r="I502" s="33">
        <v>62301</v>
      </c>
      <c r="J502" s="34">
        <v>59441</v>
      </c>
      <c r="K502" s="34">
        <v>54026</v>
      </c>
      <c r="L502" s="3">
        <f t="shared" si="50"/>
        <v>0.90890126343769451</v>
      </c>
      <c r="M502" s="34">
        <v>20</v>
      </c>
      <c r="N502" s="34">
        <v>1342</v>
      </c>
      <c r="O502" s="52">
        <f t="shared" si="51"/>
        <v>2.1540585223351151E-2</v>
      </c>
      <c r="P502" s="4">
        <f t="shared" si="52"/>
        <v>62307</v>
      </c>
      <c r="Q502" s="5">
        <f t="shared" si="53"/>
        <v>59467</v>
      </c>
      <c r="R502" s="5">
        <f t="shared" si="54"/>
        <v>1342</v>
      </c>
      <c r="S502" s="6">
        <f t="shared" si="55"/>
        <v>2.1538510921726289E-2</v>
      </c>
    </row>
    <row r="503" spans="1:19" ht="15" customHeight="1" x14ac:dyDescent="0.2">
      <c r="A503" s="46" t="s">
        <v>418</v>
      </c>
      <c r="B503" s="37" t="s">
        <v>179</v>
      </c>
      <c r="C503" s="43" t="s">
        <v>180</v>
      </c>
      <c r="D503" s="34">
        <v>6</v>
      </c>
      <c r="E503" s="34">
        <v>6</v>
      </c>
      <c r="F503" s="34">
        <v>6</v>
      </c>
      <c r="G503" s="34"/>
      <c r="H503" s="42">
        <f t="shared" si="49"/>
        <v>0</v>
      </c>
      <c r="I503" s="33">
        <v>70347</v>
      </c>
      <c r="J503" s="34">
        <v>68180</v>
      </c>
      <c r="K503" s="34">
        <v>60621</v>
      </c>
      <c r="L503" s="3">
        <f t="shared" si="50"/>
        <v>0.88913171017893811</v>
      </c>
      <c r="M503" s="34">
        <v>106</v>
      </c>
      <c r="N503" s="34">
        <v>1120</v>
      </c>
      <c r="O503" s="52">
        <f t="shared" si="51"/>
        <v>1.5921076947133496E-2</v>
      </c>
      <c r="P503" s="4">
        <f t="shared" si="52"/>
        <v>70353</v>
      </c>
      <c r="Q503" s="5">
        <f t="shared" si="53"/>
        <v>68292</v>
      </c>
      <c r="R503" s="5">
        <f t="shared" si="54"/>
        <v>1120</v>
      </c>
      <c r="S503" s="6">
        <f t="shared" si="55"/>
        <v>1.5919719130669623E-2</v>
      </c>
    </row>
    <row r="504" spans="1:19" ht="15" customHeight="1" x14ac:dyDescent="0.2">
      <c r="A504" s="46" t="s">
        <v>418</v>
      </c>
      <c r="B504" s="37" t="s">
        <v>181</v>
      </c>
      <c r="C504" s="43" t="s">
        <v>182</v>
      </c>
      <c r="D504" s="34">
        <v>154</v>
      </c>
      <c r="E504" s="34">
        <v>126</v>
      </c>
      <c r="F504" s="34">
        <v>103</v>
      </c>
      <c r="G504" s="34">
        <v>15</v>
      </c>
      <c r="H504" s="42">
        <f t="shared" si="49"/>
        <v>9.7402597402597407E-2</v>
      </c>
      <c r="I504" s="33">
        <v>32021</v>
      </c>
      <c r="J504" s="34">
        <v>21326</v>
      </c>
      <c r="K504" s="34">
        <v>6268</v>
      </c>
      <c r="L504" s="3">
        <f t="shared" si="50"/>
        <v>0.29391353277689208</v>
      </c>
      <c r="M504" s="34">
        <v>1</v>
      </c>
      <c r="N504" s="34">
        <v>10296</v>
      </c>
      <c r="O504" s="52">
        <f t="shared" si="51"/>
        <v>0.32153899003778769</v>
      </c>
      <c r="P504" s="4">
        <f t="shared" si="52"/>
        <v>32175</v>
      </c>
      <c r="Q504" s="5">
        <f t="shared" si="53"/>
        <v>21453</v>
      </c>
      <c r="R504" s="5">
        <f t="shared" si="54"/>
        <v>10311</v>
      </c>
      <c r="S504" s="6">
        <f t="shared" si="55"/>
        <v>0.32046620046620045</v>
      </c>
    </row>
    <row r="505" spans="1:19" ht="15" customHeight="1" x14ac:dyDescent="0.2">
      <c r="A505" s="46" t="s">
        <v>418</v>
      </c>
      <c r="B505" s="37" t="s">
        <v>183</v>
      </c>
      <c r="C505" s="43" t="s">
        <v>550</v>
      </c>
      <c r="D505" s="34">
        <v>2</v>
      </c>
      <c r="E505" s="34">
        <v>2</v>
      </c>
      <c r="F505" s="34">
        <v>2</v>
      </c>
      <c r="G505" s="34"/>
      <c r="H505" s="42">
        <f t="shared" si="49"/>
        <v>0</v>
      </c>
      <c r="I505" s="33">
        <v>45</v>
      </c>
      <c r="J505" s="34">
        <v>40</v>
      </c>
      <c r="K505" s="34">
        <v>12</v>
      </c>
      <c r="L505" s="3">
        <f t="shared" si="50"/>
        <v>0.3</v>
      </c>
      <c r="M505" s="34"/>
      <c r="N505" s="34">
        <v>1</v>
      </c>
      <c r="O505" s="52">
        <f t="shared" si="51"/>
        <v>2.2222222222222223E-2</v>
      </c>
      <c r="P505" s="4">
        <f t="shared" si="52"/>
        <v>47</v>
      </c>
      <c r="Q505" s="5">
        <f t="shared" si="53"/>
        <v>42</v>
      </c>
      <c r="R505" s="5">
        <f t="shared" si="54"/>
        <v>1</v>
      </c>
      <c r="S505" s="6">
        <f t="shared" si="55"/>
        <v>2.1276595744680851E-2</v>
      </c>
    </row>
    <row r="506" spans="1:19" ht="15" customHeight="1" x14ac:dyDescent="0.2">
      <c r="A506" s="46" t="s">
        <v>418</v>
      </c>
      <c r="B506" s="37" t="s">
        <v>367</v>
      </c>
      <c r="C506" s="43" t="s">
        <v>368</v>
      </c>
      <c r="D506" s="34">
        <v>2</v>
      </c>
      <c r="E506" s="34">
        <v>2</v>
      </c>
      <c r="F506" s="34"/>
      <c r="G506" s="34"/>
      <c r="H506" s="42">
        <f t="shared" si="49"/>
        <v>0</v>
      </c>
      <c r="I506" s="33">
        <v>278</v>
      </c>
      <c r="J506" s="34">
        <v>257</v>
      </c>
      <c r="K506" s="34">
        <v>24</v>
      </c>
      <c r="L506" s="3">
        <f t="shared" si="50"/>
        <v>9.3385214007782102E-2</v>
      </c>
      <c r="M506" s="34"/>
      <c r="N506" s="34">
        <v>5</v>
      </c>
      <c r="O506" s="52">
        <f t="shared" si="51"/>
        <v>1.7985611510791366E-2</v>
      </c>
      <c r="P506" s="4">
        <f t="shared" si="52"/>
        <v>280</v>
      </c>
      <c r="Q506" s="5">
        <f t="shared" si="53"/>
        <v>259</v>
      </c>
      <c r="R506" s="5">
        <f t="shared" si="54"/>
        <v>5</v>
      </c>
      <c r="S506" s="6">
        <f t="shared" si="55"/>
        <v>1.7857142857142856E-2</v>
      </c>
    </row>
    <row r="507" spans="1:19" ht="15" customHeight="1" x14ac:dyDescent="0.2">
      <c r="A507" s="46" t="s">
        <v>418</v>
      </c>
      <c r="B507" s="37" t="s">
        <v>185</v>
      </c>
      <c r="C507" s="43" t="s">
        <v>185</v>
      </c>
      <c r="D507" s="34">
        <v>11</v>
      </c>
      <c r="E507" s="34">
        <v>11</v>
      </c>
      <c r="F507" s="34">
        <v>9</v>
      </c>
      <c r="G507" s="34"/>
      <c r="H507" s="42">
        <f t="shared" si="49"/>
        <v>0</v>
      </c>
      <c r="I507" s="33">
        <v>7883</v>
      </c>
      <c r="J507" s="34">
        <v>7742</v>
      </c>
      <c r="K507" s="34">
        <v>2719</v>
      </c>
      <c r="L507" s="3">
        <f t="shared" si="50"/>
        <v>0.35120123998966674</v>
      </c>
      <c r="M507" s="34"/>
      <c r="N507" s="34">
        <v>89</v>
      </c>
      <c r="O507" s="52">
        <f t="shared" si="51"/>
        <v>1.129011797539008E-2</v>
      </c>
      <c r="P507" s="4">
        <f t="shared" si="52"/>
        <v>7894</v>
      </c>
      <c r="Q507" s="5">
        <f t="shared" si="53"/>
        <v>7753</v>
      </c>
      <c r="R507" s="5">
        <f t="shared" si="54"/>
        <v>89</v>
      </c>
      <c r="S507" s="6">
        <f t="shared" si="55"/>
        <v>1.1274385609323537E-2</v>
      </c>
    </row>
    <row r="508" spans="1:19" ht="15" customHeight="1" x14ac:dyDescent="0.2">
      <c r="A508" s="46" t="s">
        <v>418</v>
      </c>
      <c r="B508" s="37" t="s">
        <v>186</v>
      </c>
      <c r="C508" s="43" t="s">
        <v>315</v>
      </c>
      <c r="D508" s="34"/>
      <c r="E508" s="34"/>
      <c r="F508" s="34"/>
      <c r="G508" s="34"/>
      <c r="H508" s="42" t="str">
        <f t="shared" si="49"/>
        <v/>
      </c>
      <c r="I508" s="33">
        <v>55</v>
      </c>
      <c r="J508" s="34">
        <v>44</v>
      </c>
      <c r="K508" s="34">
        <v>16</v>
      </c>
      <c r="L508" s="3">
        <f t="shared" si="50"/>
        <v>0.36363636363636365</v>
      </c>
      <c r="M508" s="34"/>
      <c r="N508" s="34">
        <v>1</v>
      </c>
      <c r="O508" s="52">
        <f t="shared" si="51"/>
        <v>1.8181818181818181E-2</v>
      </c>
      <c r="P508" s="4">
        <f t="shared" si="52"/>
        <v>55</v>
      </c>
      <c r="Q508" s="5">
        <f t="shared" si="53"/>
        <v>44</v>
      </c>
      <c r="R508" s="5">
        <f t="shared" si="54"/>
        <v>1</v>
      </c>
      <c r="S508" s="6">
        <f t="shared" si="55"/>
        <v>1.8181818181818181E-2</v>
      </c>
    </row>
    <row r="509" spans="1:19" ht="15" customHeight="1" x14ac:dyDescent="0.2">
      <c r="A509" s="46" t="s">
        <v>418</v>
      </c>
      <c r="B509" s="37" t="s">
        <v>187</v>
      </c>
      <c r="C509" s="43" t="s">
        <v>188</v>
      </c>
      <c r="D509" s="34">
        <v>1</v>
      </c>
      <c r="E509" s="34">
        <v>1</v>
      </c>
      <c r="F509" s="34">
        <v>1</v>
      </c>
      <c r="G509" s="34"/>
      <c r="H509" s="42">
        <f t="shared" si="49"/>
        <v>0</v>
      </c>
      <c r="I509" s="33">
        <v>8300</v>
      </c>
      <c r="J509" s="34">
        <v>8121</v>
      </c>
      <c r="K509" s="34">
        <v>4460</v>
      </c>
      <c r="L509" s="3">
        <f t="shared" si="50"/>
        <v>0.54919344908262524</v>
      </c>
      <c r="M509" s="34">
        <v>1</v>
      </c>
      <c r="N509" s="34">
        <v>75</v>
      </c>
      <c r="O509" s="52">
        <f t="shared" si="51"/>
        <v>9.0361445783132526E-3</v>
      </c>
      <c r="P509" s="4">
        <f t="shared" si="52"/>
        <v>8301</v>
      </c>
      <c r="Q509" s="5">
        <f t="shared" si="53"/>
        <v>8123</v>
      </c>
      <c r="R509" s="5">
        <f t="shared" si="54"/>
        <v>75</v>
      </c>
      <c r="S509" s="6">
        <f t="shared" si="55"/>
        <v>9.0350560173473073E-3</v>
      </c>
    </row>
    <row r="510" spans="1:19" ht="26.25" customHeight="1" x14ac:dyDescent="0.2">
      <c r="A510" s="46" t="s">
        <v>418</v>
      </c>
      <c r="B510" s="37" t="s">
        <v>187</v>
      </c>
      <c r="C510" s="43" t="s">
        <v>369</v>
      </c>
      <c r="D510" s="34">
        <v>11</v>
      </c>
      <c r="E510" s="34">
        <v>10</v>
      </c>
      <c r="F510" s="34">
        <v>8</v>
      </c>
      <c r="G510" s="34">
        <v>1</v>
      </c>
      <c r="H510" s="42">
        <f t="shared" si="49"/>
        <v>9.0909090909090912E-2</v>
      </c>
      <c r="I510" s="33">
        <v>19141</v>
      </c>
      <c r="J510" s="34">
        <v>18809</v>
      </c>
      <c r="K510" s="34">
        <v>11795</v>
      </c>
      <c r="L510" s="3">
        <f t="shared" si="50"/>
        <v>0.62709341272794938</v>
      </c>
      <c r="M510" s="34">
        <v>10</v>
      </c>
      <c r="N510" s="34">
        <v>245</v>
      </c>
      <c r="O510" s="52">
        <f t="shared" si="51"/>
        <v>1.2799749229402852E-2</v>
      </c>
      <c r="P510" s="4">
        <f t="shared" si="52"/>
        <v>19152</v>
      </c>
      <c r="Q510" s="5">
        <f t="shared" si="53"/>
        <v>18829</v>
      </c>
      <c r="R510" s="5">
        <f t="shared" si="54"/>
        <v>246</v>
      </c>
      <c r="S510" s="6">
        <f t="shared" si="55"/>
        <v>1.2844611528822054E-2</v>
      </c>
    </row>
    <row r="511" spans="1:19" ht="15" customHeight="1" x14ac:dyDescent="0.2">
      <c r="A511" s="46" t="s">
        <v>418</v>
      </c>
      <c r="B511" s="37" t="s">
        <v>187</v>
      </c>
      <c r="C511" s="43" t="s">
        <v>189</v>
      </c>
      <c r="D511" s="34"/>
      <c r="E511" s="34"/>
      <c r="F511" s="34"/>
      <c r="G511" s="34"/>
      <c r="H511" s="42" t="str">
        <f t="shared" si="49"/>
        <v/>
      </c>
      <c r="I511" s="33">
        <v>7</v>
      </c>
      <c r="J511" s="34">
        <v>7</v>
      </c>
      <c r="K511" s="34">
        <v>1</v>
      </c>
      <c r="L511" s="3">
        <f t="shared" si="50"/>
        <v>0.14285714285714285</v>
      </c>
      <c r="M511" s="34"/>
      <c r="N511" s="34"/>
      <c r="O511" s="52">
        <f t="shared" si="51"/>
        <v>0</v>
      </c>
      <c r="P511" s="4">
        <f t="shared" si="52"/>
        <v>7</v>
      </c>
      <c r="Q511" s="5">
        <f t="shared" si="53"/>
        <v>7</v>
      </c>
      <c r="R511" s="5" t="str">
        <f t="shared" si="54"/>
        <v/>
      </c>
      <c r="S511" s="6" t="str">
        <f t="shared" si="55"/>
        <v/>
      </c>
    </row>
    <row r="512" spans="1:19" ht="15" customHeight="1" x14ac:dyDescent="0.2">
      <c r="A512" s="46" t="s">
        <v>418</v>
      </c>
      <c r="B512" s="37" t="s">
        <v>542</v>
      </c>
      <c r="C512" s="43" t="s">
        <v>123</v>
      </c>
      <c r="D512" s="34">
        <v>5</v>
      </c>
      <c r="E512" s="34">
        <v>5</v>
      </c>
      <c r="F512" s="34">
        <v>3</v>
      </c>
      <c r="G512" s="34"/>
      <c r="H512" s="42">
        <f t="shared" si="49"/>
        <v>0</v>
      </c>
      <c r="I512" s="33">
        <v>629</v>
      </c>
      <c r="J512" s="34">
        <v>599</v>
      </c>
      <c r="K512" s="34">
        <v>88</v>
      </c>
      <c r="L512" s="3">
        <f t="shared" si="50"/>
        <v>0.14691151919866444</v>
      </c>
      <c r="M512" s="34"/>
      <c r="N512" s="34">
        <v>9</v>
      </c>
      <c r="O512" s="52">
        <f t="shared" si="51"/>
        <v>1.4308426073131956E-2</v>
      </c>
      <c r="P512" s="4">
        <f t="shared" si="52"/>
        <v>634</v>
      </c>
      <c r="Q512" s="5">
        <f t="shared" si="53"/>
        <v>604</v>
      </c>
      <c r="R512" s="5">
        <f t="shared" si="54"/>
        <v>9</v>
      </c>
      <c r="S512" s="6">
        <f t="shared" si="55"/>
        <v>1.4195583596214511E-2</v>
      </c>
    </row>
    <row r="513" spans="1:19" ht="15" customHeight="1" x14ac:dyDescent="0.2">
      <c r="A513" s="46" t="s">
        <v>418</v>
      </c>
      <c r="B513" s="37" t="s">
        <v>370</v>
      </c>
      <c r="C513" s="43" t="s">
        <v>371</v>
      </c>
      <c r="D513" s="34">
        <v>2</v>
      </c>
      <c r="E513" s="34">
        <v>2</v>
      </c>
      <c r="F513" s="34">
        <v>2</v>
      </c>
      <c r="G513" s="34"/>
      <c r="H513" s="42">
        <f t="shared" si="49"/>
        <v>0</v>
      </c>
      <c r="I513" s="33">
        <v>194</v>
      </c>
      <c r="J513" s="34">
        <v>179</v>
      </c>
      <c r="K513" s="34">
        <v>14</v>
      </c>
      <c r="L513" s="3">
        <f t="shared" si="50"/>
        <v>7.8212290502793297E-2</v>
      </c>
      <c r="M513" s="34">
        <v>3</v>
      </c>
      <c r="N513" s="34">
        <v>2</v>
      </c>
      <c r="O513" s="52">
        <f t="shared" si="51"/>
        <v>1.0309278350515464E-2</v>
      </c>
      <c r="P513" s="4">
        <f t="shared" si="52"/>
        <v>196</v>
      </c>
      <c r="Q513" s="5">
        <f t="shared" si="53"/>
        <v>184</v>
      </c>
      <c r="R513" s="5">
        <f t="shared" si="54"/>
        <v>2</v>
      </c>
      <c r="S513" s="6">
        <f t="shared" si="55"/>
        <v>1.020408163265306E-2</v>
      </c>
    </row>
    <row r="514" spans="1:19" ht="15" customHeight="1" x14ac:dyDescent="0.2">
      <c r="A514" s="46" t="s">
        <v>418</v>
      </c>
      <c r="B514" s="37" t="s">
        <v>190</v>
      </c>
      <c r="C514" s="43" t="s">
        <v>191</v>
      </c>
      <c r="D514" s="34"/>
      <c r="E514" s="34"/>
      <c r="F514" s="34"/>
      <c r="G514" s="34"/>
      <c r="H514" s="42" t="str">
        <f t="shared" ref="H514:H575" si="56">IF(D514&lt;&gt;0,G514/D514,"")</f>
        <v/>
      </c>
      <c r="I514" s="33">
        <v>69</v>
      </c>
      <c r="J514" s="34">
        <v>57</v>
      </c>
      <c r="K514" s="34">
        <v>4</v>
      </c>
      <c r="L514" s="3">
        <f t="shared" ref="L514:L575" si="57">IF(J514&lt;&gt;0,K514/J514,"")</f>
        <v>7.0175438596491224E-2</v>
      </c>
      <c r="M514" s="34"/>
      <c r="N514" s="34">
        <v>4</v>
      </c>
      <c r="O514" s="52">
        <f t="shared" ref="O514:O575" si="58">IF(I514&lt;&gt;0,N514/I514,"")</f>
        <v>5.7971014492753624E-2</v>
      </c>
      <c r="P514" s="4">
        <f t="shared" ref="P514:P575" si="59">IF(SUM(D514,I514)&gt;0,SUM(D514,I514),"")</f>
        <v>69</v>
      </c>
      <c r="Q514" s="5">
        <f t="shared" ref="Q514:Q575" si="60">IF(SUM(E514,J514, M514)&gt;0,SUM(E514,J514, M514),"")</f>
        <v>57</v>
      </c>
      <c r="R514" s="5">
        <f t="shared" ref="R514:R575" si="61">IF(SUM(G514,N514)&gt;0,SUM(G514,N514),"")</f>
        <v>4</v>
      </c>
      <c r="S514" s="6">
        <f t="shared" ref="S514:S575" si="62">IFERROR(IF(P514&lt;&gt;0,R514/P514,""),"")</f>
        <v>5.7971014492753624E-2</v>
      </c>
    </row>
    <row r="515" spans="1:19" ht="15" customHeight="1" x14ac:dyDescent="0.2">
      <c r="A515" s="46" t="s">
        <v>418</v>
      </c>
      <c r="B515" s="37" t="s">
        <v>192</v>
      </c>
      <c r="C515" s="43" t="s">
        <v>193</v>
      </c>
      <c r="D515" s="34">
        <v>4</v>
      </c>
      <c r="E515" s="34">
        <v>3</v>
      </c>
      <c r="F515" s="34"/>
      <c r="G515" s="34"/>
      <c r="H515" s="42">
        <f t="shared" si="56"/>
        <v>0</v>
      </c>
      <c r="I515" s="33">
        <v>11176</v>
      </c>
      <c r="J515" s="34">
        <v>9456</v>
      </c>
      <c r="K515" s="34">
        <v>1655</v>
      </c>
      <c r="L515" s="3">
        <f t="shared" si="57"/>
        <v>0.1750211505922166</v>
      </c>
      <c r="M515" s="34">
        <v>1</v>
      </c>
      <c r="N515" s="34">
        <v>1599</v>
      </c>
      <c r="O515" s="52">
        <f t="shared" si="58"/>
        <v>0.14307444523979956</v>
      </c>
      <c r="P515" s="4">
        <f t="shared" si="59"/>
        <v>11180</v>
      </c>
      <c r="Q515" s="5">
        <f t="shared" si="60"/>
        <v>9460</v>
      </c>
      <c r="R515" s="5">
        <f t="shared" si="61"/>
        <v>1599</v>
      </c>
      <c r="S515" s="6">
        <f t="shared" si="62"/>
        <v>0.14302325581395348</v>
      </c>
    </row>
    <row r="516" spans="1:19" ht="15" customHeight="1" x14ac:dyDescent="0.2">
      <c r="A516" s="46" t="s">
        <v>418</v>
      </c>
      <c r="B516" s="37" t="s">
        <v>194</v>
      </c>
      <c r="C516" s="43" t="s">
        <v>195</v>
      </c>
      <c r="D516" s="34">
        <v>3</v>
      </c>
      <c r="E516" s="34">
        <v>3</v>
      </c>
      <c r="F516" s="34">
        <v>3</v>
      </c>
      <c r="G516" s="34"/>
      <c r="H516" s="42">
        <f t="shared" si="56"/>
        <v>0</v>
      </c>
      <c r="I516" s="33">
        <v>2459</v>
      </c>
      <c r="J516" s="34">
        <v>1563</v>
      </c>
      <c r="K516" s="34">
        <v>505</v>
      </c>
      <c r="L516" s="3">
        <f t="shared" si="57"/>
        <v>0.32309660908509275</v>
      </c>
      <c r="M516" s="34">
        <v>34</v>
      </c>
      <c r="N516" s="34">
        <v>715</v>
      </c>
      <c r="O516" s="52">
        <f t="shared" si="58"/>
        <v>0.29076860512403419</v>
      </c>
      <c r="P516" s="4">
        <f t="shared" si="59"/>
        <v>2462</v>
      </c>
      <c r="Q516" s="5">
        <f t="shared" si="60"/>
        <v>1600</v>
      </c>
      <c r="R516" s="5">
        <f t="shared" si="61"/>
        <v>715</v>
      </c>
      <c r="S516" s="6">
        <f t="shared" si="62"/>
        <v>0.29041429731925267</v>
      </c>
    </row>
    <row r="517" spans="1:19" ht="15" customHeight="1" x14ac:dyDescent="0.2">
      <c r="A517" s="46" t="s">
        <v>418</v>
      </c>
      <c r="B517" s="37" t="s">
        <v>196</v>
      </c>
      <c r="C517" s="43" t="s">
        <v>197</v>
      </c>
      <c r="D517" s="34"/>
      <c r="E517" s="34"/>
      <c r="F517" s="34"/>
      <c r="G517" s="34"/>
      <c r="H517" s="42" t="str">
        <f t="shared" si="56"/>
        <v/>
      </c>
      <c r="I517" s="33">
        <v>4484</v>
      </c>
      <c r="J517" s="34">
        <v>4313</v>
      </c>
      <c r="K517" s="34">
        <v>516</v>
      </c>
      <c r="L517" s="3">
        <f t="shared" si="57"/>
        <v>0.11963830280547183</v>
      </c>
      <c r="M517" s="34">
        <v>2</v>
      </c>
      <c r="N517" s="34">
        <v>38</v>
      </c>
      <c r="O517" s="52">
        <f t="shared" si="58"/>
        <v>8.4745762711864406E-3</v>
      </c>
      <c r="P517" s="4">
        <f t="shared" si="59"/>
        <v>4484</v>
      </c>
      <c r="Q517" s="5">
        <f t="shared" si="60"/>
        <v>4315</v>
      </c>
      <c r="R517" s="5">
        <f t="shared" si="61"/>
        <v>38</v>
      </c>
      <c r="S517" s="6">
        <f t="shared" si="62"/>
        <v>8.4745762711864406E-3</v>
      </c>
    </row>
    <row r="518" spans="1:19" ht="15" customHeight="1" x14ac:dyDescent="0.2">
      <c r="A518" s="46" t="s">
        <v>418</v>
      </c>
      <c r="B518" s="37" t="s">
        <v>198</v>
      </c>
      <c r="C518" s="43" t="s">
        <v>199</v>
      </c>
      <c r="D518" s="34"/>
      <c r="E518" s="34"/>
      <c r="F518" s="34"/>
      <c r="G518" s="34"/>
      <c r="H518" s="42" t="str">
        <f t="shared" si="56"/>
        <v/>
      </c>
      <c r="I518" s="33">
        <v>20</v>
      </c>
      <c r="J518" s="34">
        <v>18</v>
      </c>
      <c r="K518" s="34"/>
      <c r="L518" s="3">
        <f t="shared" si="57"/>
        <v>0</v>
      </c>
      <c r="M518" s="34"/>
      <c r="N518" s="34"/>
      <c r="O518" s="52">
        <f t="shared" si="58"/>
        <v>0</v>
      </c>
      <c r="P518" s="4">
        <f t="shared" si="59"/>
        <v>20</v>
      </c>
      <c r="Q518" s="5">
        <f t="shared" si="60"/>
        <v>18</v>
      </c>
      <c r="R518" s="5" t="str">
        <f t="shared" si="61"/>
        <v/>
      </c>
      <c r="S518" s="6" t="str">
        <f t="shared" si="62"/>
        <v/>
      </c>
    </row>
    <row r="519" spans="1:19" ht="15" customHeight="1" x14ac:dyDescent="0.2">
      <c r="A519" s="46" t="s">
        <v>418</v>
      </c>
      <c r="B519" s="37" t="s">
        <v>200</v>
      </c>
      <c r="C519" s="43" t="s">
        <v>316</v>
      </c>
      <c r="D519" s="34"/>
      <c r="E519" s="34"/>
      <c r="F519" s="34"/>
      <c r="G519" s="34"/>
      <c r="H519" s="42" t="str">
        <f t="shared" si="56"/>
        <v/>
      </c>
      <c r="I519" s="33">
        <v>46</v>
      </c>
      <c r="J519" s="34">
        <v>43</v>
      </c>
      <c r="K519" s="34"/>
      <c r="L519" s="3">
        <f t="shared" si="57"/>
        <v>0</v>
      </c>
      <c r="M519" s="34"/>
      <c r="N519" s="34"/>
      <c r="O519" s="52">
        <f t="shared" si="58"/>
        <v>0</v>
      </c>
      <c r="P519" s="4">
        <f t="shared" si="59"/>
        <v>46</v>
      </c>
      <c r="Q519" s="5">
        <f t="shared" si="60"/>
        <v>43</v>
      </c>
      <c r="R519" s="5" t="str">
        <f t="shared" si="61"/>
        <v/>
      </c>
      <c r="S519" s="6" t="str">
        <f t="shared" si="62"/>
        <v/>
      </c>
    </row>
    <row r="520" spans="1:19" ht="26.25" customHeight="1" x14ac:dyDescent="0.2">
      <c r="A520" s="46" t="s">
        <v>418</v>
      </c>
      <c r="B520" s="37" t="s">
        <v>545</v>
      </c>
      <c r="C520" s="43" t="s">
        <v>201</v>
      </c>
      <c r="D520" s="34"/>
      <c r="E520" s="34"/>
      <c r="F520" s="34"/>
      <c r="G520" s="34"/>
      <c r="H520" s="42" t="str">
        <f t="shared" si="56"/>
        <v/>
      </c>
      <c r="I520" s="33">
        <v>264</v>
      </c>
      <c r="J520" s="34">
        <v>246</v>
      </c>
      <c r="K520" s="34">
        <v>22</v>
      </c>
      <c r="L520" s="3">
        <f t="shared" si="57"/>
        <v>8.943089430894309E-2</v>
      </c>
      <c r="M520" s="34"/>
      <c r="N520" s="34">
        <v>5</v>
      </c>
      <c r="O520" s="52">
        <f t="shared" si="58"/>
        <v>1.893939393939394E-2</v>
      </c>
      <c r="P520" s="4">
        <f t="shared" si="59"/>
        <v>264</v>
      </c>
      <c r="Q520" s="5">
        <f t="shared" si="60"/>
        <v>246</v>
      </c>
      <c r="R520" s="5">
        <f t="shared" si="61"/>
        <v>5</v>
      </c>
      <c r="S520" s="6">
        <f t="shared" si="62"/>
        <v>1.893939393939394E-2</v>
      </c>
    </row>
    <row r="521" spans="1:19" ht="26.25" customHeight="1" x14ac:dyDescent="0.2">
      <c r="A521" s="46" t="s">
        <v>418</v>
      </c>
      <c r="B521" s="37" t="s">
        <v>531</v>
      </c>
      <c r="C521" s="43" t="s">
        <v>202</v>
      </c>
      <c r="D521" s="34"/>
      <c r="E521" s="34"/>
      <c r="F521" s="34"/>
      <c r="G521" s="34"/>
      <c r="H521" s="42" t="str">
        <f t="shared" si="56"/>
        <v/>
      </c>
      <c r="I521" s="33">
        <v>1016</v>
      </c>
      <c r="J521" s="34">
        <v>880</v>
      </c>
      <c r="K521" s="34">
        <v>236</v>
      </c>
      <c r="L521" s="3">
        <f t="shared" si="57"/>
        <v>0.26818181818181819</v>
      </c>
      <c r="M521" s="34"/>
      <c r="N521" s="34">
        <v>88</v>
      </c>
      <c r="O521" s="52">
        <f t="shared" si="58"/>
        <v>8.6614173228346455E-2</v>
      </c>
      <c r="P521" s="4">
        <f t="shared" si="59"/>
        <v>1016</v>
      </c>
      <c r="Q521" s="5">
        <f t="shared" si="60"/>
        <v>880</v>
      </c>
      <c r="R521" s="5">
        <f t="shared" si="61"/>
        <v>88</v>
      </c>
      <c r="S521" s="6">
        <f t="shared" si="62"/>
        <v>8.6614173228346455E-2</v>
      </c>
    </row>
    <row r="522" spans="1:19" ht="15" customHeight="1" x14ac:dyDescent="0.2">
      <c r="A522" s="46" t="s">
        <v>418</v>
      </c>
      <c r="B522" s="37" t="s">
        <v>203</v>
      </c>
      <c r="C522" s="43" t="s">
        <v>204</v>
      </c>
      <c r="D522" s="34"/>
      <c r="E522" s="34"/>
      <c r="F522" s="34"/>
      <c r="G522" s="34"/>
      <c r="H522" s="42" t="str">
        <f t="shared" si="56"/>
        <v/>
      </c>
      <c r="I522" s="33">
        <v>44831</v>
      </c>
      <c r="J522" s="34">
        <v>42514</v>
      </c>
      <c r="K522" s="34">
        <v>18756</v>
      </c>
      <c r="L522" s="3">
        <f t="shared" si="57"/>
        <v>0.44117231970644966</v>
      </c>
      <c r="M522" s="34">
        <v>2</v>
      </c>
      <c r="N522" s="34">
        <v>1923</v>
      </c>
      <c r="O522" s="52">
        <f t="shared" si="58"/>
        <v>4.2894425732194243E-2</v>
      </c>
      <c r="P522" s="4">
        <f t="shared" si="59"/>
        <v>44831</v>
      </c>
      <c r="Q522" s="5">
        <f t="shared" si="60"/>
        <v>42516</v>
      </c>
      <c r="R522" s="5">
        <f t="shared" si="61"/>
        <v>1923</v>
      </c>
      <c r="S522" s="6">
        <f t="shared" si="62"/>
        <v>4.2894425732194243E-2</v>
      </c>
    </row>
    <row r="523" spans="1:19" ht="15" customHeight="1" x14ac:dyDescent="0.2">
      <c r="A523" s="46" t="s">
        <v>418</v>
      </c>
      <c r="B523" s="37" t="s">
        <v>372</v>
      </c>
      <c r="C523" s="43" t="s">
        <v>373</v>
      </c>
      <c r="D523" s="34">
        <v>49</v>
      </c>
      <c r="E523" s="34">
        <v>43</v>
      </c>
      <c r="F523" s="34">
        <v>18</v>
      </c>
      <c r="G523" s="34">
        <v>5</v>
      </c>
      <c r="H523" s="42">
        <f t="shared" si="56"/>
        <v>0.10204081632653061</v>
      </c>
      <c r="I523" s="33">
        <v>6744</v>
      </c>
      <c r="J523" s="34">
        <v>5366</v>
      </c>
      <c r="K523" s="34">
        <v>1673</v>
      </c>
      <c r="L523" s="3">
        <f t="shared" si="57"/>
        <v>0.31177786060380169</v>
      </c>
      <c r="M523" s="34">
        <v>1</v>
      </c>
      <c r="N523" s="34">
        <v>1182</v>
      </c>
      <c r="O523" s="52">
        <f t="shared" si="58"/>
        <v>0.17526690391459074</v>
      </c>
      <c r="P523" s="4">
        <f t="shared" si="59"/>
        <v>6793</v>
      </c>
      <c r="Q523" s="5">
        <f t="shared" si="60"/>
        <v>5410</v>
      </c>
      <c r="R523" s="5">
        <f t="shared" si="61"/>
        <v>1187</v>
      </c>
      <c r="S523" s="6">
        <f t="shared" si="62"/>
        <v>0.17473870160459296</v>
      </c>
    </row>
    <row r="524" spans="1:19" ht="26.25" customHeight="1" x14ac:dyDescent="0.2">
      <c r="A524" s="46" t="s">
        <v>418</v>
      </c>
      <c r="B524" s="37" t="s">
        <v>205</v>
      </c>
      <c r="C524" s="43" t="s">
        <v>206</v>
      </c>
      <c r="D524" s="34"/>
      <c r="E524" s="34"/>
      <c r="F524" s="34"/>
      <c r="G524" s="34"/>
      <c r="H524" s="42" t="str">
        <f t="shared" si="56"/>
        <v/>
      </c>
      <c r="I524" s="33">
        <v>1</v>
      </c>
      <c r="J524" s="34">
        <v>2</v>
      </c>
      <c r="K524" s="34"/>
      <c r="L524" s="3">
        <f t="shared" si="57"/>
        <v>0</v>
      </c>
      <c r="M524" s="34"/>
      <c r="N524" s="34"/>
      <c r="O524" s="52">
        <f t="shared" si="58"/>
        <v>0</v>
      </c>
      <c r="P524" s="4">
        <f t="shared" si="59"/>
        <v>1</v>
      </c>
      <c r="Q524" s="5">
        <f t="shared" si="60"/>
        <v>2</v>
      </c>
      <c r="R524" s="5" t="str">
        <f t="shared" si="61"/>
        <v/>
      </c>
      <c r="S524" s="6" t="str">
        <f t="shared" si="62"/>
        <v/>
      </c>
    </row>
    <row r="525" spans="1:19" ht="15" customHeight="1" x14ac:dyDescent="0.2">
      <c r="A525" s="46" t="s">
        <v>418</v>
      </c>
      <c r="B525" s="37" t="s">
        <v>207</v>
      </c>
      <c r="C525" s="43" t="s">
        <v>208</v>
      </c>
      <c r="D525" s="34"/>
      <c r="E525" s="34"/>
      <c r="F525" s="34"/>
      <c r="G525" s="34"/>
      <c r="H525" s="42" t="str">
        <f t="shared" si="56"/>
        <v/>
      </c>
      <c r="I525" s="33">
        <v>134165</v>
      </c>
      <c r="J525" s="34">
        <v>112515</v>
      </c>
      <c r="K525" s="34">
        <v>44279</v>
      </c>
      <c r="L525" s="3">
        <f t="shared" si="57"/>
        <v>0.39353863929253879</v>
      </c>
      <c r="M525" s="34">
        <v>40</v>
      </c>
      <c r="N525" s="34">
        <v>18293</v>
      </c>
      <c r="O525" s="52">
        <f t="shared" si="58"/>
        <v>0.13634703536689896</v>
      </c>
      <c r="P525" s="4">
        <f t="shared" si="59"/>
        <v>134165</v>
      </c>
      <c r="Q525" s="5">
        <f t="shared" si="60"/>
        <v>112555</v>
      </c>
      <c r="R525" s="5">
        <f t="shared" si="61"/>
        <v>18293</v>
      </c>
      <c r="S525" s="6">
        <f t="shared" si="62"/>
        <v>0.13634703536689896</v>
      </c>
    </row>
    <row r="526" spans="1:19" ht="15" customHeight="1" x14ac:dyDescent="0.2">
      <c r="A526" s="46" t="s">
        <v>418</v>
      </c>
      <c r="B526" s="37" t="s">
        <v>209</v>
      </c>
      <c r="C526" s="43" t="s">
        <v>210</v>
      </c>
      <c r="D526" s="34">
        <v>5</v>
      </c>
      <c r="E526" s="34">
        <v>5</v>
      </c>
      <c r="F526" s="34">
        <v>5</v>
      </c>
      <c r="G526" s="34"/>
      <c r="H526" s="42">
        <f t="shared" si="56"/>
        <v>0</v>
      </c>
      <c r="I526" s="33">
        <v>20785</v>
      </c>
      <c r="J526" s="34">
        <v>19345</v>
      </c>
      <c r="K526" s="34">
        <v>9227</v>
      </c>
      <c r="L526" s="3">
        <f t="shared" si="57"/>
        <v>0.47697079348668908</v>
      </c>
      <c r="M526" s="34">
        <v>5</v>
      </c>
      <c r="N526" s="34">
        <v>1287</v>
      </c>
      <c r="O526" s="52">
        <f t="shared" si="58"/>
        <v>6.1919653596343514E-2</v>
      </c>
      <c r="P526" s="4">
        <f t="shared" si="59"/>
        <v>20790</v>
      </c>
      <c r="Q526" s="5">
        <f t="shared" si="60"/>
        <v>19355</v>
      </c>
      <c r="R526" s="5">
        <f t="shared" si="61"/>
        <v>1287</v>
      </c>
      <c r="S526" s="6">
        <f t="shared" si="62"/>
        <v>6.1904761904761907E-2</v>
      </c>
    </row>
    <row r="527" spans="1:19" ht="15" customHeight="1" x14ac:dyDescent="0.2">
      <c r="A527" s="46" t="s">
        <v>418</v>
      </c>
      <c r="B527" s="37" t="s">
        <v>209</v>
      </c>
      <c r="C527" s="43" t="s">
        <v>211</v>
      </c>
      <c r="D527" s="34">
        <v>2</v>
      </c>
      <c r="E527" s="34">
        <v>2</v>
      </c>
      <c r="F527" s="34">
        <v>1</v>
      </c>
      <c r="G527" s="34"/>
      <c r="H527" s="42">
        <f t="shared" si="56"/>
        <v>0</v>
      </c>
      <c r="I527" s="33">
        <v>112301</v>
      </c>
      <c r="J527" s="34">
        <v>107416</v>
      </c>
      <c r="K527" s="34">
        <v>41053</v>
      </c>
      <c r="L527" s="3">
        <f t="shared" si="57"/>
        <v>0.38218701124599685</v>
      </c>
      <c r="M527" s="34">
        <v>1</v>
      </c>
      <c r="N527" s="34">
        <v>3064</v>
      </c>
      <c r="O527" s="52">
        <f t="shared" si="58"/>
        <v>2.728381759734998E-2</v>
      </c>
      <c r="P527" s="4">
        <f t="shared" si="59"/>
        <v>112303</v>
      </c>
      <c r="Q527" s="5">
        <f t="shared" si="60"/>
        <v>107419</v>
      </c>
      <c r="R527" s="5">
        <f t="shared" si="61"/>
        <v>3064</v>
      </c>
      <c r="S527" s="6">
        <f t="shared" si="62"/>
        <v>2.7283331700845036E-2</v>
      </c>
    </row>
    <row r="528" spans="1:19" ht="15" customHeight="1" x14ac:dyDescent="0.2">
      <c r="A528" s="46" t="s">
        <v>418</v>
      </c>
      <c r="B528" s="37" t="s">
        <v>374</v>
      </c>
      <c r="C528" s="43" t="s">
        <v>375</v>
      </c>
      <c r="D528" s="34"/>
      <c r="E528" s="34"/>
      <c r="F528" s="34"/>
      <c r="G528" s="34"/>
      <c r="H528" s="42" t="str">
        <f t="shared" si="56"/>
        <v/>
      </c>
      <c r="I528" s="33">
        <v>1135</v>
      </c>
      <c r="J528" s="34">
        <v>1110</v>
      </c>
      <c r="K528" s="34">
        <v>118</v>
      </c>
      <c r="L528" s="3">
        <f t="shared" si="57"/>
        <v>0.1063063063063063</v>
      </c>
      <c r="M528" s="34">
        <v>13</v>
      </c>
      <c r="N528" s="34">
        <v>3</v>
      </c>
      <c r="O528" s="52">
        <f t="shared" si="58"/>
        <v>2.6431718061674008E-3</v>
      </c>
      <c r="P528" s="4">
        <f t="shared" si="59"/>
        <v>1135</v>
      </c>
      <c r="Q528" s="5">
        <f t="shared" si="60"/>
        <v>1123</v>
      </c>
      <c r="R528" s="5">
        <f t="shared" si="61"/>
        <v>3</v>
      </c>
      <c r="S528" s="6">
        <f t="shared" si="62"/>
        <v>2.6431718061674008E-3</v>
      </c>
    </row>
    <row r="529" spans="1:19" ht="15" customHeight="1" x14ac:dyDescent="0.2">
      <c r="A529" s="46" t="s">
        <v>418</v>
      </c>
      <c r="B529" s="37" t="s">
        <v>212</v>
      </c>
      <c r="C529" s="43" t="s">
        <v>213</v>
      </c>
      <c r="D529" s="34"/>
      <c r="E529" s="34"/>
      <c r="F529" s="34"/>
      <c r="G529" s="34"/>
      <c r="H529" s="42" t="str">
        <f t="shared" si="56"/>
        <v/>
      </c>
      <c r="I529" s="33">
        <v>1652</v>
      </c>
      <c r="J529" s="34">
        <v>1390</v>
      </c>
      <c r="K529" s="34">
        <v>413</v>
      </c>
      <c r="L529" s="3">
        <f t="shared" si="57"/>
        <v>0.2971223021582734</v>
      </c>
      <c r="M529" s="34"/>
      <c r="N529" s="34">
        <v>225</v>
      </c>
      <c r="O529" s="52">
        <f t="shared" si="58"/>
        <v>0.13619854721549637</v>
      </c>
      <c r="P529" s="4">
        <f t="shared" si="59"/>
        <v>1652</v>
      </c>
      <c r="Q529" s="5">
        <f t="shared" si="60"/>
        <v>1390</v>
      </c>
      <c r="R529" s="5">
        <f t="shared" si="61"/>
        <v>225</v>
      </c>
      <c r="S529" s="6">
        <f t="shared" si="62"/>
        <v>0.13619854721549637</v>
      </c>
    </row>
    <row r="530" spans="1:19" ht="15" customHeight="1" x14ac:dyDescent="0.2">
      <c r="A530" s="46" t="s">
        <v>418</v>
      </c>
      <c r="B530" s="37" t="s">
        <v>214</v>
      </c>
      <c r="C530" s="43" t="s">
        <v>546</v>
      </c>
      <c r="D530" s="34">
        <v>6</v>
      </c>
      <c r="E530" s="34">
        <v>4</v>
      </c>
      <c r="F530" s="34">
        <v>2</v>
      </c>
      <c r="G530" s="34"/>
      <c r="H530" s="42">
        <f t="shared" si="56"/>
        <v>0</v>
      </c>
      <c r="I530" s="33">
        <v>34870</v>
      </c>
      <c r="J530" s="34">
        <v>32724</v>
      </c>
      <c r="K530" s="34">
        <v>6768</v>
      </c>
      <c r="L530" s="3">
        <f t="shared" si="57"/>
        <v>0.20682068206820681</v>
      </c>
      <c r="M530" s="34">
        <v>16</v>
      </c>
      <c r="N530" s="34">
        <v>1420</v>
      </c>
      <c r="O530" s="52">
        <f t="shared" si="58"/>
        <v>4.0722684255807287E-2</v>
      </c>
      <c r="P530" s="4">
        <f t="shared" si="59"/>
        <v>34876</v>
      </c>
      <c r="Q530" s="5">
        <f t="shared" si="60"/>
        <v>32744</v>
      </c>
      <c r="R530" s="5">
        <f t="shared" si="61"/>
        <v>1420</v>
      </c>
      <c r="S530" s="6">
        <f t="shared" si="62"/>
        <v>4.0715678403486638E-2</v>
      </c>
    </row>
    <row r="531" spans="1:19" ht="26.25" customHeight="1" x14ac:dyDescent="0.2">
      <c r="A531" s="46" t="s">
        <v>418</v>
      </c>
      <c r="B531" s="37" t="s">
        <v>217</v>
      </c>
      <c r="C531" s="43" t="s">
        <v>218</v>
      </c>
      <c r="D531" s="34">
        <v>18</v>
      </c>
      <c r="E531" s="34">
        <v>16</v>
      </c>
      <c r="F531" s="34">
        <v>15</v>
      </c>
      <c r="G531" s="34"/>
      <c r="H531" s="42">
        <f t="shared" si="56"/>
        <v>0</v>
      </c>
      <c r="I531" s="33">
        <v>11310</v>
      </c>
      <c r="J531" s="34">
        <v>9861</v>
      </c>
      <c r="K531" s="34">
        <v>4758</v>
      </c>
      <c r="L531" s="3">
        <f t="shared" si="57"/>
        <v>0.48250684514755093</v>
      </c>
      <c r="M531" s="34">
        <v>6</v>
      </c>
      <c r="N531" s="34">
        <v>1320</v>
      </c>
      <c r="O531" s="52">
        <f t="shared" si="58"/>
        <v>0.11671087533156499</v>
      </c>
      <c r="P531" s="4">
        <f t="shared" si="59"/>
        <v>11328</v>
      </c>
      <c r="Q531" s="5">
        <f t="shared" si="60"/>
        <v>9883</v>
      </c>
      <c r="R531" s="5">
        <f t="shared" si="61"/>
        <v>1320</v>
      </c>
      <c r="S531" s="6">
        <f t="shared" si="62"/>
        <v>0.11652542372881355</v>
      </c>
    </row>
    <row r="532" spans="1:19" ht="26.25" customHeight="1" x14ac:dyDescent="0.2">
      <c r="A532" s="46" t="s">
        <v>418</v>
      </c>
      <c r="B532" s="37" t="s">
        <v>217</v>
      </c>
      <c r="C532" s="43" t="s">
        <v>219</v>
      </c>
      <c r="D532" s="34">
        <v>24</v>
      </c>
      <c r="E532" s="34">
        <v>9</v>
      </c>
      <c r="F532" s="34">
        <v>9</v>
      </c>
      <c r="G532" s="34">
        <v>15</v>
      </c>
      <c r="H532" s="42">
        <f t="shared" si="56"/>
        <v>0.625</v>
      </c>
      <c r="I532" s="33">
        <v>23390</v>
      </c>
      <c r="J532" s="34">
        <v>19904</v>
      </c>
      <c r="K532" s="34">
        <v>7479</v>
      </c>
      <c r="L532" s="3">
        <f t="shared" si="57"/>
        <v>0.37575361736334406</v>
      </c>
      <c r="M532" s="34">
        <v>53</v>
      </c>
      <c r="N532" s="34">
        <v>1656</v>
      </c>
      <c r="O532" s="52">
        <f t="shared" si="58"/>
        <v>7.0799486960239424E-2</v>
      </c>
      <c r="P532" s="4">
        <f t="shared" si="59"/>
        <v>23414</v>
      </c>
      <c r="Q532" s="5">
        <f t="shared" si="60"/>
        <v>19966</v>
      </c>
      <c r="R532" s="5">
        <f t="shared" si="61"/>
        <v>1671</v>
      </c>
      <c r="S532" s="6">
        <f t="shared" si="62"/>
        <v>7.1367557871359011E-2</v>
      </c>
    </row>
    <row r="533" spans="1:19" ht="15" customHeight="1" x14ac:dyDescent="0.2">
      <c r="A533" s="46" t="s">
        <v>418</v>
      </c>
      <c r="B533" s="37" t="s">
        <v>220</v>
      </c>
      <c r="C533" s="43" t="s">
        <v>222</v>
      </c>
      <c r="D533" s="34">
        <v>1</v>
      </c>
      <c r="E533" s="34"/>
      <c r="F533" s="34"/>
      <c r="G533" s="34"/>
      <c r="H533" s="42">
        <f t="shared" si="56"/>
        <v>0</v>
      </c>
      <c r="I533" s="33">
        <v>91739</v>
      </c>
      <c r="J533" s="34">
        <v>89494</v>
      </c>
      <c r="K533" s="34">
        <v>26352</v>
      </c>
      <c r="L533" s="3">
        <f t="shared" si="57"/>
        <v>0.29445549422307643</v>
      </c>
      <c r="M533" s="34">
        <v>30</v>
      </c>
      <c r="N533" s="34">
        <v>1765</v>
      </c>
      <c r="O533" s="52">
        <f t="shared" si="58"/>
        <v>1.9239363847436752E-2</v>
      </c>
      <c r="P533" s="4">
        <f t="shared" si="59"/>
        <v>91740</v>
      </c>
      <c r="Q533" s="5">
        <f t="shared" si="60"/>
        <v>89524</v>
      </c>
      <c r="R533" s="5">
        <f t="shared" si="61"/>
        <v>1765</v>
      </c>
      <c r="S533" s="6">
        <f t="shared" si="62"/>
        <v>1.9239154131240461E-2</v>
      </c>
    </row>
    <row r="534" spans="1:19" ht="15" customHeight="1" x14ac:dyDescent="0.2">
      <c r="A534" s="46" t="s">
        <v>418</v>
      </c>
      <c r="B534" s="37" t="s">
        <v>224</v>
      </c>
      <c r="C534" s="43" t="s">
        <v>318</v>
      </c>
      <c r="D534" s="34">
        <v>3</v>
      </c>
      <c r="E534" s="34">
        <v>3</v>
      </c>
      <c r="F534" s="34">
        <v>3</v>
      </c>
      <c r="G534" s="34"/>
      <c r="H534" s="42">
        <f t="shared" si="56"/>
        <v>0</v>
      </c>
      <c r="I534" s="33">
        <v>22</v>
      </c>
      <c r="J534" s="34">
        <v>17</v>
      </c>
      <c r="K534" s="34">
        <v>1</v>
      </c>
      <c r="L534" s="3">
        <f t="shared" si="57"/>
        <v>5.8823529411764705E-2</v>
      </c>
      <c r="M534" s="34"/>
      <c r="N534" s="34">
        <v>2</v>
      </c>
      <c r="O534" s="52">
        <f t="shared" si="58"/>
        <v>9.0909090909090912E-2</v>
      </c>
      <c r="P534" s="4">
        <f t="shared" si="59"/>
        <v>25</v>
      </c>
      <c r="Q534" s="5">
        <f t="shared" si="60"/>
        <v>20</v>
      </c>
      <c r="R534" s="5">
        <f t="shared" si="61"/>
        <v>2</v>
      </c>
      <c r="S534" s="6">
        <f t="shared" si="62"/>
        <v>0.08</v>
      </c>
    </row>
    <row r="535" spans="1:19" ht="15" customHeight="1" x14ac:dyDescent="0.2">
      <c r="A535" s="46" t="s">
        <v>418</v>
      </c>
      <c r="B535" s="37" t="s">
        <v>225</v>
      </c>
      <c r="C535" s="43" t="s">
        <v>376</v>
      </c>
      <c r="D535" s="34">
        <v>10</v>
      </c>
      <c r="E535" s="34">
        <v>10</v>
      </c>
      <c r="F535" s="34">
        <v>10</v>
      </c>
      <c r="G535" s="34"/>
      <c r="H535" s="42">
        <f t="shared" si="56"/>
        <v>0</v>
      </c>
      <c r="I535" s="33">
        <v>1249</v>
      </c>
      <c r="J535" s="34">
        <v>1211</v>
      </c>
      <c r="K535" s="34">
        <v>149</v>
      </c>
      <c r="L535" s="3">
        <f t="shared" si="57"/>
        <v>0.12303881090008258</v>
      </c>
      <c r="M535" s="34"/>
      <c r="N535" s="34">
        <v>13</v>
      </c>
      <c r="O535" s="52">
        <f t="shared" si="58"/>
        <v>1.0408326661329063E-2</v>
      </c>
      <c r="P535" s="4">
        <f t="shared" si="59"/>
        <v>1259</v>
      </c>
      <c r="Q535" s="5">
        <f t="shared" si="60"/>
        <v>1221</v>
      </c>
      <c r="R535" s="5">
        <f t="shared" si="61"/>
        <v>13</v>
      </c>
      <c r="S535" s="6">
        <f t="shared" si="62"/>
        <v>1.0325655281969817E-2</v>
      </c>
    </row>
    <row r="536" spans="1:19" ht="15" customHeight="1" x14ac:dyDescent="0.2">
      <c r="A536" s="46" t="s">
        <v>418</v>
      </c>
      <c r="B536" s="37" t="s">
        <v>225</v>
      </c>
      <c r="C536" s="43" t="s">
        <v>319</v>
      </c>
      <c r="D536" s="34">
        <v>2</v>
      </c>
      <c r="E536" s="34">
        <v>2</v>
      </c>
      <c r="F536" s="34">
        <v>2</v>
      </c>
      <c r="G536" s="34"/>
      <c r="H536" s="42">
        <f t="shared" si="56"/>
        <v>0</v>
      </c>
      <c r="I536" s="33">
        <v>2832</v>
      </c>
      <c r="J536" s="34">
        <v>2810</v>
      </c>
      <c r="K536" s="34">
        <v>349</v>
      </c>
      <c r="L536" s="3">
        <f t="shared" si="57"/>
        <v>0.12419928825622775</v>
      </c>
      <c r="M536" s="34"/>
      <c r="N536" s="34">
        <v>2</v>
      </c>
      <c r="O536" s="52">
        <f t="shared" si="58"/>
        <v>7.0621468926553672E-4</v>
      </c>
      <c r="P536" s="4">
        <f t="shared" si="59"/>
        <v>2834</v>
      </c>
      <c r="Q536" s="5">
        <f t="shared" si="60"/>
        <v>2812</v>
      </c>
      <c r="R536" s="5">
        <f t="shared" si="61"/>
        <v>2</v>
      </c>
      <c r="S536" s="6">
        <f t="shared" si="62"/>
        <v>7.0571630204657732E-4</v>
      </c>
    </row>
    <row r="537" spans="1:19" ht="15" customHeight="1" x14ac:dyDescent="0.2">
      <c r="A537" s="46" t="s">
        <v>418</v>
      </c>
      <c r="B537" s="37" t="s">
        <v>225</v>
      </c>
      <c r="C537" s="43" t="s">
        <v>226</v>
      </c>
      <c r="D537" s="34">
        <v>4</v>
      </c>
      <c r="E537" s="34">
        <v>4</v>
      </c>
      <c r="F537" s="34">
        <v>4</v>
      </c>
      <c r="G537" s="34"/>
      <c r="H537" s="42">
        <f t="shared" si="56"/>
        <v>0</v>
      </c>
      <c r="I537" s="33">
        <v>3535</v>
      </c>
      <c r="J537" s="34">
        <v>3388</v>
      </c>
      <c r="K537" s="34">
        <v>496</v>
      </c>
      <c r="L537" s="3">
        <f t="shared" si="57"/>
        <v>0.14639905548996457</v>
      </c>
      <c r="M537" s="34">
        <v>3</v>
      </c>
      <c r="N537" s="34">
        <v>44</v>
      </c>
      <c r="O537" s="52">
        <f t="shared" si="58"/>
        <v>1.2446958981612447E-2</v>
      </c>
      <c r="P537" s="4">
        <f t="shared" si="59"/>
        <v>3539</v>
      </c>
      <c r="Q537" s="5">
        <f t="shared" si="60"/>
        <v>3395</v>
      </c>
      <c r="R537" s="5">
        <f t="shared" si="61"/>
        <v>44</v>
      </c>
      <c r="S537" s="6">
        <f t="shared" si="62"/>
        <v>1.2432890647075446E-2</v>
      </c>
    </row>
    <row r="538" spans="1:19" ht="15" customHeight="1" x14ac:dyDescent="0.2">
      <c r="A538" s="46" t="s">
        <v>418</v>
      </c>
      <c r="B538" s="37" t="s">
        <v>225</v>
      </c>
      <c r="C538" s="43" t="s">
        <v>320</v>
      </c>
      <c r="D538" s="34">
        <v>3</v>
      </c>
      <c r="E538" s="34">
        <v>3</v>
      </c>
      <c r="F538" s="34">
        <v>1</v>
      </c>
      <c r="G538" s="34"/>
      <c r="H538" s="42">
        <f t="shared" si="56"/>
        <v>0</v>
      </c>
      <c r="I538" s="33">
        <v>2897</v>
      </c>
      <c r="J538" s="34">
        <v>2862</v>
      </c>
      <c r="K538" s="34">
        <v>397</v>
      </c>
      <c r="L538" s="3">
        <f t="shared" si="57"/>
        <v>0.1387141858839972</v>
      </c>
      <c r="M538" s="34"/>
      <c r="N538" s="34">
        <v>2</v>
      </c>
      <c r="O538" s="52">
        <f t="shared" si="58"/>
        <v>6.9036934760096649E-4</v>
      </c>
      <c r="P538" s="4">
        <f t="shared" si="59"/>
        <v>2900</v>
      </c>
      <c r="Q538" s="5">
        <f t="shared" si="60"/>
        <v>2865</v>
      </c>
      <c r="R538" s="5">
        <f t="shared" si="61"/>
        <v>2</v>
      </c>
      <c r="S538" s="6">
        <f t="shared" si="62"/>
        <v>6.8965517241379305E-4</v>
      </c>
    </row>
    <row r="539" spans="1:19" ht="26.25" customHeight="1" x14ac:dyDescent="0.2">
      <c r="A539" s="46" t="s">
        <v>418</v>
      </c>
      <c r="B539" s="37" t="s">
        <v>225</v>
      </c>
      <c r="C539" s="43" t="s">
        <v>227</v>
      </c>
      <c r="D539" s="34">
        <v>3</v>
      </c>
      <c r="E539" s="34">
        <v>3</v>
      </c>
      <c r="F539" s="34">
        <v>3</v>
      </c>
      <c r="G539" s="34"/>
      <c r="H539" s="42">
        <f t="shared" si="56"/>
        <v>0</v>
      </c>
      <c r="I539" s="33">
        <v>3307</v>
      </c>
      <c r="J539" s="34">
        <v>3256</v>
      </c>
      <c r="K539" s="34">
        <v>964</v>
      </c>
      <c r="L539" s="3">
        <f t="shared" si="57"/>
        <v>0.29606879606879605</v>
      </c>
      <c r="M539" s="34">
        <v>1</v>
      </c>
      <c r="N539" s="34">
        <v>15</v>
      </c>
      <c r="O539" s="52">
        <f t="shared" si="58"/>
        <v>4.5358330813426067E-3</v>
      </c>
      <c r="P539" s="4">
        <f t="shared" si="59"/>
        <v>3310</v>
      </c>
      <c r="Q539" s="5">
        <f t="shared" si="60"/>
        <v>3260</v>
      </c>
      <c r="R539" s="5">
        <f t="shared" si="61"/>
        <v>15</v>
      </c>
      <c r="S539" s="6">
        <f t="shared" si="62"/>
        <v>4.5317220543806651E-3</v>
      </c>
    </row>
    <row r="540" spans="1:19" ht="15" customHeight="1" x14ac:dyDescent="0.2">
      <c r="A540" s="46" t="s">
        <v>418</v>
      </c>
      <c r="B540" s="37" t="s">
        <v>225</v>
      </c>
      <c r="C540" s="43" t="s">
        <v>228</v>
      </c>
      <c r="D540" s="34">
        <v>7</v>
      </c>
      <c r="E540" s="34">
        <v>7</v>
      </c>
      <c r="F540" s="34">
        <v>7</v>
      </c>
      <c r="G540" s="34"/>
      <c r="H540" s="42">
        <f t="shared" si="56"/>
        <v>0</v>
      </c>
      <c r="I540" s="33">
        <v>2040</v>
      </c>
      <c r="J540" s="34">
        <v>1975</v>
      </c>
      <c r="K540" s="34">
        <v>617</v>
      </c>
      <c r="L540" s="3">
        <f t="shared" si="57"/>
        <v>0.31240506329113926</v>
      </c>
      <c r="M540" s="34"/>
      <c r="N540" s="34">
        <v>31</v>
      </c>
      <c r="O540" s="52">
        <f t="shared" si="58"/>
        <v>1.5196078431372549E-2</v>
      </c>
      <c r="P540" s="4">
        <f t="shared" si="59"/>
        <v>2047</v>
      </c>
      <c r="Q540" s="5">
        <f t="shared" si="60"/>
        <v>1982</v>
      </c>
      <c r="R540" s="5">
        <f t="shared" si="61"/>
        <v>31</v>
      </c>
      <c r="S540" s="6">
        <f t="shared" si="62"/>
        <v>1.5144113336590131E-2</v>
      </c>
    </row>
    <row r="541" spans="1:19" ht="15" customHeight="1" x14ac:dyDescent="0.2">
      <c r="A541" s="46" t="s">
        <v>418</v>
      </c>
      <c r="B541" s="37" t="s">
        <v>225</v>
      </c>
      <c r="C541" s="43" t="s">
        <v>229</v>
      </c>
      <c r="D541" s="34">
        <v>1</v>
      </c>
      <c r="E541" s="34">
        <v>1</v>
      </c>
      <c r="F541" s="34"/>
      <c r="G541" s="34"/>
      <c r="H541" s="42">
        <f t="shared" si="56"/>
        <v>0</v>
      </c>
      <c r="I541" s="33">
        <v>4704</v>
      </c>
      <c r="J541" s="34">
        <v>4645</v>
      </c>
      <c r="K541" s="34">
        <v>394</v>
      </c>
      <c r="L541" s="3">
        <f t="shared" si="57"/>
        <v>8.4822389666307854E-2</v>
      </c>
      <c r="M541" s="34">
        <v>1</v>
      </c>
      <c r="N541" s="34">
        <v>19</v>
      </c>
      <c r="O541" s="52">
        <f t="shared" si="58"/>
        <v>4.0391156462585035E-3</v>
      </c>
      <c r="P541" s="4">
        <f t="shared" si="59"/>
        <v>4705</v>
      </c>
      <c r="Q541" s="5">
        <f t="shared" si="60"/>
        <v>4647</v>
      </c>
      <c r="R541" s="5">
        <f t="shared" si="61"/>
        <v>19</v>
      </c>
      <c r="S541" s="6">
        <f t="shared" si="62"/>
        <v>4.0382571732199791E-3</v>
      </c>
    </row>
    <row r="542" spans="1:19" ht="26.25" customHeight="1" x14ac:dyDescent="0.2">
      <c r="A542" s="46" t="s">
        <v>418</v>
      </c>
      <c r="B542" s="37" t="s">
        <v>225</v>
      </c>
      <c r="C542" s="43" t="s">
        <v>230</v>
      </c>
      <c r="D542" s="34">
        <v>4</v>
      </c>
      <c r="E542" s="34">
        <v>4</v>
      </c>
      <c r="F542" s="34">
        <v>1</v>
      </c>
      <c r="G542" s="34"/>
      <c r="H542" s="42">
        <f t="shared" si="56"/>
        <v>0</v>
      </c>
      <c r="I542" s="33">
        <v>3833</v>
      </c>
      <c r="J542" s="34">
        <v>3775</v>
      </c>
      <c r="K542" s="34">
        <v>1473</v>
      </c>
      <c r="L542" s="3">
        <f t="shared" si="57"/>
        <v>0.39019867549668874</v>
      </c>
      <c r="M542" s="34">
        <v>1</v>
      </c>
      <c r="N542" s="34">
        <v>1</v>
      </c>
      <c r="O542" s="52">
        <f t="shared" si="58"/>
        <v>2.6089225150013044E-4</v>
      </c>
      <c r="P542" s="4">
        <f t="shared" si="59"/>
        <v>3837</v>
      </c>
      <c r="Q542" s="5">
        <f t="shared" si="60"/>
        <v>3780</v>
      </c>
      <c r="R542" s="5">
        <f t="shared" si="61"/>
        <v>1</v>
      </c>
      <c r="S542" s="6">
        <f t="shared" si="62"/>
        <v>2.6062027625749283E-4</v>
      </c>
    </row>
    <row r="543" spans="1:19" ht="26.25" customHeight="1" x14ac:dyDescent="0.2">
      <c r="A543" s="46" t="s">
        <v>418</v>
      </c>
      <c r="B543" s="37" t="s">
        <v>225</v>
      </c>
      <c r="C543" s="43" t="s">
        <v>231</v>
      </c>
      <c r="D543" s="34">
        <v>3</v>
      </c>
      <c r="E543" s="34">
        <v>3</v>
      </c>
      <c r="F543" s="34">
        <v>1</v>
      </c>
      <c r="G543" s="34"/>
      <c r="H543" s="42">
        <f t="shared" si="56"/>
        <v>0</v>
      </c>
      <c r="I543" s="33">
        <v>8911</v>
      </c>
      <c r="J543" s="34">
        <v>8680</v>
      </c>
      <c r="K543" s="34">
        <v>7445</v>
      </c>
      <c r="L543" s="3">
        <f t="shared" si="57"/>
        <v>0.85771889400921664</v>
      </c>
      <c r="M543" s="34">
        <v>11</v>
      </c>
      <c r="N543" s="34">
        <v>51</v>
      </c>
      <c r="O543" s="52">
        <f t="shared" si="58"/>
        <v>5.7232633823364378E-3</v>
      </c>
      <c r="P543" s="4">
        <f t="shared" si="59"/>
        <v>8914</v>
      </c>
      <c r="Q543" s="5">
        <f t="shared" si="60"/>
        <v>8694</v>
      </c>
      <c r="R543" s="5">
        <f t="shared" si="61"/>
        <v>51</v>
      </c>
      <c r="S543" s="6">
        <f t="shared" si="62"/>
        <v>5.72133722234687E-3</v>
      </c>
    </row>
    <row r="544" spans="1:19" ht="15" customHeight="1" x14ac:dyDescent="0.2">
      <c r="A544" s="46" t="s">
        <v>418</v>
      </c>
      <c r="B544" s="37" t="s">
        <v>232</v>
      </c>
      <c r="C544" s="43" t="s">
        <v>233</v>
      </c>
      <c r="D544" s="34"/>
      <c r="E544" s="34"/>
      <c r="F544" s="34"/>
      <c r="G544" s="34"/>
      <c r="H544" s="42" t="str">
        <f t="shared" si="56"/>
        <v/>
      </c>
      <c r="I544" s="33">
        <v>4531</v>
      </c>
      <c r="J544" s="34">
        <v>4033</v>
      </c>
      <c r="K544" s="34">
        <v>274</v>
      </c>
      <c r="L544" s="3">
        <f t="shared" si="57"/>
        <v>6.7939499132159686E-2</v>
      </c>
      <c r="M544" s="34">
        <v>2</v>
      </c>
      <c r="N544" s="34">
        <v>365</v>
      </c>
      <c r="O544" s="52">
        <f t="shared" si="58"/>
        <v>8.0556168616199519E-2</v>
      </c>
      <c r="P544" s="4">
        <f t="shared" si="59"/>
        <v>4531</v>
      </c>
      <c r="Q544" s="5">
        <f t="shared" si="60"/>
        <v>4035</v>
      </c>
      <c r="R544" s="5">
        <f t="shared" si="61"/>
        <v>365</v>
      </c>
      <c r="S544" s="6">
        <f t="shared" si="62"/>
        <v>8.0556168616199519E-2</v>
      </c>
    </row>
    <row r="545" spans="1:19" ht="15" customHeight="1" x14ac:dyDescent="0.2">
      <c r="A545" s="46" t="s">
        <v>418</v>
      </c>
      <c r="B545" s="37" t="s">
        <v>377</v>
      </c>
      <c r="C545" s="43" t="s">
        <v>378</v>
      </c>
      <c r="D545" s="34"/>
      <c r="E545" s="34"/>
      <c r="F545" s="34"/>
      <c r="G545" s="34"/>
      <c r="H545" s="42" t="str">
        <f t="shared" si="56"/>
        <v/>
      </c>
      <c r="I545" s="33">
        <v>1204</v>
      </c>
      <c r="J545" s="34">
        <v>1065</v>
      </c>
      <c r="K545" s="34">
        <v>169</v>
      </c>
      <c r="L545" s="3">
        <f t="shared" si="57"/>
        <v>0.15868544600938966</v>
      </c>
      <c r="M545" s="34"/>
      <c r="N545" s="34">
        <v>109</v>
      </c>
      <c r="O545" s="52">
        <f t="shared" si="58"/>
        <v>9.0531561461794016E-2</v>
      </c>
      <c r="P545" s="4">
        <f t="shared" si="59"/>
        <v>1204</v>
      </c>
      <c r="Q545" s="5">
        <f t="shared" si="60"/>
        <v>1065</v>
      </c>
      <c r="R545" s="5">
        <f t="shared" si="61"/>
        <v>109</v>
      </c>
      <c r="S545" s="6">
        <f t="shared" si="62"/>
        <v>9.0531561461794016E-2</v>
      </c>
    </row>
    <row r="546" spans="1:19" ht="15" customHeight="1" x14ac:dyDescent="0.2">
      <c r="A546" s="46" t="s">
        <v>418</v>
      </c>
      <c r="B546" s="37" t="s">
        <v>234</v>
      </c>
      <c r="C546" s="43" t="s">
        <v>235</v>
      </c>
      <c r="D546" s="34">
        <v>51</v>
      </c>
      <c r="E546" s="34">
        <v>51</v>
      </c>
      <c r="F546" s="34">
        <v>10</v>
      </c>
      <c r="G546" s="34"/>
      <c r="H546" s="42">
        <f t="shared" si="56"/>
        <v>0</v>
      </c>
      <c r="I546" s="33">
        <v>442</v>
      </c>
      <c r="J546" s="34">
        <v>281</v>
      </c>
      <c r="K546" s="34">
        <v>8</v>
      </c>
      <c r="L546" s="3">
        <f t="shared" si="57"/>
        <v>2.8469750889679714E-2</v>
      </c>
      <c r="M546" s="34"/>
      <c r="N546" s="34">
        <v>142</v>
      </c>
      <c r="O546" s="52">
        <f t="shared" si="58"/>
        <v>0.32126696832579188</v>
      </c>
      <c r="P546" s="4">
        <f t="shared" si="59"/>
        <v>493</v>
      </c>
      <c r="Q546" s="5">
        <f t="shared" si="60"/>
        <v>332</v>
      </c>
      <c r="R546" s="5">
        <f t="shared" si="61"/>
        <v>142</v>
      </c>
      <c r="S546" s="6">
        <f t="shared" si="62"/>
        <v>0.28803245436105479</v>
      </c>
    </row>
    <row r="547" spans="1:19" ht="15" customHeight="1" x14ac:dyDescent="0.2">
      <c r="A547" s="46" t="s">
        <v>418</v>
      </c>
      <c r="B547" s="37" t="s">
        <v>537</v>
      </c>
      <c r="C547" s="43" t="s">
        <v>236</v>
      </c>
      <c r="D547" s="34"/>
      <c r="E547" s="34"/>
      <c r="F547" s="34"/>
      <c r="G547" s="34"/>
      <c r="H547" s="42" t="str">
        <f t="shared" si="56"/>
        <v/>
      </c>
      <c r="I547" s="33">
        <v>16144</v>
      </c>
      <c r="J547" s="34">
        <v>14659</v>
      </c>
      <c r="K547" s="34">
        <v>3157</v>
      </c>
      <c r="L547" s="3">
        <f t="shared" si="57"/>
        <v>0.21536257589194352</v>
      </c>
      <c r="M547" s="34">
        <v>61</v>
      </c>
      <c r="N547" s="34">
        <v>1251</v>
      </c>
      <c r="O547" s="52">
        <f t="shared" si="58"/>
        <v>7.7490089197224971E-2</v>
      </c>
      <c r="P547" s="4">
        <f t="shared" si="59"/>
        <v>16144</v>
      </c>
      <c r="Q547" s="5">
        <f t="shared" si="60"/>
        <v>14720</v>
      </c>
      <c r="R547" s="5">
        <f t="shared" si="61"/>
        <v>1251</v>
      </c>
      <c r="S547" s="6">
        <f t="shared" si="62"/>
        <v>7.7490089197224971E-2</v>
      </c>
    </row>
    <row r="548" spans="1:19" ht="15" customHeight="1" x14ac:dyDescent="0.2">
      <c r="A548" s="46" t="s">
        <v>418</v>
      </c>
      <c r="B548" s="37" t="s">
        <v>537</v>
      </c>
      <c r="C548" s="43" t="s">
        <v>237</v>
      </c>
      <c r="D548" s="34">
        <v>4</v>
      </c>
      <c r="E548" s="34">
        <v>4</v>
      </c>
      <c r="F548" s="34">
        <v>2</v>
      </c>
      <c r="G548" s="34"/>
      <c r="H548" s="42">
        <f t="shared" si="56"/>
        <v>0</v>
      </c>
      <c r="I548" s="33">
        <v>13826</v>
      </c>
      <c r="J548" s="34">
        <v>12207</v>
      </c>
      <c r="K548" s="34">
        <v>1234</v>
      </c>
      <c r="L548" s="3">
        <f t="shared" si="57"/>
        <v>0.10108953878921929</v>
      </c>
      <c r="M548" s="34">
        <v>5</v>
      </c>
      <c r="N548" s="34">
        <v>1296</v>
      </c>
      <c r="O548" s="52">
        <f t="shared" si="58"/>
        <v>9.3736438593953419E-2</v>
      </c>
      <c r="P548" s="4">
        <f t="shared" si="59"/>
        <v>13830</v>
      </c>
      <c r="Q548" s="5">
        <f t="shared" si="60"/>
        <v>12216</v>
      </c>
      <c r="R548" s="5">
        <f t="shared" si="61"/>
        <v>1296</v>
      </c>
      <c r="S548" s="6">
        <f t="shared" si="62"/>
        <v>9.3709327548806939E-2</v>
      </c>
    </row>
    <row r="549" spans="1:19" ht="15" customHeight="1" x14ac:dyDescent="0.2">
      <c r="A549" s="46" t="s">
        <v>418</v>
      </c>
      <c r="B549" s="37" t="s">
        <v>239</v>
      </c>
      <c r="C549" s="43" t="s">
        <v>240</v>
      </c>
      <c r="D549" s="34">
        <v>4</v>
      </c>
      <c r="E549" s="34">
        <v>4</v>
      </c>
      <c r="F549" s="34">
        <v>3</v>
      </c>
      <c r="G549" s="34"/>
      <c r="H549" s="42">
        <f t="shared" si="56"/>
        <v>0</v>
      </c>
      <c r="I549" s="33">
        <v>2563</v>
      </c>
      <c r="J549" s="34">
        <v>2352</v>
      </c>
      <c r="K549" s="34">
        <v>246</v>
      </c>
      <c r="L549" s="3">
        <f t="shared" si="57"/>
        <v>0.10459183673469388</v>
      </c>
      <c r="M549" s="34"/>
      <c r="N549" s="34">
        <v>193</v>
      </c>
      <c r="O549" s="52">
        <f t="shared" si="58"/>
        <v>7.5302380023410068E-2</v>
      </c>
      <c r="P549" s="4">
        <f t="shared" si="59"/>
        <v>2567</v>
      </c>
      <c r="Q549" s="5">
        <f t="shared" si="60"/>
        <v>2356</v>
      </c>
      <c r="R549" s="5">
        <f t="shared" si="61"/>
        <v>193</v>
      </c>
      <c r="S549" s="6">
        <f t="shared" si="62"/>
        <v>7.5185040903778727E-2</v>
      </c>
    </row>
    <row r="550" spans="1:19" ht="15" customHeight="1" x14ac:dyDescent="0.2">
      <c r="A550" s="231" t="s">
        <v>423</v>
      </c>
      <c r="B550" s="37" t="s">
        <v>0</v>
      </c>
      <c r="C550" s="47" t="s">
        <v>1</v>
      </c>
      <c r="D550" s="34">
        <v>1</v>
      </c>
      <c r="E550" s="34">
        <v>1</v>
      </c>
      <c r="F550" s="34">
        <v>1</v>
      </c>
      <c r="G550" s="34"/>
      <c r="H550" s="42">
        <f t="shared" si="56"/>
        <v>0</v>
      </c>
      <c r="I550" s="33">
        <v>2688</v>
      </c>
      <c r="J550" s="34">
        <v>1351</v>
      </c>
      <c r="K550" s="34">
        <v>307</v>
      </c>
      <c r="L550" s="3">
        <f t="shared" si="57"/>
        <v>0.22723908216136196</v>
      </c>
      <c r="M550" s="34">
        <v>174</v>
      </c>
      <c r="N550" s="34">
        <v>1163</v>
      </c>
      <c r="O550" s="52">
        <f t="shared" si="58"/>
        <v>0.43266369047619047</v>
      </c>
      <c r="P550" s="4">
        <f t="shared" si="59"/>
        <v>2689</v>
      </c>
      <c r="Q550" s="5">
        <f t="shared" si="60"/>
        <v>1526</v>
      </c>
      <c r="R550" s="5">
        <f t="shared" si="61"/>
        <v>1163</v>
      </c>
      <c r="S550" s="6">
        <f t="shared" si="62"/>
        <v>0.43250278914094459</v>
      </c>
    </row>
    <row r="551" spans="1:19" ht="15" customHeight="1" x14ac:dyDescent="0.2">
      <c r="A551" s="231" t="s">
        <v>423</v>
      </c>
      <c r="B551" s="37" t="s">
        <v>2</v>
      </c>
      <c r="C551" s="48" t="s">
        <v>3</v>
      </c>
      <c r="D551" s="34"/>
      <c r="E551" s="34"/>
      <c r="F551" s="34"/>
      <c r="G551" s="34"/>
      <c r="H551" s="42" t="str">
        <f t="shared" si="56"/>
        <v/>
      </c>
      <c r="I551" s="33">
        <v>74</v>
      </c>
      <c r="J551" s="34">
        <v>66</v>
      </c>
      <c r="K551" s="34">
        <v>60</v>
      </c>
      <c r="L551" s="3">
        <f t="shared" si="57"/>
        <v>0.90909090909090906</v>
      </c>
      <c r="M551" s="34">
        <v>7</v>
      </c>
      <c r="N551" s="34">
        <v>1</v>
      </c>
      <c r="O551" s="52">
        <f t="shared" si="58"/>
        <v>1.3513513513513514E-2</v>
      </c>
      <c r="P551" s="4">
        <f t="shared" si="59"/>
        <v>74</v>
      </c>
      <c r="Q551" s="5">
        <f t="shared" si="60"/>
        <v>73</v>
      </c>
      <c r="R551" s="5">
        <f t="shared" si="61"/>
        <v>1</v>
      </c>
      <c r="S551" s="6">
        <f t="shared" si="62"/>
        <v>1.3513513513513514E-2</v>
      </c>
    </row>
    <row r="552" spans="1:19" ht="15" customHeight="1" x14ac:dyDescent="0.2">
      <c r="A552" s="231" t="s">
        <v>423</v>
      </c>
      <c r="B552" s="37" t="s">
        <v>4</v>
      </c>
      <c r="C552" s="48" t="s">
        <v>5</v>
      </c>
      <c r="D552" s="34"/>
      <c r="E552" s="34"/>
      <c r="F552" s="34"/>
      <c r="G552" s="34"/>
      <c r="H552" s="42" t="str">
        <f t="shared" si="56"/>
        <v/>
      </c>
      <c r="I552" s="33">
        <v>5668</v>
      </c>
      <c r="J552" s="34">
        <v>3919</v>
      </c>
      <c r="K552" s="34">
        <v>1093</v>
      </c>
      <c r="L552" s="3">
        <f t="shared" si="57"/>
        <v>0.27889767797907628</v>
      </c>
      <c r="M552" s="34">
        <v>22</v>
      </c>
      <c r="N552" s="34">
        <v>1727</v>
      </c>
      <c r="O552" s="52">
        <f t="shared" si="58"/>
        <v>0.30469301340860971</v>
      </c>
      <c r="P552" s="4">
        <f t="shared" si="59"/>
        <v>5668</v>
      </c>
      <c r="Q552" s="5">
        <f t="shared" si="60"/>
        <v>3941</v>
      </c>
      <c r="R552" s="5">
        <f t="shared" si="61"/>
        <v>1727</v>
      </c>
      <c r="S552" s="6">
        <f t="shared" si="62"/>
        <v>0.30469301340860971</v>
      </c>
    </row>
    <row r="553" spans="1:19" ht="15" customHeight="1" x14ac:dyDescent="0.2">
      <c r="A553" s="231" t="s">
        <v>423</v>
      </c>
      <c r="B553" s="37" t="s">
        <v>6</v>
      </c>
      <c r="C553" s="48" t="s">
        <v>7</v>
      </c>
      <c r="D553" s="34">
        <v>5</v>
      </c>
      <c r="E553" s="34">
        <v>4</v>
      </c>
      <c r="F553" s="34">
        <v>1</v>
      </c>
      <c r="G553" s="34">
        <v>1</v>
      </c>
      <c r="H553" s="42">
        <f t="shared" si="56"/>
        <v>0.2</v>
      </c>
      <c r="I553" s="33">
        <v>1478</v>
      </c>
      <c r="J553" s="34">
        <v>953</v>
      </c>
      <c r="K553" s="34">
        <v>249</v>
      </c>
      <c r="L553" s="3">
        <f t="shared" si="57"/>
        <v>0.26128016789087094</v>
      </c>
      <c r="M553" s="34">
        <v>2</v>
      </c>
      <c r="N553" s="34">
        <v>523</v>
      </c>
      <c r="O553" s="52">
        <f t="shared" si="58"/>
        <v>0.35385656292286877</v>
      </c>
      <c r="P553" s="4">
        <f t="shared" si="59"/>
        <v>1483</v>
      </c>
      <c r="Q553" s="5">
        <f t="shared" si="60"/>
        <v>959</v>
      </c>
      <c r="R553" s="5">
        <f t="shared" si="61"/>
        <v>524</v>
      </c>
      <c r="S553" s="6">
        <f t="shared" si="62"/>
        <v>0.3533378287255563</v>
      </c>
    </row>
    <row r="554" spans="1:19" ht="16.25" customHeight="1" x14ac:dyDescent="0.2">
      <c r="A554" s="231" t="s">
        <v>423</v>
      </c>
      <c r="B554" s="37" t="s">
        <v>8</v>
      </c>
      <c r="C554" s="48" t="s">
        <v>9</v>
      </c>
      <c r="D554" s="34">
        <v>2</v>
      </c>
      <c r="E554" s="34">
        <v>2</v>
      </c>
      <c r="F554" s="34">
        <v>2</v>
      </c>
      <c r="G554" s="34"/>
      <c r="H554" s="42">
        <f t="shared" si="56"/>
        <v>0</v>
      </c>
      <c r="I554" s="33">
        <v>82</v>
      </c>
      <c r="J554" s="34">
        <v>81</v>
      </c>
      <c r="K554" s="34">
        <v>79</v>
      </c>
      <c r="L554" s="3">
        <f t="shared" si="57"/>
        <v>0.97530864197530864</v>
      </c>
      <c r="M554" s="34">
        <v>0</v>
      </c>
      <c r="N554" s="34">
        <v>1</v>
      </c>
      <c r="O554" s="52">
        <f t="shared" si="58"/>
        <v>1.2195121951219513E-2</v>
      </c>
      <c r="P554" s="4">
        <f t="shared" si="59"/>
        <v>84</v>
      </c>
      <c r="Q554" s="5">
        <f t="shared" si="60"/>
        <v>83</v>
      </c>
      <c r="R554" s="5">
        <f t="shared" si="61"/>
        <v>1</v>
      </c>
      <c r="S554" s="6">
        <f t="shared" si="62"/>
        <v>1.1904761904761904E-2</v>
      </c>
    </row>
    <row r="555" spans="1:19" ht="15" customHeight="1" x14ac:dyDescent="0.2">
      <c r="A555" s="231" t="s">
        <v>423</v>
      </c>
      <c r="B555" s="37" t="s">
        <v>322</v>
      </c>
      <c r="C555" s="48" t="s">
        <v>323</v>
      </c>
      <c r="D555" s="34">
        <v>1</v>
      </c>
      <c r="E555" s="34">
        <v>1</v>
      </c>
      <c r="F555" s="34">
        <v>1</v>
      </c>
      <c r="G555" s="34"/>
      <c r="H555" s="42">
        <f t="shared" si="56"/>
        <v>0</v>
      </c>
      <c r="I555" s="33">
        <v>14515</v>
      </c>
      <c r="J555" s="34">
        <v>13215</v>
      </c>
      <c r="K555" s="34">
        <v>5364</v>
      </c>
      <c r="L555" s="3">
        <f t="shared" si="57"/>
        <v>0.40590238365493758</v>
      </c>
      <c r="M555" s="34">
        <v>27</v>
      </c>
      <c r="N555" s="34">
        <v>1273</v>
      </c>
      <c r="O555" s="52">
        <f t="shared" si="58"/>
        <v>8.7702376851532898E-2</v>
      </c>
      <c r="P555" s="4">
        <f t="shared" si="59"/>
        <v>14516</v>
      </c>
      <c r="Q555" s="5">
        <f t="shared" si="60"/>
        <v>13243</v>
      </c>
      <c r="R555" s="5">
        <f t="shared" si="61"/>
        <v>1273</v>
      </c>
      <c r="S555" s="6">
        <f t="shared" si="62"/>
        <v>8.7696335078534027E-2</v>
      </c>
    </row>
    <row r="556" spans="1:19" ht="15" customHeight="1" x14ac:dyDescent="0.2">
      <c r="A556" s="231" t="s">
        <v>423</v>
      </c>
      <c r="B556" s="37" t="s">
        <v>10</v>
      </c>
      <c r="C556" s="48" t="s">
        <v>11</v>
      </c>
      <c r="D556" s="34"/>
      <c r="E556" s="34"/>
      <c r="F556" s="34"/>
      <c r="G556" s="34"/>
      <c r="H556" s="42" t="str">
        <f t="shared" si="56"/>
        <v/>
      </c>
      <c r="I556" s="33">
        <v>1</v>
      </c>
      <c r="J556" s="34">
        <v>1</v>
      </c>
      <c r="K556" s="34">
        <v>1</v>
      </c>
      <c r="L556" s="3">
        <f t="shared" si="57"/>
        <v>1</v>
      </c>
      <c r="M556" s="34"/>
      <c r="N556" s="34"/>
      <c r="O556" s="52">
        <f t="shared" si="58"/>
        <v>0</v>
      </c>
      <c r="P556" s="4">
        <f t="shared" si="59"/>
        <v>1</v>
      </c>
      <c r="Q556" s="5">
        <f t="shared" si="60"/>
        <v>1</v>
      </c>
      <c r="R556" s="5" t="str">
        <f t="shared" si="61"/>
        <v/>
      </c>
      <c r="S556" s="6" t="str">
        <f t="shared" si="62"/>
        <v/>
      </c>
    </row>
    <row r="557" spans="1:19" ht="15" customHeight="1" x14ac:dyDescent="0.2">
      <c r="A557" s="231" t="s">
        <v>423</v>
      </c>
      <c r="B557" s="37" t="s">
        <v>10</v>
      </c>
      <c r="C557" s="48" t="s">
        <v>12</v>
      </c>
      <c r="D557" s="34"/>
      <c r="E557" s="34"/>
      <c r="F557" s="34"/>
      <c r="G557" s="34"/>
      <c r="H557" s="42" t="str">
        <f t="shared" si="56"/>
        <v/>
      </c>
      <c r="I557" s="33">
        <v>34</v>
      </c>
      <c r="J557" s="34">
        <v>31</v>
      </c>
      <c r="K557" s="34">
        <v>29</v>
      </c>
      <c r="L557" s="3">
        <f t="shared" si="57"/>
        <v>0.93548387096774188</v>
      </c>
      <c r="M557" s="34">
        <v>2</v>
      </c>
      <c r="N557" s="34">
        <v>1</v>
      </c>
      <c r="O557" s="52">
        <f t="shared" si="58"/>
        <v>2.9411764705882353E-2</v>
      </c>
      <c r="P557" s="4">
        <f t="shared" si="59"/>
        <v>34</v>
      </c>
      <c r="Q557" s="5">
        <f t="shared" si="60"/>
        <v>33</v>
      </c>
      <c r="R557" s="5">
        <f t="shared" si="61"/>
        <v>1</v>
      </c>
      <c r="S557" s="6">
        <f t="shared" si="62"/>
        <v>2.9411764705882353E-2</v>
      </c>
    </row>
    <row r="558" spans="1:19" ht="15" customHeight="1" x14ac:dyDescent="0.2">
      <c r="A558" s="231" t="s">
        <v>423</v>
      </c>
      <c r="B558" s="37" t="s">
        <v>13</v>
      </c>
      <c r="C558" s="48" t="s">
        <v>14</v>
      </c>
      <c r="D558" s="34"/>
      <c r="E558" s="34"/>
      <c r="F558" s="34"/>
      <c r="G558" s="34"/>
      <c r="H558" s="42" t="str">
        <f t="shared" si="56"/>
        <v/>
      </c>
      <c r="I558" s="33">
        <v>22</v>
      </c>
      <c r="J558" s="34">
        <v>16</v>
      </c>
      <c r="K558" s="34">
        <v>16</v>
      </c>
      <c r="L558" s="3">
        <f t="shared" si="57"/>
        <v>1</v>
      </c>
      <c r="M558" s="34">
        <v>5</v>
      </c>
      <c r="N558" s="34">
        <v>1</v>
      </c>
      <c r="O558" s="52">
        <f t="shared" si="58"/>
        <v>4.5454545454545456E-2</v>
      </c>
      <c r="P558" s="4">
        <f t="shared" si="59"/>
        <v>22</v>
      </c>
      <c r="Q558" s="5">
        <f t="shared" si="60"/>
        <v>21</v>
      </c>
      <c r="R558" s="5">
        <f t="shared" si="61"/>
        <v>1</v>
      </c>
      <c r="S558" s="6">
        <f t="shared" si="62"/>
        <v>4.5454545454545456E-2</v>
      </c>
    </row>
    <row r="559" spans="1:19" ht="15" customHeight="1" x14ac:dyDescent="0.2">
      <c r="A559" s="231" t="s">
        <v>423</v>
      </c>
      <c r="B559" s="37" t="s">
        <v>15</v>
      </c>
      <c r="C559" s="48" t="s">
        <v>16</v>
      </c>
      <c r="D559" s="34"/>
      <c r="E559" s="34"/>
      <c r="F559" s="34"/>
      <c r="G559" s="34"/>
      <c r="H559" s="42" t="str">
        <f t="shared" si="56"/>
        <v/>
      </c>
      <c r="I559" s="33">
        <v>12582</v>
      </c>
      <c r="J559" s="34">
        <v>11363</v>
      </c>
      <c r="K559" s="34">
        <v>5853</v>
      </c>
      <c r="L559" s="3">
        <f t="shared" si="57"/>
        <v>0.51509284519933118</v>
      </c>
      <c r="M559" s="34">
        <v>8</v>
      </c>
      <c r="N559" s="34">
        <v>1211</v>
      </c>
      <c r="O559" s="52">
        <f t="shared" si="58"/>
        <v>9.6248609124145609E-2</v>
      </c>
      <c r="P559" s="4">
        <f t="shared" si="59"/>
        <v>12582</v>
      </c>
      <c r="Q559" s="5">
        <f t="shared" si="60"/>
        <v>11371</v>
      </c>
      <c r="R559" s="5">
        <f t="shared" si="61"/>
        <v>1211</v>
      </c>
      <c r="S559" s="6">
        <f t="shared" si="62"/>
        <v>9.6248609124145609E-2</v>
      </c>
    </row>
    <row r="560" spans="1:19" ht="15" customHeight="1" x14ac:dyDescent="0.2">
      <c r="A560" s="231" t="s">
        <v>423</v>
      </c>
      <c r="B560" s="37" t="s">
        <v>324</v>
      </c>
      <c r="C560" s="48" t="s">
        <v>325</v>
      </c>
      <c r="D560" s="34">
        <v>6</v>
      </c>
      <c r="E560" s="34">
        <v>6</v>
      </c>
      <c r="F560" s="34">
        <v>6</v>
      </c>
      <c r="G560" s="34"/>
      <c r="H560" s="42">
        <f t="shared" si="56"/>
        <v>0</v>
      </c>
      <c r="I560" s="33">
        <v>7714</v>
      </c>
      <c r="J560" s="34">
        <v>7610</v>
      </c>
      <c r="K560" s="34">
        <v>7203</v>
      </c>
      <c r="L560" s="3">
        <f t="shared" si="57"/>
        <v>0.94651773981603149</v>
      </c>
      <c r="M560" s="34">
        <v>19</v>
      </c>
      <c r="N560" s="34">
        <v>85</v>
      </c>
      <c r="O560" s="52">
        <f t="shared" si="58"/>
        <v>1.1018926626912107E-2</v>
      </c>
      <c r="P560" s="4">
        <f t="shared" si="59"/>
        <v>7720</v>
      </c>
      <c r="Q560" s="5">
        <f t="shared" si="60"/>
        <v>7635</v>
      </c>
      <c r="R560" s="5">
        <f t="shared" si="61"/>
        <v>85</v>
      </c>
      <c r="S560" s="6">
        <f t="shared" si="62"/>
        <v>1.1010362694300517E-2</v>
      </c>
    </row>
    <row r="561" spans="1:19" ht="15" customHeight="1" x14ac:dyDescent="0.2">
      <c r="A561" s="231" t="s">
        <v>423</v>
      </c>
      <c r="B561" s="37" t="s">
        <v>17</v>
      </c>
      <c r="C561" s="48" t="s">
        <v>18</v>
      </c>
      <c r="D561" s="34">
        <v>5</v>
      </c>
      <c r="E561" s="34">
        <v>0</v>
      </c>
      <c r="F561" s="34">
        <v>0</v>
      </c>
      <c r="G561" s="34">
        <v>5</v>
      </c>
      <c r="H561" s="42">
        <f t="shared" si="56"/>
        <v>1</v>
      </c>
      <c r="I561" s="33">
        <v>5053</v>
      </c>
      <c r="J561" s="34">
        <v>4097</v>
      </c>
      <c r="K561" s="34">
        <v>4095</v>
      </c>
      <c r="L561" s="3">
        <f t="shared" si="57"/>
        <v>0.99951183793019283</v>
      </c>
      <c r="M561" s="34">
        <v>0</v>
      </c>
      <c r="N561" s="34">
        <v>956</v>
      </c>
      <c r="O561" s="52">
        <f t="shared" si="58"/>
        <v>0.18919453789827825</v>
      </c>
      <c r="P561" s="4">
        <f t="shared" si="59"/>
        <v>5058</v>
      </c>
      <c r="Q561" s="5">
        <f t="shared" si="60"/>
        <v>4097</v>
      </c>
      <c r="R561" s="5">
        <f t="shared" si="61"/>
        <v>961</v>
      </c>
      <c r="S561" s="6">
        <f t="shared" si="62"/>
        <v>0.18999604586793198</v>
      </c>
    </row>
    <row r="562" spans="1:19" ht="15" customHeight="1" x14ac:dyDescent="0.2">
      <c r="A562" s="231" t="s">
        <v>423</v>
      </c>
      <c r="B562" s="37" t="s">
        <v>19</v>
      </c>
      <c r="C562" s="48" t="s">
        <v>20</v>
      </c>
      <c r="D562" s="34">
        <v>2</v>
      </c>
      <c r="E562" s="34">
        <v>2</v>
      </c>
      <c r="F562" s="34"/>
      <c r="G562" s="34"/>
      <c r="H562" s="42">
        <f t="shared" si="56"/>
        <v>0</v>
      </c>
      <c r="I562" s="33">
        <v>41207</v>
      </c>
      <c r="J562" s="34">
        <v>40962</v>
      </c>
      <c r="K562" s="34">
        <v>24984</v>
      </c>
      <c r="L562" s="3">
        <f t="shared" si="57"/>
        <v>0.60993115570528778</v>
      </c>
      <c r="M562" s="34">
        <v>27</v>
      </c>
      <c r="N562" s="34">
        <v>218</v>
      </c>
      <c r="O562" s="52">
        <f t="shared" si="58"/>
        <v>5.2903632877909093E-3</v>
      </c>
      <c r="P562" s="4">
        <f t="shared" si="59"/>
        <v>41209</v>
      </c>
      <c r="Q562" s="5">
        <f t="shared" si="60"/>
        <v>40991</v>
      </c>
      <c r="R562" s="5">
        <f t="shared" si="61"/>
        <v>218</v>
      </c>
      <c r="S562" s="6">
        <f t="shared" si="62"/>
        <v>5.2901065301269139E-3</v>
      </c>
    </row>
    <row r="563" spans="1:19" ht="15" customHeight="1" x14ac:dyDescent="0.2">
      <c r="A563" s="231" t="s">
        <v>423</v>
      </c>
      <c r="B563" s="37" t="s">
        <v>21</v>
      </c>
      <c r="C563" s="48" t="s">
        <v>22</v>
      </c>
      <c r="D563" s="34"/>
      <c r="E563" s="34"/>
      <c r="F563" s="34"/>
      <c r="G563" s="34"/>
      <c r="H563" s="42" t="str">
        <f t="shared" si="56"/>
        <v/>
      </c>
      <c r="I563" s="33">
        <v>4</v>
      </c>
      <c r="J563" s="34">
        <v>1</v>
      </c>
      <c r="K563" s="34">
        <v>1</v>
      </c>
      <c r="L563" s="3">
        <f t="shared" si="57"/>
        <v>1</v>
      </c>
      <c r="M563" s="34">
        <v>2</v>
      </c>
      <c r="N563" s="34">
        <v>1</v>
      </c>
      <c r="O563" s="52">
        <f t="shared" si="58"/>
        <v>0.25</v>
      </c>
      <c r="P563" s="4">
        <f t="shared" si="59"/>
        <v>4</v>
      </c>
      <c r="Q563" s="5">
        <f t="shared" si="60"/>
        <v>3</v>
      </c>
      <c r="R563" s="5">
        <f t="shared" si="61"/>
        <v>1</v>
      </c>
      <c r="S563" s="6">
        <f t="shared" si="62"/>
        <v>0.25</v>
      </c>
    </row>
    <row r="564" spans="1:19" ht="15" customHeight="1" x14ac:dyDescent="0.2">
      <c r="A564" s="231" t="s">
        <v>423</v>
      </c>
      <c r="B564" s="37" t="s">
        <v>23</v>
      </c>
      <c r="C564" s="48" t="s">
        <v>24</v>
      </c>
      <c r="D564" s="34">
        <v>2</v>
      </c>
      <c r="E564" s="34">
        <v>0</v>
      </c>
      <c r="F564" s="34">
        <v>0</v>
      </c>
      <c r="G564" s="34">
        <v>2</v>
      </c>
      <c r="H564" s="42">
        <f t="shared" si="56"/>
        <v>1</v>
      </c>
      <c r="I564" s="33">
        <v>672</v>
      </c>
      <c r="J564" s="34">
        <v>437</v>
      </c>
      <c r="K564" s="34">
        <v>325</v>
      </c>
      <c r="L564" s="3">
        <f t="shared" si="57"/>
        <v>0.74370709382151035</v>
      </c>
      <c r="M564" s="34">
        <v>0</v>
      </c>
      <c r="N564" s="34">
        <v>235</v>
      </c>
      <c r="O564" s="52">
        <f t="shared" si="58"/>
        <v>0.34970238095238093</v>
      </c>
      <c r="P564" s="4">
        <f t="shared" si="59"/>
        <v>674</v>
      </c>
      <c r="Q564" s="5">
        <f t="shared" si="60"/>
        <v>437</v>
      </c>
      <c r="R564" s="5">
        <f t="shared" si="61"/>
        <v>237</v>
      </c>
      <c r="S564" s="6">
        <f t="shared" si="62"/>
        <v>0.35163204747774479</v>
      </c>
    </row>
    <row r="565" spans="1:19" ht="15" customHeight="1" x14ac:dyDescent="0.2">
      <c r="A565" s="231" t="s">
        <v>423</v>
      </c>
      <c r="B565" s="37" t="s">
        <v>27</v>
      </c>
      <c r="C565" s="48" t="s">
        <v>267</v>
      </c>
      <c r="D565" s="34">
        <v>3</v>
      </c>
      <c r="E565" s="34">
        <v>3</v>
      </c>
      <c r="F565" s="34">
        <v>3</v>
      </c>
      <c r="G565" s="34"/>
      <c r="H565" s="42">
        <f t="shared" si="56"/>
        <v>0</v>
      </c>
      <c r="I565" s="33">
        <v>1730</v>
      </c>
      <c r="J565" s="34">
        <v>1694</v>
      </c>
      <c r="K565" s="34">
        <v>1658</v>
      </c>
      <c r="L565" s="3">
        <f t="shared" si="57"/>
        <v>0.97874852420306968</v>
      </c>
      <c r="M565" s="34">
        <v>0</v>
      </c>
      <c r="N565" s="34">
        <v>36</v>
      </c>
      <c r="O565" s="52">
        <f t="shared" si="58"/>
        <v>2.0809248554913295E-2</v>
      </c>
      <c r="P565" s="4">
        <f t="shared" si="59"/>
        <v>1733</v>
      </c>
      <c r="Q565" s="5">
        <f t="shared" si="60"/>
        <v>1697</v>
      </c>
      <c r="R565" s="5">
        <f t="shared" si="61"/>
        <v>36</v>
      </c>
      <c r="S565" s="6">
        <f t="shared" si="62"/>
        <v>2.07732256203116E-2</v>
      </c>
    </row>
    <row r="566" spans="1:19" ht="26.25" customHeight="1" x14ac:dyDescent="0.2">
      <c r="A566" s="231" t="s">
        <v>423</v>
      </c>
      <c r="B566" s="37" t="s">
        <v>28</v>
      </c>
      <c r="C566" s="48" t="s">
        <v>29</v>
      </c>
      <c r="D566" s="34"/>
      <c r="E566" s="34"/>
      <c r="F566" s="34"/>
      <c r="G566" s="34"/>
      <c r="H566" s="42" t="str">
        <f t="shared" si="56"/>
        <v/>
      </c>
      <c r="I566" s="33">
        <v>197</v>
      </c>
      <c r="J566" s="34">
        <v>189</v>
      </c>
      <c r="K566" s="34">
        <v>188</v>
      </c>
      <c r="L566" s="3">
        <f t="shared" si="57"/>
        <v>0.99470899470899465</v>
      </c>
      <c r="M566" s="34">
        <v>1</v>
      </c>
      <c r="N566" s="34">
        <v>7</v>
      </c>
      <c r="O566" s="52">
        <f t="shared" si="58"/>
        <v>3.553299492385787E-2</v>
      </c>
      <c r="P566" s="4">
        <f t="shared" si="59"/>
        <v>197</v>
      </c>
      <c r="Q566" s="5">
        <f t="shared" si="60"/>
        <v>190</v>
      </c>
      <c r="R566" s="5">
        <f t="shared" si="61"/>
        <v>7</v>
      </c>
      <c r="S566" s="6">
        <f t="shared" si="62"/>
        <v>3.553299492385787E-2</v>
      </c>
    </row>
    <row r="567" spans="1:19" ht="15" customHeight="1" x14ac:dyDescent="0.2">
      <c r="A567" s="231" t="s">
        <v>423</v>
      </c>
      <c r="B567" s="37" t="s">
        <v>326</v>
      </c>
      <c r="C567" s="48" t="s">
        <v>327</v>
      </c>
      <c r="D567" s="34"/>
      <c r="E567" s="34"/>
      <c r="F567" s="34"/>
      <c r="G567" s="34"/>
      <c r="H567" s="42" t="str">
        <f t="shared" si="56"/>
        <v/>
      </c>
      <c r="I567" s="33">
        <v>1338</v>
      </c>
      <c r="J567" s="34">
        <v>1310</v>
      </c>
      <c r="K567" s="34">
        <v>1309</v>
      </c>
      <c r="L567" s="3">
        <f t="shared" si="57"/>
        <v>0.99923664122137401</v>
      </c>
      <c r="M567" s="34">
        <v>0</v>
      </c>
      <c r="N567" s="34">
        <v>28</v>
      </c>
      <c r="O567" s="52">
        <f t="shared" si="58"/>
        <v>2.0926756352765322E-2</v>
      </c>
      <c r="P567" s="4">
        <f t="shared" si="59"/>
        <v>1338</v>
      </c>
      <c r="Q567" s="5">
        <f t="shared" si="60"/>
        <v>1310</v>
      </c>
      <c r="R567" s="5">
        <f t="shared" si="61"/>
        <v>28</v>
      </c>
      <c r="S567" s="6">
        <f t="shared" si="62"/>
        <v>2.0926756352765322E-2</v>
      </c>
    </row>
    <row r="568" spans="1:19" ht="16.25" customHeight="1" x14ac:dyDescent="0.2">
      <c r="A568" s="231" t="s">
        <v>423</v>
      </c>
      <c r="B568" s="37" t="s">
        <v>30</v>
      </c>
      <c r="C568" s="48" t="s">
        <v>269</v>
      </c>
      <c r="D568" s="34"/>
      <c r="E568" s="34"/>
      <c r="F568" s="34"/>
      <c r="G568" s="34"/>
      <c r="H568" s="42" t="str">
        <f t="shared" si="56"/>
        <v/>
      </c>
      <c r="I568" s="33">
        <v>12</v>
      </c>
      <c r="J568" s="34">
        <v>9</v>
      </c>
      <c r="K568" s="34">
        <v>9</v>
      </c>
      <c r="L568" s="3">
        <f t="shared" si="57"/>
        <v>1</v>
      </c>
      <c r="M568" s="34">
        <v>2</v>
      </c>
      <c r="N568" s="34">
        <v>1</v>
      </c>
      <c r="O568" s="52">
        <f t="shared" si="58"/>
        <v>8.3333333333333329E-2</v>
      </c>
      <c r="P568" s="4">
        <f t="shared" si="59"/>
        <v>12</v>
      </c>
      <c r="Q568" s="5">
        <f t="shared" si="60"/>
        <v>11</v>
      </c>
      <c r="R568" s="5">
        <f t="shared" si="61"/>
        <v>1</v>
      </c>
      <c r="S568" s="6">
        <f t="shared" si="62"/>
        <v>8.3333333333333329E-2</v>
      </c>
    </row>
    <row r="569" spans="1:19" ht="15" customHeight="1" x14ac:dyDescent="0.2">
      <c r="A569" s="231" t="s">
        <v>423</v>
      </c>
      <c r="B569" s="37" t="s">
        <v>30</v>
      </c>
      <c r="C569" s="48" t="s">
        <v>399</v>
      </c>
      <c r="D569" s="34"/>
      <c r="E569" s="34"/>
      <c r="F569" s="34"/>
      <c r="G569" s="34"/>
      <c r="H569" s="42" t="str">
        <f t="shared" si="56"/>
        <v/>
      </c>
      <c r="I569" s="33">
        <v>18</v>
      </c>
      <c r="J569" s="34">
        <v>18</v>
      </c>
      <c r="K569" s="34">
        <v>17</v>
      </c>
      <c r="L569" s="3">
        <f t="shared" si="57"/>
        <v>0.94444444444444442</v>
      </c>
      <c r="M569" s="34">
        <v>0</v>
      </c>
      <c r="N569" s="34">
        <v>0</v>
      </c>
      <c r="O569" s="52">
        <f t="shared" si="58"/>
        <v>0</v>
      </c>
      <c r="P569" s="4">
        <f t="shared" si="59"/>
        <v>18</v>
      </c>
      <c r="Q569" s="5">
        <f t="shared" si="60"/>
        <v>18</v>
      </c>
      <c r="R569" s="5" t="str">
        <f t="shared" si="61"/>
        <v/>
      </c>
      <c r="S569" s="6" t="str">
        <f t="shared" si="62"/>
        <v/>
      </c>
    </row>
    <row r="570" spans="1:19" ht="16.25" customHeight="1" x14ac:dyDescent="0.2">
      <c r="A570" s="231" t="s">
        <v>423</v>
      </c>
      <c r="B570" s="37" t="s">
        <v>30</v>
      </c>
      <c r="C570" s="48" t="s">
        <v>32</v>
      </c>
      <c r="D570" s="34">
        <v>2</v>
      </c>
      <c r="E570" s="34">
        <v>2</v>
      </c>
      <c r="F570" s="34">
        <v>1</v>
      </c>
      <c r="G570" s="34"/>
      <c r="H570" s="42">
        <f t="shared" si="56"/>
        <v>0</v>
      </c>
      <c r="I570" s="33">
        <v>40</v>
      </c>
      <c r="J570" s="34">
        <v>39</v>
      </c>
      <c r="K570" s="34">
        <v>37</v>
      </c>
      <c r="L570" s="3">
        <f t="shared" si="57"/>
        <v>0.94871794871794868</v>
      </c>
      <c r="M570" s="34">
        <v>0</v>
      </c>
      <c r="N570" s="34">
        <v>1</v>
      </c>
      <c r="O570" s="52">
        <f t="shared" si="58"/>
        <v>2.5000000000000001E-2</v>
      </c>
      <c r="P570" s="4">
        <f t="shared" si="59"/>
        <v>42</v>
      </c>
      <c r="Q570" s="5">
        <f t="shared" si="60"/>
        <v>41</v>
      </c>
      <c r="R570" s="5">
        <f t="shared" si="61"/>
        <v>1</v>
      </c>
      <c r="S570" s="6">
        <f t="shared" si="62"/>
        <v>2.3809523809523808E-2</v>
      </c>
    </row>
    <row r="571" spans="1:19" ht="15" customHeight="1" x14ac:dyDescent="0.2">
      <c r="A571" s="231" t="s">
        <v>423</v>
      </c>
      <c r="B571" s="37" t="s">
        <v>30</v>
      </c>
      <c r="C571" s="48" t="s">
        <v>33</v>
      </c>
      <c r="D571" s="34">
        <v>4</v>
      </c>
      <c r="E571" s="34">
        <v>4</v>
      </c>
      <c r="F571" s="34">
        <v>3</v>
      </c>
      <c r="G571" s="34"/>
      <c r="H571" s="42">
        <f t="shared" si="56"/>
        <v>0</v>
      </c>
      <c r="I571" s="33">
        <v>135</v>
      </c>
      <c r="J571" s="34">
        <v>108</v>
      </c>
      <c r="K571" s="34">
        <v>97</v>
      </c>
      <c r="L571" s="3">
        <f t="shared" si="57"/>
        <v>0.89814814814814814</v>
      </c>
      <c r="M571" s="34">
        <v>13</v>
      </c>
      <c r="N571" s="34">
        <v>14</v>
      </c>
      <c r="O571" s="52">
        <f t="shared" si="58"/>
        <v>0.1037037037037037</v>
      </c>
      <c r="P571" s="4">
        <f t="shared" si="59"/>
        <v>139</v>
      </c>
      <c r="Q571" s="5">
        <f t="shared" si="60"/>
        <v>125</v>
      </c>
      <c r="R571" s="5">
        <f t="shared" si="61"/>
        <v>14</v>
      </c>
      <c r="S571" s="6">
        <f t="shared" si="62"/>
        <v>0.10071942446043165</v>
      </c>
    </row>
    <row r="572" spans="1:19" ht="15" customHeight="1" x14ac:dyDescent="0.2">
      <c r="A572" s="231" t="s">
        <v>423</v>
      </c>
      <c r="B572" s="37" t="s">
        <v>34</v>
      </c>
      <c r="C572" s="48" t="s">
        <v>35</v>
      </c>
      <c r="D572" s="34">
        <v>1</v>
      </c>
      <c r="E572" s="34">
        <v>1</v>
      </c>
      <c r="F572" s="34"/>
      <c r="G572" s="34"/>
      <c r="H572" s="42">
        <f t="shared" si="56"/>
        <v>0</v>
      </c>
      <c r="I572" s="33">
        <v>873</v>
      </c>
      <c r="J572" s="34">
        <v>851</v>
      </c>
      <c r="K572" s="34">
        <v>842</v>
      </c>
      <c r="L572" s="3">
        <f t="shared" si="57"/>
        <v>0.98942420681551113</v>
      </c>
      <c r="M572" s="34">
        <v>2</v>
      </c>
      <c r="N572" s="34">
        <v>20</v>
      </c>
      <c r="O572" s="52">
        <f t="shared" si="58"/>
        <v>2.2909507445589918E-2</v>
      </c>
      <c r="P572" s="4">
        <f t="shared" si="59"/>
        <v>874</v>
      </c>
      <c r="Q572" s="5">
        <f t="shared" si="60"/>
        <v>854</v>
      </c>
      <c r="R572" s="5">
        <f t="shared" si="61"/>
        <v>20</v>
      </c>
      <c r="S572" s="6">
        <f t="shared" si="62"/>
        <v>2.2883295194508008E-2</v>
      </c>
    </row>
    <row r="573" spans="1:19" ht="16.25" customHeight="1" x14ac:dyDescent="0.2">
      <c r="A573" s="231" t="s">
        <v>423</v>
      </c>
      <c r="B573" s="37" t="s">
        <v>330</v>
      </c>
      <c r="C573" s="48" t="s">
        <v>331</v>
      </c>
      <c r="D573" s="34"/>
      <c r="E573" s="34"/>
      <c r="F573" s="34"/>
      <c r="G573" s="34"/>
      <c r="H573" s="42" t="str">
        <f t="shared" si="56"/>
        <v/>
      </c>
      <c r="I573" s="33">
        <v>1161</v>
      </c>
      <c r="J573" s="34">
        <v>899</v>
      </c>
      <c r="K573" s="34">
        <v>897</v>
      </c>
      <c r="L573" s="3">
        <f t="shared" si="57"/>
        <v>0.99777530589543939</v>
      </c>
      <c r="M573" s="34">
        <v>0</v>
      </c>
      <c r="N573" s="34">
        <v>262</v>
      </c>
      <c r="O573" s="52">
        <f t="shared" si="58"/>
        <v>0.22566752799310938</v>
      </c>
      <c r="P573" s="4">
        <f t="shared" si="59"/>
        <v>1161</v>
      </c>
      <c r="Q573" s="5">
        <f t="shared" si="60"/>
        <v>899</v>
      </c>
      <c r="R573" s="5">
        <f t="shared" si="61"/>
        <v>262</v>
      </c>
      <c r="S573" s="6">
        <f t="shared" si="62"/>
        <v>0.22566752799310938</v>
      </c>
    </row>
    <row r="574" spans="1:19" ht="15" customHeight="1" x14ac:dyDescent="0.2">
      <c r="A574" s="231" t="s">
        <v>423</v>
      </c>
      <c r="B574" s="37" t="s">
        <v>334</v>
      </c>
      <c r="C574" s="48" t="s">
        <v>335</v>
      </c>
      <c r="D574" s="34"/>
      <c r="E574" s="34"/>
      <c r="F574" s="34"/>
      <c r="G574" s="34"/>
      <c r="H574" s="42" t="str">
        <f t="shared" si="56"/>
        <v/>
      </c>
      <c r="I574" s="33">
        <v>2146</v>
      </c>
      <c r="J574" s="34">
        <v>2057</v>
      </c>
      <c r="K574" s="34">
        <v>368</v>
      </c>
      <c r="L574" s="3">
        <f t="shared" si="57"/>
        <v>0.17890131259115216</v>
      </c>
      <c r="M574" s="34">
        <v>0</v>
      </c>
      <c r="N574" s="34">
        <v>89</v>
      </c>
      <c r="O574" s="52">
        <f t="shared" si="58"/>
        <v>4.1472506989748366E-2</v>
      </c>
      <c r="P574" s="4">
        <f t="shared" si="59"/>
        <v>2146</v>
      </c>
      <c r="Q574" s="5">
        <f t="shared" si="60"/>
        <v>2057</v>
      </c>
      <c r="R574" s="5">
        <f t="shared" si="61"/>
        <v>89</v>
      </c>
      <c r="S574" s="6">
        <f t="shared" si="62"/>
        <v>4.1472506989748366E-2</v>
      </c>
    </row>
    <row r="575" spans="1:19" ht="15" customHeight="1" x14ac:dyDescent="0.2">
      <c r="A575" s="231" t="s">
        <v>423</v>
      </c>
      <c r="B575" s="37" t="s">
        <v>36</v>
      </c>
      <c r="C575" s="48" t="s">
        <v>271</v>
      </c>
      <c r="D575" s="34">
        <v>1</v>
      </c>
      <c r="E575" s="34">
        <v>1</v>
      </c>
      <c r="F575" s="34">
        <v>1</v>
      </c>
      <c r="G575" s="34"/>
      <c r="H575" s="42">
        <f t="shared" si="56"/>
        <v>0</v>
      </c>
      <c r="I575" s="33">
        <v>3903</v>
      </c>
      <c r="J575" s="34">
        <v>2778</v>
      </c>
      <c r="K575" s="34">
        <v>793</v>
      </c>
      <c r="L575" s="3">
        <f t="shared" si="57"/>
        <v>0.28545716342692584</v>
      </c>
      <c r="M575" s="34">
        <v>50</v>
      </c>
      <c r="N575" s="34">
        <v>1075</v>
      </c>
      <c r="O575" s="52">
        <f t="shared" si="58"/>
        <v>0.27542915705867282</v>
      </c>
      <c r="P575" s="4">
        <f t="shared" si="59"/>
        <v>3904</v>
      </c>
      <c r="Q575" s="5">
        <f t="shared" si="60"/>
        <v>2829</v>
      </c>
      <c r="R575" s="5">
        <f t="shared" si="61"/>
        <v>1075</v>
      </c>
      <c r="S575" s="6">
        <f t="shared" si="62"/>
        <v>0.27535860655737704</v>
      </c>
    </row>
    <row r="576" spans="1:19" ht="15" customHeight="1" x14ac:dyDescent="0.2">
      <c r="A576" s="231" t="s">
        <v>423</v>
      </c>
      <c r="B576" s="37" t="s">
        <v>37</v>
      </c>
      <c r="C576" s="48" t="s">
        <v>39</v>
      </c>
      <c r="D576" s="34">
        <v>8</v>
      </c>
      <c r="E576" s="34">
        <v>8</v>
      </c>
      <c r="F576" s="34">
        <v>3</v>
      </c>
      <c r="G576" s="34"/>
      <c r="H576" s="42">
        <f t="shared" ref="H576:H639" si="63">IF(D576&lt;&gt;0,G576/D576,"")</f>
        <v>0</v>
      </c>
      <c r="I576" s="33">
        <v>1754</v>
      </c>
      <c r="J576" s="34">
        <v>1714</v>
      </c>
      <c r="K576" s="34">
        <v>1589</v>
      </c>
      <c r="L576" s="3">
        <f t="shared" ref="L576:L639" si="64">IF(J576&lt;&gt;0,K576/J576,"")</f>
        <v>0.92707117852975496</v>
      </c>
      <c r="M576" s="34">
        <v>22</v>
      </c>
      <c r="N576" s="34">
        <v>18</v>
      </c>
      <c r="O576" s="52">
        <f t="shared" ref="O576:O639" si="65">IF(I576&lt;&gt;0,N576/I576,"")</f>
        <v>1.0262257696693273E-2</v>
      </c>
      <c r="P576" s="4">
        <f t="shared" ref="P576:P639" si="66">IF(SUM(D576,I576)&gt;0,SUM(D576,I576),"")</f>
        <v>1762</v>
      </c>
      <c r="Q576" s="5">
        <f t="shared" ref="Q576:Q639" si="67">IF(SUM(E576,J576, M576)&gt;0,SUM(E576,J576, M576),"")</f>
        <v>1744</v>
      </c>
      <c r="R576" s="5">
        <f t="shared" ref="R576:R639" si="68">IF(SUM(G576,N576)&gt;0,SUM(G576,N576),"")</f>
        <v>18</v>
      </c>
      <c r="S576" s="6">
        <f t="shared" ref="S576:S639" si="69">IFERROR(IF(P576&lt;&gt;0,R576/P576,""),"")</f>
        <v>1.021566401816118E-2</v>
      </c>
    </row>
    <row r="577" spans="1:19" ht="26.25" customHeight="1" x14ac:dyDescent="0.2">
      <c r="A577" s="231" t="s">
        <v>423</v>
      </c>
      <c r="B577" s="37" t="s">
        <v>42</v>
      </c>
      <c r="C577" s="48" t="s">
        <v>43</v>
      </c>
      <c r="D577" s="34"/>
      <c r="E577" s="34"/>
      <c r="F577" s="34"/>
      <c r="G577" s="34"/>
      <c r="H577" s="42" t="str">
        <f t="shared" si="63"/>
        <v/>
      </c>
      <c r="I577" s="33">
        <v>109</v>
      </c>
      <c r="J577" s="34">
        <v>107</v>
      </c>
      <c r="K577" s="34">
        <v>80</v>
      </c>
      <c r="L577" s="3">
        <f t="shared" si="64"/>
        <v>0.74766355140186913</v>
      </c>
      <c r="M577" s="34">
        <v>0</v>
      </c>
      <c r="N577" s="34">
        <v>2</v>
      </c>
      <c r="O577" s="52">
        <f t="shared" si="65"/>
        <v>1.834862385321101E-2</v>
      </c>
      <c r="P577" s="4">
        <f t="shared" si="66"/>
        <v>109</v>
      </c>
      <c r="Q577" s="5">
        <f t="shared" si="67"/>
        <v>107</v>
      </c>
      <c r="R577" s="5">
        <f t="shared" si="68"/>
        <v>2</v>
      </c>
      <c r="S577" s="6">
        <f t="shared" si="69"/>
        <v>1.834862385321101E-2</v>
      </c>
    </row>
    <row r="578" spans="1:19" ht="15" customHeight="1" x14ac:dyDescent="0.2">
      <c r="A578" s="231" t="s">
        <v>423</v>
      </c>
      <c r="B578" s="37" t="s">
        <v>44</v>
      </c>
      <c r="C578" s="48" t="s">
        <v>45</v>
      </c>
      <c r="D578" s="34"/>
      <c r="E578" s="34"/>
      <c r="F578" s="34"/>
      <c r="G578" s="34"/>
      <c r="H578" s="42" t="str">
        <f t="shared" si="63"/>
        <v/>
      </c>
      <c r="I578" s="33">
        <v>126419</v>
      </c>
      <c r="J578" s="34">
        <v>119827</v>
      </c>
      <c r="K578" s="34">
        <v>112575</v>
      </c>
      <c r="L578" s="3">
        <f t="shared" si="64"/>
        <v>0.93947941615829489</v>
      </c>
      <c r="M578" s="34">
        <v>9</v>
      </c>
      <c r="N578" s="34">
        <v>6583</v>
      </c>
      <c r="O578" s="52">
        <f t="shared" si="65"/>
        <v>5.2072868793456677E-2</v>
      </c>
      <c r="P578" s="4">
        <f t="shared" si="66"/>
        <v>126419</v>
      </c>
      <c r="Q578" s="5">
        <f t="shared" si="67"/>
        <v>119836</v>
      </c>
      <c r="R578" s="5">
        <f t="shared" si="68"/>
        <v>6583</v>
      </c>
      <c r="S578" s="6">
        <f t="shared" si="69"/>
        <v>5.2072868793456677E-2</v>
      </c>
    </row>
    <row r="579" spans="1:19" ht="15" customHeight="1" x14ac:dyDescent="0.2">
      <c r="A579" s="231" t="s">
        <v>423</v>
      </c>
      <c r="B579" s="37" t="s">
        <v>44</v>
      </c>
      <c r="C579" s="48" t="s">
        <v>341</v>
      </c>
      <c r="D579" s="34"/>
      <c r="E579" s="34"/>
      <c r="F579" s="34"/>
      <c r="G579" s="34"/>
      <c r="H579" s="42" t="str">
        <f t="shared" si="63"/>
        <v/>
      </c>
      <c r="I579" s="33">
        <v>18315</v>
      </c>
      <c r="J579" s="34">
        <v>17518</v>
      </c>
      <c r="K579" s="34">
        <v>17492</v>
      </c>
      <c r="L579" s="3">
        <f t="shared" si="64"/>
        <v>0.99851581230734099</v>
      </c>
      <c r="M579" s="34">
        <v>0</v>
      </c>
      <c r="N579" s="34">
        <v>797</v>
      </c>
      <c r="O579" s="52">
        <f t="shared" si="65"/>
        <v>4.3516243516243516E-2</v>
      </c>
      <c r="P579" s="4">
        <f t="shared" si="66"/>
        <v>18315</v>
      </c>
      <c r="Q579" s="5">
        <f t="shared" si="67"/>
        <v>17518</v>
      </c>
      <c r="R579" s="5">
        <f t="shared" si="68"/>
        <v>797</v>
      </c>
      <c r="S579" s="6">
        <f t="shared" si="69"/>
        <v>4.3516243516243516E-2</v>
      </c>
    </row>
    <row r="580" spans="1:19" ht="26.25" customHeight="1" x14ac:dyDescent="0.2">
      <c r="A580" s="231" t="s">
        <v>423</v>
      </c>
      <c r="B580" s="37" t="s">
        <v>44</v>
      </c>
      <c r="C580" s="48" t="s">
        <v>47</v>
      </c>
      <c r="D580" s="34"/>
      <c r="E580" s="34"/>
      <c r="F580" s="34"/>
      <c r="G580" s="34"/>
      <c r="H580" s="42" t="str">
        <f t="shared" si="63"/>
        <v/>
      </c>
      <c r="I580" s="33">
        <v>75606</v>
      </c>
      <c r="J580" s="34">
        <v>74121</v>
      </c>
      <c r="K580" s="34">
        <v>61025</v>
      </c>
      <c r="L580" s="3">
        <f t="shared" si="64"/>
        <v>0.8233159293587512</v>
      </c>
      <c r="M580" s="34">
        <v>2</v>
      </c>
      <c r="N580" s="34">
        <v>1483</v>
      </c>
      <c r="O580" s="52">
        <f t="shared" si="65"/>
        <v>1.9614845382641591E-2</v>
      </c>
      <c r="P580" s="4">
        <f t="shared" si="66"/>
        <v>75606</v>
      </c>
      <c r="Q580" s="5">
        <f t="shared" si="67"/>
        <v>74123</v>
      </c>
      <c r="R580" s="5">
        <f t="shared" si="68"/>
        <v>1483</v>
      </c>
      <c r="S580" s="6">
        <f t="shared" si="69"/>
        <v>1.9614845382641591E-2</v>
      </c>
    </row>
    <row r="581" spans="1:19" ht="15" customHeight="1" x14ac:dyDescent="0.2">
      <c r="A581" s="231" t="s">
        <v>423</v>
      </c>
      <c r="B581" s="37" t="s">
        <v>44</v>
      </c>
      <c r="C581" s="48" t="s">
        <v>48</v>
      </c>
      <c r="D581" s="34"/>
      <c r="E581" s="34"/>
      <c r="F581" s="34"/>
      <c r="G581" s="34"/>
      <c r="H581" s="42" t="str">
        <f t="shared" si="63"/>
        <v/>
      </c>
      <c r="I581" s="33">
        <v>157188</v>
      </c>
      <c r="J581" s="34">
        <v>154443</v>
      </c>
      <c r="K581" s="34">
        <v>130670</v>
      </c>
      <c r="L581" s="3">
        <f t="shared" si="64"/>
        <v>0.84607266111121904</v>
      </c>
      <c r="M581" s="34">
        <v>18</v>
      </c>
      <c r="N581" s="34">
        <v>2727</v>
      </c>
      <c r="O581" s="52">
        <f t="shared" si="65"/>
        <v>1.7348652568898389E-2</v>
      </c>
      <c r="P581" s="4">
        <f t="shared" si="66"/>
        <v>157188</v>
      </c>
      <c r="Q581" s="5">
        <f t="shared" si="67"/>
        <v>154461</v>
      </c>
      <c r="R581" s="5">
        <f t="shared" si="68"/>
        <v>2727</v>
      </c>
      <c r="S581" s="6">
        <f t="shared" si="69"/>
        <v>1.7348652568898389E-2</v>
      </c>
    </row>
    <row r="582" spans="1:19" ht="15" customHeight="1" x14ac:dyDescent="0.2">
      <c r="A582" s="231" t="s">
        <v>423</v>
      </c>
      <c r="B582" s="37" t="s">
        <v>44</v>
      </c>
      <c r="C582" s="48" t="s">
        <v>540</v>
      </c>
      <c r="D582" s="34"/>
      <c r="E582" s="34"/>
      <c r="F582" s="34"/>
      <c r="G582" s="34"/>
      <c r="H582" s="42" t="str">
        <f t="shared" si="63"/>
        <v/>
      </c>
      <c r="I582" s="33">
        <v>17713</v>
      </c>
      <c r="J582" s="34">
        <v>17355</v>
      </c>
      <c r="K582" s="34">
        <v>17341</v>
      </c>
      <c r="L582" s="3">
        <f t="shared" si="64"/>
        <v>0.99919331604724859</v>
      </c>
      <c r="M582" s="34">
        <v>3</v>
      </c>
      <c r="N582" s="34">
        <v>355</v>
      </c>
      <c r="O582" s="52">
        <f t="shared" si="65"/>
        <v>2.0041777225766385E-2</v>
      </c>
      <c r="P582" s="4">
        <f t="shared" si="66"/>
        <v>17713</v>
      </c>
      <c r="Q582" s="5">
        <f t="shared" si="67"/>
        <v>17358</v>
      </c>
      <c r="R582" s="5">
        <f t="shared" si="68"/>
        <v>355</v>
      </c>
      <c r="S582" s="6">
        <f t="shared" si="69"/>
        <v>2.0041777225766385E-2</v>
      </c>
    </row>
    <row r="583" spans="1:19" ht="15" customHeight="1" x14ac:dyDescent="0.2">
      <c r="A583" s="231" t="s">
        <v>423</v>
      </c>
      <c r="B583" s="37" t="s">
        <v>49</v>
      </c>
      <c r="C583" s="48" t="s">
        <v>50</v>
      </c>
      <c r="D583" s="34">
        <v>25</v>
      </c>
      <c r="E583" s="34">
        <v>25</v>
      </c>
      <c r="F583" s="34">
        <v>15</v>
      </c>
      <c r="G583" s="34"/>
      <c r="H583" s="42">
        <f t="shared" si="63"/>
        <v>0</v>
      </c>
      <c r="I583" s="33">
        <v>67</v>
      </c>
      <c r="J583" s="34">
        <v>66</v>
      </c>
      <c r="K583" s="34">
        <v>66</v>
      </c>
      <c r="L583" s="3">
        <f t="shared" si="64"/>
        <v>1</v>
      </c>
      <c r="M583" s="34">
        <v>1</v>
      </c>
      <c r="N583" s="34"/>
      <c r="O583" s="52">
        <f t="shared" si="65"/>
        <v>0</v>
      </c>
      <c r="P583" s="4">
        <f t="shared" si="66"/>
        <v>92</v>
      </c>
      <c r="Q583" s="5">
        <f t="shared" si="67"/>
        <v>92</v>
      </c>
      <c r="R583" s="5" t="str">
        <f t="shared" si="68"/>
        <v/>
      </c>
      <c r="S583" s="6" t="str">
        <f t="shared" si="69"/>
        <v/>
      </c>
    </row>
    <row r="584" spans="1:19" ht="39" customHeight="1" x14ac:dyDescent="0.2">
      <c r="A584" s="231" t="s">
        <v>423</v>
      </c>
      <c r="B584" s="37" t="s">
        <v>533</v>
      </c>
      <c r="C584" s="48" t="s">
        <v>51</v>
      </c>
      <c r="D584" s="34"/>
      <c r="E584" s="34"/>
      <c r="F584" s="34"/>
      <c r="G584" s="34"/>
      <c r="H584" s="42" t="str">
        <f t="shared" si="63"/>
        <v/>
      </c>
      <c r="I584" s="33">
        <v>174</v>
      </c>
      <c r="J584" s="34">
        <v>146</v>
      </c>
      <c r="K584" s="34">
        <v>97</v>
      </c>
      <c r="L584" s="3">
        <f t="shared" si="64"/>
        <v>0.66438356164383561</v>
      </c>
      <c r="M584" s="34">
        <v>27</v>
      </c>
      <c r="N584" s="34">
        <v>1</v>
      </c>
      <c r="O584" s="52">
        <f t="shared" si="65"/>
        <v>5.7471264367816091E-3</v>
      </c>
      <c r="P584" s="4">
        <f t="shared" si="66"/>
        <v>174</v>
      </c>
      <c r="Q584" s="5">
        <f t="shared" si="67"/>
        <v>173</v>
      </c>
      <c r="R584" s="5">
        <f t="shared" si="68"/>
        <v>1</v>
      </c>
      <c r="S584" s="6">
        <f t="shared" si="69"/>
        <v>5.7471264367816091E-3</v>
      </c>
    </row>
    <row r="585" spans="1:19" ht="15" customHeight="1" x14ac:dyDescent="0.2">
      <c r="A585" s="231" t="s">
        <v>423</v>
      </c>
      <c r="B585" s="37" t="s">
        <v>52</v>
      </c>
      <c r="C585" s="48" t="s">
        <v>53</v>
      </c>
      <c r="D585" s="34">
        <v>5</v>
      </c>
      <c r="E585" s="34">
        <v>5</v>
      </c>
      <c r="F585" s="34">
        <v>2</v>
      </c>
      <c r="G585" s="34"/>
      <c r="H585" s="42">
        <f t="shared" si="63"/>
        <v>0</v>
      </c>
      <c r="I585" s="33">
        <v>42</v>
      </c>
      <c r="J585" s="34">
        <v>41</v>
      </c>
      <c r="K585" s="34">
        <v>40</v>
      </c>
      <c r="L585" s="3">
        <f t="shared" si="64"/>
        <v>0.97560975609756095</v>
      </c>
      <c r="M585" s="34">
        <v>1</v>
      </c>
      <c r="N585" s="34"/>
      <c r="O585" s="52">
        <f t="shared" si="65"/>
        <v>0</v>
      </c>
      <c r="P585" s="4">
        <f t="shared" si="66"/>
        <v>47</v>
      </c>
      <c r="Q585" s="5">
        <f t="shared" si="67"/>
        <v>47</v>
      </c>
      <c r="R585" s="5" t="str">
        <f t="shared" si="68"/>
        <v/>
      </c>
      <c r="S585" s="6" t="str">
        <f t="shared" si="69"/>
        <v/>
      </c>
    </row>
    <row r="586" spans="1:19" ht="15" customHeight="1" x14ac:dyDescent="0.2">
      <c r="A586" s="231" t="s">
        <v>423</v>
      </c>
      <c r="B586" s="37" t="s">
        <v>54</v>
      </c>
      <c r="C586" s="48" t="s">
        <v>274</v>
      </c>
      <c r="D586" s="34"/>
      <c r="E586" s="34"/>
      <c r="F586" s="34"/>
      <c r="G586" s="34"/>
      <c r="H586" s="42" t="str">
        <f t="shared" si="63"/>
        <v/>
      </c>
      <c r="I586" s="33">
        <v>1389</v>
      </c>
      <c r="J586" s="34">
        <v>1105</v>
      </c>
      <c r="K586" s="34">
        <v>627</v>
      </c>
      <c r="L586" s="3">
        <f t="shared" si="64"/>
        <v>0.56742081447963799</v>
      </c>
      <c r="M586" s="34">
        <v>0</v>
      </c>
      <c r="N586" s="34">
        <v>284</v>
      </c>
      <c r="O586" s="52">
        <f t="shared" si="65"/>
        <v>0.20446364290856731</v>
      </c>
      <c r="P586" s="4">
        <f t="shared" si="66"/>
        <v>1389</v>
      </c>
      <c r="Q586" s="5">
        <f t="shared" si="67"/>
        <v>1105</v>
      </c>
      <c r="R586" s="5">
        <f t="shared" si="68"/>
        <v>284</v>
      </c>
      <c r="S586" s="6">
        <f t="shared" si="69"/>
        <v>0.20446364290856731</v>
      </c>
    </row>
    <row r="587" spans="1:19" ht="15" customHeight="1" x14ac:dyDescent="0.2">
      <c r="A587" s="231" t="s">
        <v>423</v>
      </c>
      <c r="B587" s="37" t="s">
        <v>55</v>
      </c>
      <c r="C587" s="48" t="s">
        <v>56</v>
      </c>
      <c r="D587" s="34">
        <v>1</v>
      </c>
      <c r="E587" s="34">
        <v>1</v>
      </c>
      <c r="F587" s="34">
        <v>1</v>
      </c>
      <c r="G587" s="34"/>
      <c r="H587" s="42">
        <f t="shared" si="63"/>
        <v>0</v>
      </c>
      <c r="I587" s="33">
        <v>182</v>
      </c>
      <c r="J587" s="34">
        <v>178</v>
      </c>
      <c r="K587" s="34">
        <v>166</v>
      </c>
      <c r="L587" s="3">
        <f t="shared" si="64"/>
        <v>0.93258426966292129</v>
      </c>
      <c r="M587" s="34">
        <v>2</v>
      </c>
      <c r="N587" s="34">
        <v>2</v>
      </c>
      <c r="O587" s="52">
        <f t="shared" si="65"/>
        <v>1.098901098901099E-2</v>
      </c>
      <c r="P587" s="4">
        <f t="shared" si="66"/>
        <v>183</v>
      </c>
      <c r="Q587" s="5">
        <f t="shared" si="67"/>
        <v>181</v>
      </c>
      <c r="R587" s="5">
        <f t="shared" si="68"/>
        <v>2</v>
      </c>
      <c r="S587" s="6">
        <f t="shared" si="69"/>
        <v>1.092896174863388E-2</v>
      </c>
    </row>
    <row r="588" spans="1:19" ht="15" customHeight="1" x14ac:dyDescent="0.2">
      <c r="A588" s="231" t="s">
        <v>423</v>
      </c>
      <c r="B588" s="37" t="s">
        <v>57</v>
      </c>
      <c r="C588" s="48" t="s">
        <v>58</v>
      </c>
      <c r="D588" s="34">
        <v>1</v>
      </c>
      <c r="E588" s="34">
        <v>1</v>
      </c>
      <c r="F588" s="34"/>
      <c r="G588" s="34"/>
      <c r="H588" s="42">
        <f t="shared" si="63"/>
        <v>0</v>
      </c>
      <c r="I588" s="33">
        <v>4247</v>
      </c>
      <c r="J588" s="34">
        <v>3503</v>
      </c>
      <c r="K588" s="34">
        <v>287</v>
      </c>
      <c r="L588" s="3">
        <f t="shared" si="64"/>
        <v>8.1929774479017989E-2</v>
      </c>
      <c r="M588" s="34">
        <v>0</v>
      </c>
      <c r="N588" s="34">
        <v>744</v>
      </c>
      <c r="O588" s="52">
        <f t="shared" si="65"/>
        <v>0.17518248175182483</v>
      </c>
      <c r="P588" s="4">
        <f t="shared" si="66"/>
        <v>4248</v>
      </c>
      <c r="Q588" s="5">
        <f t="shared" si="67"/>
        <v>3504</v>
      </c>
      <c r="R588" s="5">
        <f t="shared" si="68"/>
        <v>744</v>
      </c>
      <c r="S588" s="6">
        <f t="shared" si="69"/>
        <v>0.1751412429378531</v>
      </c>
    </row>
    <row r="589" spans="1:19" ht="15" customHeight="1" x14ac:dyDescent="0.2">
      <c r="A589" s="231" t="s">
        <v>423</v>
      </c>
      <c r="B589" s="37" t="s">
        <v>59</v>
      </c>
      <c r="C589" s="48" t="s">
        <v>60</v>
      </c>
      <c r="D589" s="34">
        <v>7</v>
      </c>
      <c r="E589" s="34">
        <v>2</v>
      </c>
      <c r="F589" s="34">
        <v>2</v>
      </c>
      <c r="G589" s="34">
        <v>5</v>
      </c>
      <c r="H589" s="42">
        <f t="shared" si="63"/>
        <v>0.7142857142857143</v>
      </c>
      <c r="I589" s="33">
        <v>1954</v>
      </c>
      <c r="J589" s="34">
        <v>1400</v>
      </c>
      <c r="K589" s="34">
        <v>793</v>
      </c>
      <c r="L589" s="3">
        <f t="shared" si="64"/>
        <v>0.56642857142857139</v>
      </c>
      <c r="M589" s="34">
        <v>346</v>
      </c>
      <c r="N589" s="34">
        <v>208</v>
      </c>
      <c r="O589" s="52">
        <f t="shared" si="65"/>
        <v>0.10644831115660185</v>
      </c>
      <c r="P589" s="4">
        <f t="shared" si="66"/>
        <v>1961</v>
      </c>
      <c r="Q589" s="5">
        <f t="shared" si="67"/>
        <v>1748</v>
      </c>
      <c r="R589" s="5">
        <f t="shared" si="68"/>
        <v>213</v>
      </c>
      <c r="S589" s="6">
        <f t="shared" si="69"/>
        <v>0.10861805201427843</v>
      </c>
    </row>
    <row r="590" spans="1:19" ht="15" customHeight="1" x14ac:dyDescent="0.2">
      <c r="A590" s="231" t="s">
        <v>423</v>
      </c>
      <c r="B590" s="37" t="s">
        <v>61</v>
      </c>
      <c r="C590" s="48" t="s">
        <v>62</v>
      </c>
      <c r="D590" s="34"/>
      <c r="E590" s="34"/>
      <c r="F590" s="34"/>
      <c r="G590" s="34"/>
      <c r="H590" s="42" t="str">
        <f t="shared" si="63"/>
        <v/>
      </c>
      <c r="I590" s="33">
        <v>1</v>
      </c>
      <c r="J590" s="34">
        <v>1</v>
      </c>
      <c r="K590" s="34">
        <v>1</v>
      </c>
      <c r="L590" s="3">
        <f t="shared" si="64"/>
        <v>1</v>
      </c>
      <c r="M590" s="34"/>
      <c r="N590" s="34"/>
      <c r="O590" s="52">
        <f t="shared" si="65"/>
        <v>0</v>
      </c>
      <c r="P590" s="4">
        <f t="shared" si="66"/>
        <v>1</v>
      </c>
      <c r="Q590" s="5">
        <f t="shared" si="67"/>
        <v>1</v>
      </c>
      <c r="R590" s="5" t="str">
        <f t="shared" si="68"/>
        <v/>
      </c>
      <c r="S590" s="6" t="str">
        <f t="shared" si="69"/>
        <v/>
      </c>
    </row>
    <row r="591" spans="1:19" ht="15" customHeight="1" x14ac:dyDescent="0.2">
      <c r="A591" s="231" t="s">
        <v>423</v>
      </c>
      <c r="B591" s="37" t="s">
        <v>63</v>
      </c>
      <c r="C591" s="48" t="s">
        <v>275</v>
      </c>
      <c r="D591" s="34"/>
      <c r="E591" s="34"/>
      <c r="F591" s="34"/>
      <c r="G591" s="34"/>
      <c r="H591" s="42" t="str">
        <f t="shared" si="63"/>
        <v/>
      </c>
      <c r="I591" s="33">
        <v>3</v>
      </c>
      <c r="J591" s="34">
        <v>2</v>
      </c>
      <c r="K591" s="34">
        <v>1</v>
      </c>
      <c r="L591" s="3">
        <f t="shared" si="64"/>
        <v>0.5</v>
      </c>
      <c r="M591" s="34">
        <v>1</v>
      </c>
      <c r="N591" s="34"/>
      <c r="O591" s="52">
        <f t="shared" si="65"/>
        <v>0</v>
      </c>
      <c r="P591" s="4">
        <f t="shared" si="66"/>
        <v>3</v>
      </c>
      <c r="Q591" s="5">
        <f t="shared" si="67"/>
        <v>3</v>
      </c>
      <c r="R591" s="5" t="str">
        <f t="shared" si="68"/>
        <v/>
      </c>
      <c r="S591" s="6" t="str">
        <f t="shared" si="69"/>
        <v/>
      </c>
    </row>
    <row r="592" spans="1:19" ht="26.25" customHeight="1" x14ac:dyDescent="0.2">
      <c r="A592" s="231" t="s">
        <v>423</v>
      </c>
      <c r="B592" s="37" t="s">
        <v>64</v>
      </c>
      <c r="C592" s="48" t="s">
        <v>65</v>
      </c>
      <c r="D592" s="34">
        <v>34</v>
      </c>
      <c r="E592" s="34">
        <v>33</v>
      </c>
      <c r="F592" s="34">
        <v>4</v>
      </c>
      <c r="G592" s="34">
        <v>1</v>
      </c>
      <c r="H592" s="42">
        <f t="shared" si="63"/>
        <v>2.9411764705882353E-2</v>
      </c>
      <c r="I592" s="33">
        <v>2845</v>
      </c>
      <c r="J592" s="34">
        <v>2126</v>
      </c>
      <c r="K592" s="34">
        <v>1073</v>
      </c>
      <c r="L592" s="3">
        <f t="shared" si="64"/>
        <v>0.50470366886171214</v>
      </c>
      <c r="M592" s="34">
        <v>0</v>
      </c>
      <c r="N592" s="34">
        <v>719</v>
      </c>
      <c r="O592" s="52">
        <f t="shared" si="65"/>
        <v>0.25272407732864677</v>
      </c>
      <c r="P592" s="4">
        <f t="shared" si="66"/>
        <v>2879</v>
      </c>
      <c r="Q592" s="5">
        <f t="shared" si="67"/>
        <v>2159</v>
      </c>
      <c r="R592" s="5">
        <f t="shared" si="68"/>
        <v>720</v>
      </c>
      <c r="S592" s="6">
        <f t="shared" si="69"/>
        <v>0.25008683570684265</v>
      </c>
    </row>
    <row r="593" spans="1:19" ht="15" customHeight="1" x14ac:dyDescent="0.2">
      <c r="A593" s="231" t="s">
        <v>423</v>
      </c>
      <c r="B593" s="37" t="s">
        <v>66</v>
      </c>
      <c r="C593" s="48" t="s">
        <v>276</v>
      </c>
      <c r="D593" s="34">
        <v>20</v>
      </c>
      <c r="E593" s="34">
        <v>12</v>
      </c>
      <c r="F593" s="34">
        <v>11</v>
      </c>
      <c r="G593" s="34">
        <v>8</v>
      </c>
      <c r="H593" s="42">
        <f t="shared" si="63"/>
        <v>0.4</v>
      </c>
      <c r="I593" s="33">
        <v>4712</v>
      </c>
      <c r="J593" s="34">
        <v>4113</v>
      </c>
      <c r="K593" s="34">
        <v>4103</v>
      </c>
      <c r="L593" s="3">
        <f t="shared" si="64"/>
        <v>0.99756868465840021</v>
      </c>
      <c r="M593" s="34">
        <v>2</v>
      </c>
      <c r="N593" s="34">
        <v>597</v>
      </c>
      <c r="O593" s="52">
        <f t="shared" si="65"/>
        <v>0.12669779286926994</v>
      </c>
      <c r="P593" s="4">
        <f t="shared" si="66"/>
        <v>4732</v>
      </c>
      <c r="Q593" s="5">
        <f t="shared" si="67"/>
        <v>4127</v>
      </c>
      <c r="R593" s="5">
        <f t="shared" si="68"/>
        <v>605</v>
      </c>
      <c r="S593" s="6">
        <f t="shared" si="69"/>
        <v>0.12785291631445478</v>
      </c>
    </row>
    <row r="594" spans="1:19" ht="15" customHeight="1" x14ac:dyDescent="0.2">
      <c r="A594" s="231" t="s">
        <v>423</v>
      </c>
      <c r="B594" s="37" t="s">
        <v>67</v>
      </c>
      <c r="C594" s="48" t="s">
        <v>68</v>
      </c>
      <c r="D594" s="34"/>
      <c r="E594" s="34"/>
      <c r="F594" s="34"/>
      <c r="G594" s="34"/>
      <c r="H594" s="42" t="str">
        <f t="shared" si="63"/>
        <v/>
      </c>
      <c r="I594" s="33">
        <v>32529</v>
      </c>
      <c r="J594" s="34">
        <v>30061</v>
      </c>
      <c r="K594" s="34">
        <v>26470</v>
      </c>
      <c r="L594" s="3">
        <f t="shared" si="64"/>
        <v>0.88054289611124048</v>
      </c>
      <c r="M594" s="34">
        <v>528</v>
      </c>
      <c r="N594" s="34">
        <v>1940</v>
      </c>
      <c r="O594" s="52">
        <f t="shared" si="65"/>
        <v>5.9639091272403084E-2</v>
      </c>
      <c r="P594" s="4">
        <f t="shared" si="66"/>
        <v>32529</v>
      </c>
      <c r="Q594" s="5">
        <f t="shared" si="67"/>
        <v>30589</v>
      </c>
      <c r="R594" s="5">
        <f t="shared" si="68"/>
        <v>1940</v>
      </c>
      <c r="S594" s="6">
        <f t="shared" si="69"/>
        <v>5.9639091272403084E-2</v>
      </c>
    </row>
    <row r="595" spans="1:19" ht="16.25" customHeight="1" x14ac:dyDescent="0.2">
      <c r="A595" s="231" t="s">
        <v>423</v>
      </c>
      <c r="B595" s="37" t="s">
        <v>69</v>
      </c>
      <c r="C595" s="48" t="s">
        <v>279</v>
      </c>
      <c r="D595" s="34"/>
      <c r="E595" s="34"/>
      <c r="F595" s="34"/>
      <c r="G595" s="34"/>
      <c r="H595" s="42" t="str">
        <f t="shared" si="63"/>
        <v/>
      </c>
      <c r="I595" s="33">
        <v>4</v>
      </c>
      <c r="J595" s="34">
        <v>4</v>
      </c>
      <c r="K595" s="34">
        <v>4</v>
      </c>
      <c r="L595" s="3">
        <f t="shared" si="64"/>
        <v>1</v>
      </c>
      <c r="M595" s="34"/>
      <c r="N595" s="34"/>
      <c r="O595" s="52">
        <f t="shared" si="65"/>
        <v>0</v>
      </c>
      <c r="P595" s="4">
        <f t="shared" si="66"/>
        <v>4</v>
      </c>
      <c r="Q595" s="5">
        <f t="shared" si="67"/>
        <v>4</v>
      </c>
      <c r="R595" s="5" t="str">
        <f t="shared" si="68"/>
        <v/>
      </c>
      <c r="S595" s="6" t="str">
        <f t="shared" si="69"/>
        <v/>
      </c>
    </row>
    <row r="596" spans="1:19" ht="16.25" customHeight="1" x14ac:dyDescent="0.2">
      <c r="A596" s="231" t="s">
        <v>423</v>
      </c>
      <c r="B596" s="37" t="s">
        <v>70</v>
      </c>
      <c r="C596" s="48" t="s">
        <v>282</v>
      </c>
      <c r="D596" s="34"/>
      <c r="E596" s="34"/>
      <c r="F596" s="34"/>
      <c r="G596" s="34"/>
      <c r="H596" s="42" t="str">
        <f t="shared" si="63"/>
        <v/>
      </c>
      <c r="I596" s="33">
        <v>3</v>
      </c>
      <c r="J596" s="34">
        <v>0</v>
      </c>
      <c r="K596" s="34">
        <v>0</v>
      </c>
      <c r="L596" s="3" t="str">
        <f t="shared" si="64"/>
        <v/>
      </c>
      <c r="M596" s="34">
        <v>3</v>
      </c>
      <c r="N596" s="34">
        <v>0</v>
      </c>
      <c r="O596" s="52">
        <f t="shared" si="65"/>
        <v>0</v>
      </c>
      <c r="P596" s="4">
        <f t="shared" si="66"/>
        <v>3</v>
      </c>
      <c r="Q596" s="5">
        <f t="shared" si="67"/>
        <v>3</v>
      </c>
      <c r="R596" s="5" t="str">
        <f t="shared" si="68"/>
        <v/>
      </c>
      <c r="S596" s="6" t="str">
        <f t="shared" si="69"/>
        <v/>
      </c>
    </row>
    <row r="597" spans="1:19" ht="15" customHeight="1" x14ac:dyDescent="0.2">
      <c r="A597" s="231" t="s">
        <v>423</v>
      </c>
      <c r="B597" s="37" t="s">
        <v>71</v>
      </c>
      <c r="C597" s="48" t="s">
        <v>72</v>
      </c>
      <c r="D597" s="34">
        <v>17</v>
      </c>
      <c r="E597" s="34">
        <v>17</v>
      </c>
      <c r="F597" s="34">
        <v>11</v>
      </c>
      <c r="G597" s="34"/>
      <c r="H597" s="42">
        <f t="shared" si="63"/>
        <v>0</v>
      </c>
      <c r="I597" s="33">
        <v>3415</v>
      </c>
      <c r="J597" s="34">
        <v>2769</v>
      </c>
      <c r="K597" s="34">
        <v>477</v>
      </c>
      <c r="L597" s="3">
        <f t="shared" si="64"/>
        <v>0.1722643553629469</v>
      </c>
      <c r="M597" s="34">
        <v>16</v>
      </c>
      <c r="N597" s="34">
        <v>630</v>
      </c>
      <c r="O597" s="52">
        <f t="shared" si="65"/>
        <v>0.18448023426061494</v>
      </c>
      <c r="P597" s="4">
        <f t="shared" si="66"/>
        <v>3432</v>
      </c>
      <c r="Q597" s="5">
        <f t="shared" si="67"/>
        <v>2802</v>
      </c>
      <c r="R597" s="5">
        <f t="shared" si="68"/>
        <v>630</v>
      </c>
      <c r="S597" s="6">
        <f t="shared" si="69"/>
        <v>0.18356643356643357</v>
      </c>
    </row>
    <row r="598" spans="1:19" ht="15" customHeight="1" x14ac:dyDescent="0.2">
      <c r="A598" s="231" t="s">
        <v>423</v>
      </c>
      <c r="B598" s="37" t="s">
        <v>73</v>
      </c>
      <c r="C598" s="48" t="s">
        <v>74</v>
      </c>
      <c r="D598" s="34"/>
      <c r="E598" s="34"/>
      <c r="F598" s="34"/>
      <c r="G598" s="34"/>
      <c r="H598" s="42" t="str">
        <f t="shared" si="63"/>
        <v/>
      </c>
      <c r="I598" s="33">
        <v>7</v>
      </c>
      <c r="J598" s="34">
        <v>4</v>
      </c>
      <c r="K598" s="34">
        <v>4</v>
      </c>
      <c r="L598" s="3">
        <f t="shared" si="64"/>
        <v>1</v>
      </c>
      <c r="M598" s="34">
        <v>3</v>
      </c>
      <c r="N598" s="34"/>
      <c r="O598" s="52">
        <f t="shared" si="65"/>
        <v>0</v>
      </c>
      <c r="P598" s="4">
        <f t="shared" si="66"/>
        <v>7</v>
      </c>
      <c r="Q598" s="5">
        <f t="shared" si="67"/>
        <v>7</v>
      </c>
      <c r="R598" s="5" t="str">
        <f t="shared" si="68"/>
        <v/>
      </c>
      <c r="S598" s="6" t="str">
        <f t="shared" si="69"/>
        <v/>
      </c>
    </row>
    <row r="599" spans="1:19" ht="51.75" customHeight="1" x14ac:dyDescent="0.2">
      <c r="A599" s="231" t="s">
        <v>423</v>
      </c>
      <c r="B599" s="37" t="s">
        <v>75</v>
      </c>
      <c r="C599" s="48" t="s">
        <v>76</v>
      </c>
      <c r="D599" s="34"/>
      <c r="E599" s="34"/>
      <c r="F599" s="34"/>
      <c r="G599" s="34"/>
      <c r="H599" s="42" t="str">
        <f t="shared" si="63"/>
        <v/>
      </c>
      <c r="I599" s="33">
        <v>67</v>
      </c>
      <c r="J599" s="34">
        <v>67</v>
      </c>
      <c r="K599" s="34">
        <v>66</v>
      </c>
      <c r="L599" s="3">
        <f t="shared" si="64"/>
        <v>0.9850746268656716</v>
      </c>
      <c r="M599" s="34">
        <v>0</v>
      </c>
      <c r="N599" s="34"/>
      <c r="O599" s="52">
        <f t="shared" si="65"/>
        <v>0</v>
      </c>
      <c r="P599" s="4">
        <f t="shared" si="66"/>
        <v>67</v>
      </c>
      <c r="Q599" s="5">
        <f t="shared" si="67"/>
        <v>67</v>
      </c>
      <c r="R599" s="5" t="str">
        <f t="shared" si="68"/>
        <v/>
      </c>
      <c r="S599" s="6" t="str">
        <f t="shared" si="69"/>
        <v/>
      </c>
    </row>
    <row r="600" spans="1:19" ht="15" customHeight="1" x14ac:dyDescent="0.2">
      <c r="A600" s="231" t="s">
        <v>423</v>
      </c>
      <c r="B600" s="37" t="s">
        <v>77</v>
      </c>
      <c r="C600" s="48" t="s">
        <v>252</v>
      </c>
      <c r="D600" s="34"/>
      <c r="E600" s="34"/>
      <c r="F600" s="34"/>
      <c r="G600" s="34"/>
      <c r="H600" s="42" t="str">
        <f t="shared" si="63"/>
        <v/>
      </c>
      <c r="I600" s="33">
        <v>19</v>
      </c>
      <c r="J600" s="34">
        <v>17</v>
      </c>
      <c r="K600" s="34">
        <v>17</v>
      </c>
      <c r="L600" s="3">
        <f t="shared" si="64"/>
        <v>1</v>
      </c>
      <c r="M600" s="34">
        <v>2</v>
      </c>
      <c r="N600" s="34"/>
      <c r="O600" s="52">
        <f t="shared" si="65"/>
        <v>0</v>
      </c>
      <c r="P600" s="4">
        <f t="shared" si="66"/>
        <v>19</v>
      </c>
      <c r="Q600" s="5">
        <f t="shared" si="67"/>
        <v>19</v>
      </c>
      <c r="R600" s="5" t="str">
        <f t="shared" si="68"/>
        <v/>
      </c>
      <c r="S600" s="6" t="str">
        <f t="shared" si="69"/>
        <v/>
      </c>
    </row>
    <row r="601" spans="1:19" ht="15" customHeight="1" x14ac:dyDescent="0.2">
      <c r="A601" s="231" t="s">
        <v>423</v>
      </c>
      <c r="B601" s="37" t="s">
        <v>79</v>
      </c>
      <c r="C601" s="48" t="s">
        <v>80</v>
      </c>
      <c r="D601" s="34"/>
      <c r="E601" s="34"/>
      <c r="F601" s="34"/>
      <c r="G601" s="34"/>
      <c r="H601" s="42" t="str">
        <f t="shared" si="63"/>
        <v/>
      </c>
      <c r="I601" s="33">
        <v>16603</v>
      </c>
      <c r="J601" s="34">
        <v>16041</v>
      </c>
      <c r="K601" s="34">
        <v>5228</v>
      </c>
      <c r="L601" s="3">
        <f t="shared" si="64"/>
        <v>0.32591484321426345</v>
      </c>
      <c r="M601" s="34">
        <v>1</v>
      </c>
      <c r="N601" s="34">
        <v>561</v>
      </c>
      <c r="O601" s="52">
        <f t="shared" si="65"/>
        <v>3.3789074263687283E-2</v>
      </c>
      <c r="P601" s="4">
        <f t="shared" si="66"/>
        <v>16603</v>
      </c>
      <c r="Q601" s="5">
        <f t="shared" si="67"/>
        <v>16042</v>
      </c>
      <c r="R601" s="5">
        <f t="shared" si="68"/>
        <v>561</v>
      </c>
      <c r="S601" s="6">
        <f t="shared" si="69"/>
        <v>3.3789074263687283E-2</v>
      </c>
    </row>
    <row r="602" spans="1:19" ht="15" customHeight="1" x14ac:dyDescent="0.2">
      <c r="A602" s="231" t="s">
        <v>423</v>
      </c>
      <c r="B602" s="37" t="s">
        <v>84</v>
      </c>
      <c r="C602" s="48" t="s">
        <v>85</v>
      </c>
      <c r="D602" s="34">
        <v>1</v>
      </c>
      <c r="E602" s="34">
        <v>0</v>
      </c>
      <c r="F602" s="34">
        <v>0</v>
      </c>
      <c r="G602" s="34">
        <v>1</v>
      </c>
      <c r="H602" s="42">
        <f t="shared" si="63"/>
        <v>1</v>
      </c>
      <c r="I602" s="33">
        <v>5555</v>
      </c>
      <c r="J602" s="34">
        <v>3600</v>
      </c>
      <c r="K602" s="34">
        <v>797</v>
      </c>
      <c r="L602" s="3">
        <f t="shared" si="64"/>
        <v>0.22138888888888889</v>
      </c>
      <c r="M602" s="34">
        <v>0</v>
      </c>
      <c r="N602" s="34">
        <v>1955</v>
      </c>
      <c r="O602" s="52">
        <f t="shared" si="65"/>
        <v>0.35193519351935193</v>
      </c>
      <c r="P602" s="4">
        <f t="shared" si="66"/>
        <v>5556</v>
      </c>
      <c r="Q602" s="5">
        <f t="shared" si="67"/>
        <v>3600</v>
      </c>
      <c r="R602" s="5">
        <f t="shared" si="68"/>
        <v>1956</v>
      </c>
      <c r="S602" s="6">
        <f t="shared" si="69"/>
        <v>0.35205183585313177</v>
      </c>
    </row>
    <row r="603" spans="1:19" ht="15" customHeight="1" x14ac:dyDescent="0.2">
      <c r="A603" s="231" t="s">
        <v>423</v>
      </c>
      <c r="B603" s="37" t="s">
        <v>86</v>
      </c>
      <c r="C603" s="48" t="s">
        <v>87</v>
      </c>
      <c r="D603" s="34"/>
      <c r="E603" s="34"/>
      <c r="F603" s="34"/>
      <c r="G603" s="34"/>
      <c r="H603" s="42" t="str">
        <f t="shared" si="63"/>
        <v/>
      </c>
      <c r="I603" s="33">
        <v>3</v>
      </c>
      <c r="J603" s="34">
        <v>3</v>
      </c>
      <c r="K603" s="34">
        <v>3</v>
      </c>
      <c r="L603" s="3">
        <f t="shared" si="64"/>
        <v>1</v>
      </c>
      <c r="M603" s="34"/>
      <c r="N603" s="34"/>
      <c r="O603" s="52">
        <f t="shared" si="65"/>
        <v>0</v>
      </c>
      <c r="P603" s="4">
        <f t="shared" si="66"/>
        <v>3</v>
      </c>
      <c r="Q603" s="5">
        <f t="shared" si="67"/>
        <v>3</v>
      </c>
      <c r="R603" s="5" t="str">
        <f t="shared" si="68"/>
        <v/>
      </c>
      <c r="S603" s="6" t="str">
        <f t="shared" si="69"/>
        <v/>
      </c>
    </row>
    <row r="604" spans="1:19" ht="26.25" customHeight="1" x14ac:dyDescent="0.2">
      <c r="A604" s="231" t="s">
        <v>423</v>
      </c>
      <c r="B604" s="37" t="s">
        <v>88</v>
      </c>
      <c r="C604" s="48" t="s">
        <v>289</v>
      </c>
      <c r="D604" s="34">
        <v>1</v>
      </c>
      <c r="E604" s="34">
        <v>1</v>
      </c>
      <c r="F604" s="34">
        <v>1</v>
      </c>
      <c r="G604" s="34"/>
      <c r="H604" s="42">
        <f t="shared" si="63"/>
        <v>0</v>
      </c>
      <c r="I604" s="33">
        <v>86</v>
      </c>
      <c r="J604" s="34">
        <v>86</v>
      </c>
      <c r="K604" s="34">
        <v>85</v>
      </c>
      <c r="L604" s="3">
        <f t="shared" si="64"/>
        <v>0.98837209302325579</v>
      </c>
      <c r="M604" s="34"/>
      <c r="N604" s="34"/>
      <c r="O604" s="52">
        <f t="shared" si="65"/>
        <v>0</v>
      </c>
      <c r="P604" s="4">
        <f t="shared" si="66"/>
        <v>87</v>
      </c>
      <c r="Q604" s="5">
        <f t="shared" si="67"/>
        <v>87</v>
      </c>
      <c r="R604" s="5" t="str">
        <f t="shared" si="68"/>
        <v/>
      </c>
      <c r="S604" s="6" t="str">
        <f t="shared" si="69"/>
        <v/>
      </c>
    </row>
    <row r="605" spans="1:19" ht="15" customHeight="1" x14ac:dyDescent="0.2">
      <c r="A605" s="231" t="s">
        <v>423</v>
      </c>
      <c r="B605" s="37" t="s">
        <v>89</v>
      </c>
      <c r="C605" s="48" t="s">
        <v>290</v>
      </c>
      <c r="D605" s="34">
        <v>3</v>
      </c>
      <c r="E605" s="34">
        <v>3</v>
      </c>
      <c r="F605" s="34">
        <v>1</v>
      </c>
      <c r="G605" s="34"/>
      <c r="H605" s="42">
        <f t="shared" si="63"/>
        <v>0</v>
      </c>
      <c r="I605" s="33">
        <v>2325</v>
      </c>
      <c r="J605" s="34">
        <v>1113</v>
      </c>
      <c r="K605" s="34">
        <v>335</v>
      </c>
      <c r="L605" s="3">
        <f t="shared" si="64"/>
        <v>0.30098831985624436</v>
      </c>
      <c r="M605" s="34">
        <v>0</v>
      </c>
      <c r="N605" s="34">
        <v>1212</v>
      </c>
      <c r="O605" s="52">
        <f t="shared" si="65"/>
        <v>0.52129032258064512</v>
      </c>
      <c r="P605" s="4">
        <f t="shared" si="66"/>
        <v>2328</v>
      </c>
      <c r="Q605" s="5">
        <f t="shared" si="67"/>
        <v>1116</v>
      </c>
      <c r="R605" s="5">
        <f t="shared" si="68"/>
        <v>1212</v>
      </c>
      <c r="S605" s="6">
        <f t="shared" si="69"/>
        <v>0.52061855670103097</v>
      </c>
    </row>
    <row r="606" spans="1:19" ht="15" customHeight="1" x14ac:dyDescent="0.2">
      <c r="A606" s="231" t="s">
        <v>423</v>
      </c>
      <c r="B606" s="37" t="s">
        <v>91</v>
      </c>
      <c r="C606" s="48" t="s">
        <v>293</v>
      </c>
      <c r="D606" s="34"/>
      <c r="E606" s="34"/>
      <c r="F606" s="34"/>
      <c r="G606" s="34"/>
      <c r="H606" s="42" t="str">
        <f t="shared" si="63"/>
        <v/>
      </c>
      <c r="I606" s="33">
        <v>11</v>
      </c>
      <c r="J606" s="34">
        <v>11</v>
      </c>
      <c r="K606" s="34">
        <v>11</v>
      </c>
      <c r="L606" s="3">
        <f t="shared" si="64"/>
        <v>1</v>
      </c>
      <c r="M606" s="34"/>
      <c r="N606" s="34"/>
      <c r="O606" s="52">
        <f t="shared" si="65"/>
        <v>0</v>
      </c>
      <c r="P606" s="4">
        <f t="shared" si="66"/>
        <v>11</v>
      </c>
      <c r="Q606" s="5">
        <f t="shared" si="67"/>
        <v>11</v>
      </c>
      <c r="R606" s="5" t="str">
        <f t="shared" si="68"/>
        <v/>
      </c>
      <c r="S606" s="6" t="str">
        <f t="shared" si="69"/>
        <v/>
      </c>
    </row>
    <row r="607" spans="1:19" ht="16.25" customHeight="1" x14ac:dyDescent="0.2">
      <c r="A607" s="231" t="s">
        <v>423</v>
      </c>
      <c r="B607" s="37" t="s">
        <v>92</v>
      </c>
      <c r="C607" s="48" t="s">
        <v>93</v>
      </c>
      <c r="D607" s="34"/>
      <c r="E607" s="34"/>
      <c r="F607" s="34"/>
      <c r="G607" s="34"/>
      <c r="H607" s="42" t="str">
        <f t="shared" si="63"/>
        <v/>
      </c>
      <c r="I607" s="33">
        <v>2183</v>
      </c>
      <c r="J607" s="34">
        <v>2067</v>
      </c>
      <c r="K607" s="34">
        <v>1498</v>
      </c>
      <c r="L607" s="3">
        <f t="shared" si="64"/>
        <v>0.72472181906144173</v>
      </c>
      <c r="M607" s="34">
        <v>113</v>
      </c>
      <c r="N607" s="34">
        <v>3</v>
      </c>
      <c r="O607" s="52">
        <f t="shared" si="65"/>
        <v>1.3742556115437471E-3</v>
      </c>
      <c r="P607" s="4">
        <f t="shared" si="66"/>
        <v>2183</v>
      </c>
      <c r="Q607" s="5">
        <f t="shared" si="67"/>
        <v>2180</v>
      </c>
      <c r="R607" s="5">
        <f t="shared" si="68"/>
        <v>3</v>
      </c>
      <c r="S607" s="6">
        <f t="shared" si="69"/>
        <v>1.3742556115437471E-3</v>
      </c>
    </row>
    <row r="608" spans="1:19" ht="15" customHeight="1" x14ac:dyDescent="0.2">
      <c r="A608" s="231" t="s">
        <v>423</v>
      </c>
      <c r="B608" s="37" t="s">
        <v>96</v>
      </c>
      <c r="C608" s="48" t="s">
        <v>101</v>
      </c>
      <c r="D608" s="34">
        <v>51</v>
      </c>
      <c r="E608" s="34">
        <v>45</v>
      </c>
      <c r="F608" s="34">
        <v>40</v>
      </c>
      <c r="G608" s="34">
        <v>6</v>
      </c>
      <c r="H608" s="42">
        <f t="shared" si="63"/>
        <v>0.11764705882352941</v>
      </c>
      <c r="I608" s="33">
        <v>29548</v>
      </c>
      <c r="J608" s="34">
        <v>28636</v>
      </c>
      <c r="K608" s="34">
        <v>20434</v>
      </c>
      <c r="L608" s="3">
        <f t="shared" si="64"/>
        <v>0.71357731526749546</v>
      </c>
      <c r="M608" s="34">
        <v>32</v>
      </c>
      <c r="N608" s="34">
        <v>880</v>
      </c>
      <c r="O608" s="52">
        <f t="shared" si="65"/>
        <v>2.978204954650061E-2</v>
      </c>
      <c r="P608" s="4">
        <f t="shared" si="66"/>
        <v>29599</v>
      </c>
      <c r="Q608" s="5">
        <f t="shared" si="67"/>
        <v>28713</v>
      </c>
      <c r="R608" s="5">
        <f t="shared" si="68"/>
        <v>886</v>
      </c>
      <c r="S608" s="6">
        <f t="shared" si="69"/>
        <v>2.9933443697422211E-2</v>
      </c>
    </row>
    <row r="609" spans="1:19" ht="15" customHeight="1" x14ac:dyDescent="0.2">
      <c r="A609" s="231" t="s">
        <v>423</v>
      </c>
      <c r="B609" s="37" t="s">
        <v>96</v>
      </c>
      <c r="C609" s="48" t="s">
        <v>99</v>
      </c>
      <c r="D609" s="34">
        <v>96</v>
      </c>
      <c r="E609" s="34">
        <v>77</v>
      </c>
      <c r="F609" s="34">
        <v>66</v>
      </c>
      <c r="G609" s="34">
        <v>19</v>
      </c>
      <c r="H609" s="42">
        <f t="shared" si="63"/>
        <v>0.19791666666666666</v>
      </c>
      <c r="I609" s="33">
        <v>19012</v>
      </c>
      <c r="J609" s="34">
        <v>17043</v>
      </c>
      <c r="K609" s="34">
        <v>16239</v>
      </c>
      <c r="L609" s="3">
        <f t="shared" si="64"/>
        <v>0.95282520682978344</v>
      </c>
      <c r="M609" s="34">
        <v>0</v>
      </c>
      <c r="N609" s="34">
        <v>1969</v>
      </c>
      <c r="O609" s="52">
        <f t="shared" si="65"/>
        <v>0.10356616873553545</v>
      </c>
      <c r="P609" s="4">
        <f t="shared" si="66"/>
        <v>19108</v>
      </c>
      <c r="Q609" s="5">
        <f t="shared" si="67"/>
        <v>17120</v>
      </c>
      <c r="R609" s="5">
        <f t="shared" si="68"/>
        <v>1988</v>
      </c>
      <c r="S609" s="6">
        <f t="shared" si="69"/>
        <v>0.10404019258949131</v>
      </c>
    </row>
    <row r="610" spans="1:19" ht="15" customHeight="1" x14ac:dyDescent="0.2">
      <c r="A610" s="231" t="s">
        <v>423</v>
      </c>
      <c r="B610" s="37" t="s">
        <v>96</v>
      </c>
      <c r="C610" s="48" t="s">
        <v>98</v>
      </c>
      <c r="D610" s="34">
        <v>19</v>
      </c>
      <c r="E610" s="34">
        <v>19</v>
      </c>
      <c r="F610" s="34">
        <v>19</v>
      </c>
      <c r="G610" s="34"/>
      <c r="H610" s="42">
        <f t="shared" si="63"/>
        <v>0</v>
      </c>
      <c r="I610" s="33">
        <v>6642</v>
      </c>
      <c r="J610" s="34">
        <v>6322</v>
      </c>
      <c r="K610" s="34">
        <v>6213</v>
      </c>
      <c r="L610" s="3">
        <f t="shared" si="64"/>
        <v>0.98275862068965514</v>
      </c>
      <c r="M610" s="34">
        <v>2</v>
      </c>
      <c r="N610" s="34">
        <v>318</v>
      </c>
      <c r="O610" s="52">
        <f t="shared" si="65"/>
        <v>4.7877145438121049E-2</v>
      </c>
      <c r="P610" s="4">
        <f t="shared" si="66"/>
        <v>6661</v>
      </c>
      <c r="Q610" s="5">
        <f t="shared" si="67"/>
        <v>6343</v>
      </c>
      <c r="R610" s="5">
        <f t="shared" si="68"/>
        <v>318</v>
      </c>
      <c r="S610" s="6">
        <f t="shared" si="69"/>
        <v>4.7740579492568685E-2</v>
      </c>
    </row>
    <row r="611" spans="1:19" ht="15" customHeight="1" x14ac:dyDescent="0.2">
      <c r="A611" s="231" t="s">
        <v>423</v>
      </c>
      <c r="B611" s="37" t="s">
        <v>96</v>
      </c>
      <c r="C611" s="48" t="s">
        <v>100</v>
      </c>
      <c r="D611" s="34">
        <v>156</v>
      </c>
      <c r="E611" s="34">
        <v>147</v>
      </c>
      <c r="F611" s="34">
        <v>108</v>
      </c>
      <c r="G611" s="34">
        <v>9</v>
      </c>
      <c r="H611" s="42">
        <f t="shared" si="63"/>
        <v>5.7692307692307696E-2</v>
      </c>
      <c r="I611" s="33">
        <v>48521</v>
      </c>
      <c r="J611" s="34">
        <v>46433</v>
      </c>
      <c r="K611" s="34">
        <v>44659</v>
      </c>
      <c r="L611" s="3">
        <f t="shared" si="64"/>
        <v>0.96179441345594729</v>
      </c>
      <c r="M611" s="34">
        <v>3</v>
      </c>
      <c r="N611" s="34">
        <v>2085</v>
      </c>
      <c r="O611" s="52">
        <f t="shared" si="65"/>
        <v>4.2971084684981758E-2</v>
      </c>
      <c r="P611" s="4">
        <f t="shared" si="66"/>
        <v>48677</v>
      </c>
      <c r="Q611" s="5">
        <f t="shared" si="67"/>
        <v>46583</v>
      </c>
      <c r="R611" s="5">
        <f t="shared" si="68"/>
        <v>2094</v>
      </c>
      <c r="S611" s="6">
        <f t="shared" si="69"/>
        <v>4.3018263245475273E-2</v>
      </c>
    </row>
    <row r="612" spans="1:19" ht="15" customHeight="1" x14ac:dyDescent="0.2">
      <c r="A612" s="231" t="s">
        <v>423</v>
      </c>
      <c r="B612" s="37" t="s">
        <v>96</v>
      </c>
      <c r="C612" s="48" t="s">
        <v>97</v>
      </c>
      <c r="D612" s="34">
        <v>131</v>
      </c>
      <c r="E612" s="34">
        <v>110</v>
      </c>
      <c r="F612" s="34">
        <v>109</v>
      </c>
      <c r="G612" s="34">
        <v>21</v>
      </c>
      <c r="H612" s="42">
        <f t="shared" si="63"/>
        <v>0.16030534351145037</v>
      </c>
      <c r="I612" s="33">
        <v>39137</v>
      </c>
      <c r="J612" s="34">
        <v>35373</v>
      </c>
      <c r="K612" s="34">
        <v>34249</v>
      </c>
      <c r="L612" s="3">
        <f t="shared" si="64"/>
        <v>0.96822435190682155</v>
      </c>
      <c r="M612" s="34">
        <v>147</v>
      </c>
      <c r="N612" s="34">
        <v>3617</v>
      </c>
      <c r="O612" s="52">
        <f t="shared" si="65"/>
        <v>9.2418938600301509E-2</v>
      </c>
      <c r="P612" s="4">
        <f t="shared" si="66"/>
        <v>39268</v>
      </c>
      <c r="Q612" s="5">
        <f t="shared" si="67"/>
        <v>35630</v>
      </c>
      <c r="R612" s="5">
        <f t="shared" si="68"/>
        <v>3638</v>
      </c>
      <c r="S612" s="6">
        <f t="shared" si="69"/>
        <v>9.2645411021697058E-2</v>
      </c>
    </row>
    <row r="613" spans="1:19" ht="15" customHeight="1" x14ac:dyDescent="0.2">
      <c r="A613" s="231" t="s">
        <v>423</v>
      </c>
      <c r="B613" s="37" t="s">
        <v>102</v>
      </c>
      <c r="C613" s="48" t="s">
        <v>103</v>
      </c>
      <c r="D613" s="34"/>
      <c r="E613" s="34"/>
      <c r="F613" s="34"/>
      <c r="G613" s="34"/>
      <c r="H613" s="42" t="str">
        <f t="shared" si="63"/>
        <v/>
      </c>
      <c r="I613" s="33">
        <v>22760</v>
      </c>
      <c r="J613" s="34">
        <v>22602</v>
      </c>
      <c r="K613" s="34">
        <v>22590</v>
      </c>
      <c r="L613" s="3">
        <f t="shared" si="64"/>
        <v>0.9994690735333156</v>
      </c>
      <c r="M613" s="34">
        <v>1</v>
      </c>
      <c r="N613" s="34">
        <v>157</v>
      </c>
      <c r="O613" s="52">
        <f t="shared" si="65"/>
        <v>6.8980667838312833E-3</v>
      </c>
      <c r="P613" s="4">
        <f t="shared" si="66"/>
        <v>22760</v>
      </c>
      <c r="Q613" s="5">
        <f t="shared" si="67"/>
        <v>22603</v>
      </c>
      <c r="R613" s="5">
        <f t="shared" si="68"/>
        <v>157</v>
      </c>
      <c r="S613" s="6">
        <f t="shared" si="69"/>
        <v>6.8980667838312833E-3</v>
      </c>
    </row>
    <row r="614" spans="1:19" ht="15" customHeight="1" x14ac:dyDescent="0.2">
      <c r="A614" s="231" t="s">
        <v>423</v>
      </c>
      <c r="B614" s="37" t="s">
        <v>530</v>
      </c>
      <c r="C614" s="48" t="s">
        <v>104</v>
      </c>
      <c r="D614" s="34">
        <v>446</v>
      </c>
      <c r="E614" s="34">
        <v>424</v>
      </c>
      <c r="F614" s="34">
        <v>356</v>
      </c>
      <c r="G614" s="34">
        <v>22</v>
      </c>
      <c r="H614" s="42">
        <f t="shared" si="63"/>
        <v>4.9327354260089683E-2</v>
      </c>
      <c r="I614" s="33">
        <v>46836</v>
      </c>
      <c r="J614" s="34">
        <v>42087</v>
      </c>
      <c r="K614" s="34">
        <v>19547</v>
      </c>
      <c r="L614" s="3">
        <f t="shared" si="64"/>
        <v>0.46444270202200205</v>
      </c>
      <c r="M614" s="34">
        <v>428</v>
      </c>
      <c r="N614" s="34">
        <v>4321</v>
      </c>
      <c r="O614" s="52">
        <f t="shared" si="65"/>
        <v>9.225809206593219E-2</v>
      </c>
      <c r="P614" s="4">
        <f t="shared" si="66"/>
        <v>47282</v>
      </c>
      <c r="Q614" s="5">
        <f t="shared" si="67"/>
        <v>42939</v>
      </c>
      <c r="R614" s="5">
        <f t="shared" si="68"/>
        <v>4343</v>
      </c>
      <c r="S614" s="6">
        <f t="shared" si="69"/>
        <v>9.185313650014805E-2</v>
      </c>
    </row>
    <row r="615" spans="1:19" ht="15" customHeight="1" x14ac:dyDescent="0.2">
      <c r="A615" s="231" t="s">
        <v>423</v>
      </c>
      <c r="B615" s="37" t="s">
        <v>105</v>
      </c>
      <c r="C615" s="48" t="s">
        <v>557</v>
      </c>
      <c r="D615" s="34"/>
      <c r="E615" s="34"/>
      <c r="F615" s="34"/>
      <c r="G615" s="34"/>
      <c r="H615" s="42" t="str">
        <f t="shared" si="63"/>
        <v/>
      </c>
      <c r="I615" s="33">
        <v>4622</v>
      </c>
      <c r="J615" s="34">
        <v>3545</v>
      </c>
      <c r="K615" s="34">
        <v>1234</v>
      </c>
      <c r="L615" s="3">
        <f t="shared" si="64"/>
        <v>0.34809590973201693</v>
      </c>
      <c r="M615" s="34">
        <v>279</v>
      </c>
      <c r="N615" s="34">
        <v>798</v>
      </c>
      <c r="O615" s="52">
        <f t="shared" si="65"/>
        <v>0.17265253137170056</v>
      </c>
      <c r="P615" s="4">
        <f t="shared" si="66"/>
        <v>4622</v>
      </c>
      <c r="Q615" s="5">
        <f t="shared" si="67"/>
        <v>3824</v>
      </c>
      <c r="R615" s="5">
        <f t="shared" si="68"/>
        <v>798</v>
      </c>
      <c r="S615" s="6">
        <f t="shared" si="69"/>
        <v>0.17265253137170056</v>
      </c>
    </row>
    <row r="616" spans="1:19" ht="15" customHeight="1" x14ac:dyDescent="0.2">
      <c r="A616" s="231" t="s">
        <v>423</v>
      </c>
      <c r="B616" s="37" t="s">
        <v>105</v>
      </c>
      <c r="C616" s="48" t="s">
        <v>106</v>
      </c>
      <c r="D616" s="34"/>
      <c r="E616" s="34"/>
      <c r="F616" s="34"/>
      <c r="G616" s="34"/>
      <c r="H616" s="42" t="str">
        <f t="shared" si="63"/>
        <v/>
      </c>
      <c r="I616" s="33">
        <v>11937</v>
      </c>
      <c r="J616" s="34">
        <v>9364</v>
      </c>
      <c r="K616" s="34">
        <v>6646</v>
      </c>
      <c r="L616" s="3">
        <f t="shared" si="64"/>
        <v>0.70973942759504483</v>
      </c>
      <c r="M616" s="34">
        <v>344</v>
      </c>
      <c r="N616" s="34">
        <v>2229</v>
      </c>
      <c r="O616" s="52">
        <f t="shared" si="65"/>
        <v>0.1867303342548379</v>
      </c>
      <c r="P616" s="4">
        <f t="shared" si="66"/>
        <v>11937</v>
      </c>
      <c r="Q616" s="5">
        <f t="shared" si="67"/>
        <v>9708</v>
      </c>
      <c r="R616" s="5">
        <f t="shared" si="68"/>
        <v>2229</v>
      </c>
      <c r="S616" s="6">
        <f t="shared" si="69"/>
        <v>0.1867303342548379</v>
      </c>
    </row>
    <row r="617" spans="1:19" ht="15" customHeight="1" x14ac:dyDescent="0.2">
      <c r="A617" s="231" t="s">
        <v>423</v>
      </c>
      <c r="B617" s="37" t="s">
        <v>107</v>
      </c>
      <c r="C617" s="48" t="s">
        <v>108</v>
      </c>
      <c r="D617" s="34"/>
      <c r="E617" s="34"/>
      <c r="F617" s="34"/>
      <c r="G617" s="34"/>
      <c r="H617" s="42" t="str">
        <f t="shared" si="63"/>
        <v/>
      </c>
      <c r="I617" s="33">
        <v>1279</v>
      </c>
      <c r="J617" s="34">
        <v>1245</v>
      </c>
      <c r="K617" s="34">
        <v>518</v>
      </c>
      <c r="L617" s="3">
        <f t="shared" si="64"/>
        <v>0.41606425702811245</v>
      </c>
      <c r="M617" s="34">
        <v>5</v>
      </c>
      <c r="N617" s="34">
        <v>29</v>
      </c>
      <c r="O617" s="52">
        <f t="shared" si="65"/>
        <v>2.2673964034401875E-2</v>
      </c>
      <c r="P617" s="4">
        <f t="shared" si="66"/>
        <v>1279</v>
      </c>
      <c r="Q617" s="5">
        <f t="shared" si="67"/>
        <v>1250</v>
      </c>
      <c r="R617" s="5">
        <f t="shared" si="68"/>
        <v>29</v>
      </c>
      <c r="S617" s="6">
        <f t="shared" si="69"/>
        <v>2.2673964034401875E-2</v>
      </c>
    </row>
    <row r="618" spans="1:19" ht="15" customHeight="1" x14ac:dyDescent="0.2">
      <c r="A618" s="231" t="s">
        <v>423</v>
      </c>
      <c r="B618" s="37" t="s">
        <v>109</v>
      </c>
      <c r="C618" s="48" t="s">
        <v>110</v>
      </c>
      <c r="D618" s="34">
        <v>6</v>
      </c>
      <c r="E618" s="34">
        <v>6</v>
      </c>
      <c r="F618" s="34">
        <v>4</v>
      </c>
      <c r="G618" s="34"/>
      <c r="H618" s="42">
        <f t="shared" si="63"/>
        <v>0</v>
      </c>
      <c r="I618" s="33">
        <v>932</v>
      </c>
      <c r="J618" s="34">
        <v>921</v>
      </c>
      <c r="K618" s="34">
        <v>584</v>
      </c>
      <c r="L618" s="3">
        <f t="shared" si="64"/>
        <v>0.63409337676438648</v>
      </c>
      <c r="M618" s="34">
        <v>2</v>
      </c>
      <c r="N618" s="34">
        <v>9</v>
      </c>
      <c r="O618" s="52">
        <f t="shared" si="65"/>
        <v>9.6566523605150223E-3</v>
      </c>
      <c r="P618" s="4">
        <f t="shared" si="66"/>
        <v>938</v>
      </c>
      <c r="Q618" s="5">
        <f t="shared" si="67"/>
        <v>929</v>
      </c>
      <c r="R618" s="5">
        <f t="shared" si="68"/>
        <v>9</v>
      </c>
      <c r="S618" s="6">
        <f t="shared" si="69"/>
        <v>9.5948827292110881E-3</v>
      </c>
    </row>
    <row r="619" spans="1:19" ht="15" customHeight="1" x14ac:dyDescent="0.2">
      <c r="A619" s="231" t="s">
        <v>423</v>
      </c>
      <c r="B619" s="37" t="s">
        <v>111</v>
      </c>
      <c r="C619" s="48" t="s">
        <v>296</v>
      </c>
      <c r="D619" s="34"/>
      <c r="E619" s="34"/>
      <c r="F619" s="34"/>
      <c r="G619" s="34"/>
      <c r="H619" s="42" t="str">
        <f t="shared" si="63"/>
        <v/>
      </c>
      <c r="I619" s="33">
        <v>39</v>
      </c>
      <c r="J619" s="34">
        <v>39</v>
      </c>
      <c r="K619" s="34">
        <v>39</v>
      </c>
      <c r="L619" s="3">
        <f t="shared" si="64"/>
        <v>1</v>
      </c>
      <c r="M619" s="34">
        <v>0</v>
      </c>
      <c r="N619" s="34"/>
      <c r="O619" s="52">
        <f t="shared" si="65"/>
        <v>0</v>
      </c>
      <c r="P619" s="4">
        <f t="shared" si="66"/>
        <v>39</v>
      </c>
      <c r="Q619" s="5">
        <f t="shared" si="67"/>
        <v>39</v>
      </c>
      <c r="R619" s="5" t="str">
        <f t="shared" si="68"/>
        <v/>
      </c>
      <c r="S619" s="6" t="str">
        <f t="shared" si="69"/>
        <v/>
      </c>
    </row>
    <row r="620" spans="1:19" ht="15" customHeight="1" x14ac:dyDescent="0.2">
      <c r="A620" s="231" t="s">
        <v>423</v>
      </c>
      <c r="B620" s="37" t="s">
        <v>113</v>
      </c>
      <c r="C620" s="48" t="s">
        <v>297</v>
      </c>
      <c r="D620" s="34">
        <v>75</v>
      </c>
      <c r="E620" s="34">
        <v>75</v>
      </c>
      <c r="F620" s="34">
        <v>41</v>
      </c>
      <c r="G620" s="34"/>
      <c r="H620" s="42">
        <f t="shared" si="63"/>
        <v>0</v>
      </c>
      <c r="I620" s="33">
        <v>1135</v>
      </c>
      <c r="J620" s="34">
        <v>1079</v>
      </c>
      <c r="K620" s="34">
        <v>1058</v>
      </c>
      <c r="L620" s="3">
        <f t="shared" si="64"/>
        <v>0.9805375347544022</v>
      </c>
      <c r="M620" s="34">
        <v>0</v>
      </c>
      <c r="N620" s="34">
        <v>56</v>
      </c>
      <c r="O620" s="52">
        <f t="shared" si="65"/>
        <v>4.933920704845815E-2</v>
      </c>
      <c r="P620" s="4">
        <f t="shared" si="66"/>
        <v>1210</v>
      </c>
      <c r="Q620" s="5">
        <f t="shared" si="67"/>
        <v>1154</v>
      </c>
      <c r="R620" s="5">
        <f t="shared" si="68"/>
        <v>56</v>
      </c>
      <c r="S620" s="6">
        <f t="shared" si="69"/>
        <v>4.6280991735537187E-2</v>
      </c>
    </row>
    <row r="621" spans="1:19" ht="15" customHeight="1" x14ac:dyDescent="0.2">
      <c r="A621" s="231" t="s">
        <v>423</v>
      </c>
      <c r="B621" s="37" t="s">
        <v>114</v>
      </c>
      <c r="C621" s="48" t="s">
        <v>402</v>
      </c>
      <c r="D621" s="34"/>
      <c r="E621" s="34"/>
      <c r="F621" s="34"/>
      <c r="G621" s="34"/>
      <c r="H621" s="42" t="str">
        <f t="shared" si="63"/>
        <v/>
      </c>
      <c r="I621" s="33">
        <v>723</v>
      </c>
      <c r="J621" s="34">
        <v>692</v>
      </c>
      <c r="K621" s="34">
        <v>134</v>
      </c>
      <c r="L621" s="3">
        <f t="shared" si="64"/>
        <v>0.19364161849710981</v>
      </c>
      <c r="M621" s="34">
        <v>5</v>
      </c>
      <c r="N621" s="34">
        <v>26</v>
      </c>
      <c r="O621" s="52">
        <f t="shared" si="65"/>
        <v>3.5961272475795295E-2</v>
      </c>
      <c r="P621" s="4">
        <f t="shared" si="66"/>
        <v>723</v>
      </c>
      <c r="Q621" s="5">
        <f t="shared" si="67"/>
        <v>697</v>
      </c>
      <c r="R621" s="5">
        <f t="shared" si="68"/>
        <v>26</v>
      </c>
      <c r="S621" s="6">
        <f t="shared" si="69"/>
        <v>3.5961272475795295E-2</v>
      </c>
    </row>
    <row r="622" spans="1:19" ht="15" customHeight="1" x14ac:dyDescent="0.2">
      <c r="A622" s="231" t="s">
        <v>423</v>
      </c>
      <c r="B622" s="37" t="s">
        <v>114</v>
      </c>
      <c r="C622" s="48" t="s">
        <v>115</v>
      </c>
      <c r="D622" s="34">
        <v>3</v>
      </c>
      <c r="E622" s="34">
        <v>3</v>
      </c>
      <c r="F622" s="34">
        <v>2</v>
      </c>
      <c r="G622" s="34"/>
      <c r="H622" s="42">
        <f t="shared" si="63"/>
        <v>0</v>
      </c>
      <c r="I622" s="33">
        <v>1504</v>
      </c>
      <c r="J622" s="34">
        <v>1504</v>
      </c>
      <c r="K622" s="34">
        <v>1503</v>
      </c>
      <c r="L622" s="3">
        <f t="shared" si="64"/>
        <v>0.99933510638297873</v>
      </c>
      <c r="M622" s="34">
        <v>0</v>
      </c>
      <c r="N622" s="34"/>
      <c r="O622" s="52">
        <f t="shared" si="65"/>
        <v>0</v>
      </c>
      <c r="P622" s="4">
        <f t="shared" si="66"/>
        <v>1507</v>
      </c>
      <c r="Q622" s="5">
        <f t="shared" si="67"/>
        <v>1507</v>
      </c>
      <c r="R622" s="5" t="str">
        <f t="shared" si="68"/>
        <v/>
      </c>
      <c r="S622" s="6" t="str">
        <f t="shared" si="69"/>
        <v/>
      </c>
    </row>
    <row r="623" spans="1:19" ht="15" customHeight="1" x14ac:dyDescent="0.2">
      <c r="A623" s="231" t="s">
        <v>423</v>
      </c>
      <c r="B623" s="37" t="s">
        <v>116</v>
      </c>
      <c r="C623" s="48" t="s">
        <v>117</v>
      </c>
      <c r="D623" s="34">
        <v>6</v>
      </c>
      <c r="E623" s="34">
        <v>5</v>
      </c>
      <c r="F623" s="34">
        <v>1</v>
      </c>
      <c r="G623" s="34">
        <v>1</v>
      </c>
      <c r="H623" s="42">
        <f t="shared" si="63"/>
        <v>0.16666666666666666</v>
      </c>
      <c r="I623" s="33">
        <v>8157</v>
      </c>
      <c r="J623" s="34">
        <v>6959</v>
      </c>
      <c r="K623" s="34">
        <v>2744</v>
      </c>
      <c r="L623" s="3">
        <f t="shared" si="64"/>
        <v>0.394309527230924</v>
      </c>
      <c r="M623" s="34">
        <v>289</v>
      </c>
      <c r="N623" s="34">
        <v>909</v>
      </c>
      <c r="O623" s="52">
        <f t="shared" si="65"/>
        <v>0.11143802868701728</v>
      </c>
      <c r="P623" s="4">
        <f t="shared" si="66"/>
        <v>8163</v>
      </c>
      <c r="Q623" s="5">
        <f t="shared" si="67"/>
        <v>7253</v>
      </c>
      <c r="R623" s="5">
        <f t="shared" si="68"/>
        <v>910</v>
      </c>
      <c r="S623" s="6">
        <f t="shared" si="69"/>
        <v>0.11147862305524929</v>
      </c>
    </row>
    <row r="624" spans="1:19" ht="15" customHeight="1" x14ac:dyDescent="0.2">
      <c r="A624" s="231" t="s">
        <v>423</v>
      </c>
      <c r="B624" s="37" t="s">
        <v>118</v>
      </c>
      <c r="C624" s="48" t="s">
        <v>119</v>
      </c>
      <c r="D624" s="34"/>
      <c r="E624" s="34"/>
      <c r="F624" s="34"/>
      <c r="G624" s="34"/>
      <c r="H624" s="42" t="str">
        <f t="shared" si="63"/>
        <v/>
      </c>
      <c r="I624" s="33">
        <v>16566</v>
      </c>
      <c r="J624" s="34">
        <v>16222</v>
      </c>
      <c r="K624" s="34">
        <v>7265</v>
      </c>
      <c r="L624" s="3">
        <f t="shared" si="64"/>
        <v>0.44784860066576254</v>
      </c>
      <c r="M624" s="34">
        <v>4</v>
      </c>
      <c r="N624" s="34">
        <v>340</v>
      </c>
      <c r="O624" s="52">
        <f t="shared" si="65"/>
        <v>2.0523964747072316E-2</v>
      </c>
      <c r="P624" s="4">
        <f t="shared" si="66"/>
        <v>16566</v>
      </c>
      <c r="Q624" s="5">
        <f t="shared" si="67"/>
        <v>16226</v>
      </c>
      <c r="R624" s="5">
        <f t="shared" si="68"/>
        <v>340</v>
      </c>
      <c r="S624" s="6">
        <f t="shared" si="69"/>
        <v>2.0523964747072316E-2</v>
      </c>
    </row>
    <row r="625" spans="1:19" ht="15" customHeight="1" x14ac:dyDescent="0.2">
      <c r="A625" s="231" t="s">
        <v>423</v>
      </c>
      <c r="B625" s="37" t="s">
        <v>118</v>
      </c>
      <c r="C625" s="48" t="s">
        <v>120</v>
      </c>
      <c r="D625" s="34">
        <v>1</v>
      </c>
      <c r="E625" s="34">
        <v>1</v>
      </c>
      <c r="F625" s="34">
        <v>1</v>
      </c>
      <c r="G625" s="34"/>
      <c r="H625" s="42">
        <f t="shared" si="63"/>
        <v>0</v>
      </c>
      <c r="I625" s="33">
        <v>18196</v>
      </c>
      <c r="J625" s="34">
        <v>17892</v>
      </c>
      <c r="K625" s="34">
        <v>3238</v>
      </c>
      <c r="L625" s="3">
        <f t="shared" si="64"/>
        <v>0.18097473731276548</v>
      </c>
      <c r="M625" s="34">
        <v>8</v>
      </c>
      <c r="N625" s="34">
        <v>296</v>
      </c>
      <c r="O625" s="52">
        <f t="shared" si="65"/>
        <v>1.6267311497032314E-2</v>
      </c>
      <c r="P625" s="4">
        <f t="shared" si="66"/>
        <v>18197</v>
      </c>
      <c r="Q625" s="5">
        <f t="shared" si="67"/>
        <v>17901</v>
      </c>
      <c r="R625" s="5">
        <f t="shared" si="68"/>
        <v>296</v>
      </c>
      <c r="S625" s="6">
        <f t="shared" si="69"/>
        <v>1.6266417541352971E-2</v>
      </c>
    </row>
    <row r="626" spans="1:19" ht="15" customHeight="1" x14ac:dyDescent="0.2">
      <c r="A626" s="231" t="s">
        <v>423</v>
      </c>
      <c r="B626" s="37" t="s">
        <v>121</v>
      </c>
      <c r="C626" s="48" t="s">
        <v>122</v>
      </c>
      <c r="D626" s="34"/>
      <c r="E626" s="34"/>
      <c r="F626" s="34"/>
      <c r="G626" s="34"/>
      <c r="H626" s="42" t="str">
        <f t="shared" si="63"/>
        <v/>
      </c>
      <c r="I626" s="33">
        <v>5788</v>
      </c>
      <c r="J626" s="34">
        <v>4667</v>
      </c>
      <c r="K626" s="34">
        <v>1587</v>
      </c>
      <c r="L626" s="3">
        <f t="shared" si="64"/>
        <v>0.3400471394900364</v>
      </c>
      <c r="M626" s="34">
        <v>88</v>
      </c>
      <c r="N626" s="34">
        <v>1033</v>
      </c>
      <c r="O626" s="52">
        <f t="shared" si="65"/>
        <v>0.17847270214236352</v>
      </c>
      <c r="P626" s="4">
        <f t="shared" si="66"/>
        <v>5788</v>
      </c>
      <c r="Q626" s="5">
        <f t="shared" si="67"/>
        <v>4755</v>
      </c>
      <c r="R626" s="5">
        <f t="shared" si="68"/>
        <v>1033</v>
      </c>
      <c r="S626" s="6">
        <f t="shared" si="69"/>
        <v>0.17847270214236352</v>
      </c>
    </row>
    <row r="627" spans="1:19" ht="15" customHeight="1" x14ac:dyDescent="0.2">
      <c r="A627" s="231" t="s">
        <v>423</v>
      </c>
      <c r="B627" s="37" t="s">
        <v>124</v>
      </c>
      <c r="C627" s="48" t="s">
        <v>125</v>
      </c>
      <c r="D627" s="34"/>
      <c r="E627" s="34"/>
      <c r="F627" s="34"/>
      <c r="G627" s="34"/>
      <c r="H627" s="42" t="str">
        <f t="shared" si="63"/>
        <v/>
      </c>
      <c r="I627" s="33">
        <v>26609</v>
      </c>
      <c r="J627" s="34">
        <v>165</v>
      </c>
      <c r="K627" s="34">
        <v>165</v>
      </c>
      <c r="L627" s="3">
        <f t="shared" si="64"/>
        <v>1</v>
      </c>
      <c r="M627" s="34">
        <v>19684</v>
      </c>
      <c r="N627" s="34">
        <v>6760</v>
      </c>
      <c r="O627" s="52">
        <f t="shared" si="65"/>
        <v>0.25404938178811681</v>
      </c>
      <c r="P627" s="4">
        <f t="shared" si="66"/>
        <v>26609</v>
      </c>
      <c r="Q627" s="5">
        <f t="shared" si="67"/>
        <v>19849</v>
      </c>
      <c r="R627" s="5">
        <f t="shared" si="68"/>
        <v>6760</v>
      </c>
      <c r="S627" s="6">
        <f t="shared" si="69"/>
        <v>0.25404938178811681</v>
      </c>
    </row>
    <row r="628" spans="1:19" ht="16.25" customHeight="1" x14ac:dyDescent="0.2">
      <c r="A628" s="231" t="s">
        <v>423</v>
      </c>
      <c r="B628" s="37" t="s">
        <v>126</v>
      </c>
      <c r="C628" s="48" t="s">
        <v>126</v>
      </c>
      <c r="D628" s="34">
        <v>5</v>
      </c>
      <c r="E628" s="34">
        <v>5</v>
      </c>
      <c r="F628" s="34">
        <v>5</v>
      </c>
      <c r="G628" s="34"/>
      <c r="H628" s="42">
        <f t="shared" si="63"/>
        <v>0</v>
      </c>
      <c r="I628" s="33">
        <v>60563</v>
      </c>
      <c r="J628" s="34">
        <v>58740</v>
      </c>
      <c r="K628" s="34">
        <v>58727</v>
      </c>
      <c r="L628" s="3">
        <f t="shared" si="64"/>
        <v>0.99977868573374196</v>
      </c>
      <c r="M628" s="34">
        <v>33</v>
      </c>
      <c r="N628" s="34">
        <v>1790</v>
      </c>
      <c r="O628" s="52">
        <f t="shared" si="65"/>
        <v>2.9555999537671514E-2</v>
      </c>
      <c r="P628" s="4">
        <f t="shared" si="66"/>
        <v>60568</v>
      </c>
      <c r="Q628" s="5">
        <f t="shared" si="67"/>
        <v>58778</v>
      </c>
      <c r="R628" s="5">
        <f t="shared" si="68"/>
        <v>1790</v>
      </c>
      <c r="S628" s="6">
        <f t="shared" si="69"/>
        <v>2.9553559635451063E-2</v>
      </c>
    </row>
    <row r="629" spans="1:19" ht="15" customHeight="1" x14ac:dyDescent="0.2">
      <c r="A629" s="231" t="s">
        <v>423</v>
      </c>
      <c r="B629" s="37" t="s">
        <v>404</v>
      </c>
      <c r="C629" s="48" t="s">
        <v>405</v>
      </c>
      <c r="D629" s="34"/>
      <c r="E629" s="34"/>
      <c r="F629" s="34"/>
      <c r="G629" s="34"/>
      <c r="H629" s="42" t="str">
        <f t="shared" si="63"/>
        <v/>
      </c>
      <c r="I629" s="33">
        <v>7974</v>
      </c>
      <c r="J629" s="34">
        <v>7391</v>
      </c>
      <c r="K629" s="34">
        <v>1159</v>
      </c>
      <c r="L629" s="3">
        <f t="shared" si="64"/>
        <v>0.15681233933161953</v>
      </c>
      <c r="M629" s="34">
        <v>0</v>
      </c>
      <c r="N629" s="34">
        <v>583</v>
      </c>
      <c r="O629" s="52">
        <f t="shared" si="65"/>
        <v>7.3112616002006525E-2</v>
      </c>
      <c r="P629" s="4">
        <f t="shared" si="66"/>
        <v>7974</v>
      </c>
      <c r="Q629" s="5">
        <f t="shared" si="67"/>
        <v>7391</v>
      </c>
      <c r="R629" s="5">
        <f t="shared" si="68"/>
        <v>583</v>
      </c>
      <c r="S629" s="6">
        <f t="shared" si="69"/>
        <v>7.3112616002006525E-2</v>
      </c>
    </row>
    <row r="630" spans="1:19" ht="15" customHeight="1" x14ac:dyDescent="0.2">
      <c r="A630" s="231" t="s">
        <v>423</v>
      </c>
      <c r="B630" s="37" t="s">
        <v>534</v>
      </c>
      <c r="C630" s="48" t="s">
        <v>352</v>
      </c>
      <c r="D630" s="34">
        <v>2</v>
      </c>
      <c r="E630" s="34">
        <v>2</v>
      </c>
      <c r="F630" s="34">
        <v>2</v>
      </c>
      <c r="G630" s="34"/>
      <c r="H630" s="42">
        <f t="shared" si="63"/>
        <v>0</v>
      </c>
      <c r="I630" s="33">
        <v>1399</v>
      </c>
      <c r="J630" s="34">
        <v>1367</v>
      </c>
      <c r="K630" s="34">
        <v>1116</v>
      </c>
      <c r="L630" s="3">
        <f t="shared" si="64"/>
        <v>0.81638624725676667</v>
      </c>
      <c r="M630" s="34">
        <v>0</v>
      </c>
      <c r="N630" s="34">
        <v>32</v>
      </c>
      <c r="O630" s="52">
        <f t="shared" si="65"/>
        <v>2.28734810578985E-2</v>
      </c>
      <c r="P630" s="4">
        <f t="shared" si="66"/>
        <v>1401</v>
      </c>
      <c r="Q630" s="5">
        <f t="shared" si="67"/>
        <v>1369</v>
      </c>
      <c r="R630" s="5">
        <f t="shared" si="68"/>
        <v>32</v>
      </c>
      <c r="S630" s="6">
        <f t="shared" si="69"/>
        <v>2.2840827980014276E-2</v>
      </c>
    </row>
    <row r="631" spans="1:19" ht="15" customHeight="1" x14ac:dyDescent="0.2">
      <c r="A631" s="231" t="s">
        <v>423</v>
      </c>
      <c r="B631" s="37" t="s">
        <v>381</v>
      </c>
      <c r="C631" s="48" t="s">
        <v>382</v>
      </c>
      <c r="D631" s="34"/>
      <c r="E631" s="34"/>
      <c r="F631" s="34"/>
      <c r="G631" s="34"/>
      <c r="H631" s="42" t="str">
        <f t="shared" si="63"/>
        <v/>
      </c>
      <c r="I631" s="33">
        <v>2</v>
      </c>
      <c r="J631" s="34">
        <v>2</v>
      </c>
      <c r="K631" s="34">
        <v>2</v>
      </c>
      <c r="L631" s="3">
        <f t="shared" si="64"/>
        <v>1</v>
      </c>
      <c r="M631" s="34"/>
      <c r="N631" s="34"/>
      <c r="O631" s="52">
        <f t="shared" si="65"/>
        <v>0</v>
      </c>
      <c r="P631" s="4">
        <f t="shared" si="66"/>
        <v>2</v>
      </c>
      <c r="Q631" s="5">
        <f t="shared" si="67"/>
        <v>2</v>
      </c>
      <c r="R631" s="5" t="str">
        <f t="shared" si="68"/>
        <v/>
      </c>
      <c r="S631" s="6" t="str">
        <f t="shared" si="69"/>
        <v/>
      </c>
    </row>
    <row r="632" spans="1:19" ht="15" customHeight="1" x14ac:dyDescent="0.2">
      <c r="A632" s="231" t="s">
        <v>423</v>
      </c>
      <c r="B632" s="37" t="s">
        <v>127</v>
      </c>
      <c r="C632" s="48" t="s">
        <v>128</v>
      </c>
      <c r="D632" s="34">
        <v>29</v>
      </c>
      <c r="E632" s="34">
        <v>29</v>
      </c>
      <c r="F632" s="34">
        <v>23</v>
      </c>
      <c r="G632" s="34"/>
      <c r="H632" s="42">
        <f t="shared" si="63"/>
        <v>0</v>
      </c>
      <c r="I632" s="33">
        <v>10596</v>
      </c>
      <c r="J632" s="34">
        <v>8525</v>
      </c>
      <c r="K632" s="34">
        <v>6858</v>
      </c>
      <c r="L632" s="3">
        <f t="shared" si="64"/>
        <v>0.80445747800586509</v>
      </c>
      <c r="M632" s="34">
        <v>295</v>
      </c>
      <c r="N632" s="34">
        <v>1776</v>
      </c>
      <c r="O632" s="52">
        <f t="shared" si="65"/>
        <v>0.16761041902604756</v>
      </c>
      <c r="P632" s="4">
        <f t="shared" si="66"/>
        <v>10625</v>
      </c>
      <c r="Q632" s="5">
        <f t="shared" si="67"/>
        <v>8849</v>
      </c>
      <c r="R632" s="5">
        <f t="shared" si="68"/>
        <v>1776</v>
      </c>
      <c r="S632" s="6">
        <f t="shared" si="69"/>
        <v>0.16715294117647059</v>
      </c>
    </row>
    <row r="633" spans="1:19" ht="15" customHeight="1" x14ac:dyDescent="0.2">
      <c r="A633" s="231" t="s">
        <v>423</v>
      </c>
      <c r="B633" s="37" t="s">
        <v>129</v>
      </c>
      <c r="C633" s="48" t="s">
        <v>129</v>
      </c>
      <c r="D633" s="34"/>
      <c r="E633" s="34"/>
      <c r="F633" s="34"/>
      <c r="G633" s="34"/>
      <c r="H633" s="42" t="str">
        <f t="shared" si="63"/>
        <v/>
      </c>
      <c r="I633" s="33">
        <v>1</v>
      </c>
      <c r="J633" s="34">
        <v>1</v>
      </c>
      <c r="K633" s="34">
        <v>1</v>
      </c>
      <c r="L633" s="3">
        <f t="shared" si="64"/>
        <v>1</v>
      </c>
      <c r="M633" s="34"/>
      <c r="N633" s="34"/>
      <c r="O633" s="52">
        <f t="shared" si="65"/>
        <v>0</v>
      </c>
      <c r="P633" s="4">
        <f t="shared" si="66"/>
        <v>1</v>
      </c>
      <c r="Q633" s="5">
        <f t="shared" si="67"/>
        <v>1</v>
      </c>
      <c r="R633" s="5" t="str">
        <f t="shared" si="68"/>
        <v/>
      </c>
      <c r="S633" s="6" t="str">
        <f t="shared" si="69"/>
        <v/>
      </c>
    </row>
    <row r="634" spans="1:19" ht="15" customHeight="1" x14ac:dyDescent="0.2">
      <c r="A634" s="231" t="s">
        <v>423</v>
      </c>
      <c r="B634" s="37" t="s">
        <v>130</v>
      </c>
      <c r="C634" s="48" t="s">
        <v>131</v>
      </c>
      <c r="D634" s="34"/>
      <c r="E634" s="34"/>
      <c r="F634" s="34"/>
      <c r="G634" s="34"/>
      <c r="H634" s="42" t="str">
        <f t="shared" si="63"/>
        <v/>
      </c>
      <c r="I634" s="33">
        <v>736</v>
      </c>
      <c r="J634" s="34">
        <v>652</v>
      </c>
      <c r="K634" s="34">
        <v>652</v>
      </c>
      <c r="L634" s="3">
        <f t="shared" si="64"/>
        <v>1</v>
      </c>
      <c r="M634" s="34">
        <v>6</v>
      </c>
      <c r="N634" s="34">
        <v>78</v>
      </c>
      <c r="O634" s="52">
        <f t="shared" si="65"/>
        <v>0.10597826086956522</v>
      </c>
      <c r="P634" s="4">
        <f t="shared" si="66"/>
        <v>736</v>
      </c>
      <c r="Q634" s="5">
        <f t="shared" si="67"/>
        <v>658</v>
      </c>
      <c r="R634" s="5">
        <f t="shared" si="68"/>
        <v>78</v>
      </c>
      <c r="S634" s="6">
        <f t="shared" si="69"/>
        <v>0.10597826086956522</v>
      </c>
    </row>
    <row r="635" spans="1:19" ht="15" customHeight="1" x14ac:dyDescent="0.2">
      <c r="A635" s="231" t="s">
        <v>423</v>
      </c>
      <c r="B635" s="37" t="s">
        <v>132</v>
      </c>
      <c r="C635" s="48" t="s">
        <v>133</v>
      </c>
      <c r="D635" s="34"/>
      <c r="E635" s="34"/>
      <c r="F635" s="34"/>
      <c r="G635" s="34"/>
      <c r="H635" s="42" t="str">
        <f t="shared" si="63"/>
        <v/>
      </c>
      <c r="I635" s="33">
        <v>797</v>
      </c>
      <c r="J635" s="34">
        <v>587</v>
      </c>
      <c r="K635" s="34">
        <v>189</v>
      </c>
      <c r="L635" s="3">
        <f t="shared" si="64"/>
        <v>0.3219761499148211</v>
      </c>
      <c r="M635" s="34">
        <v>9</v>
      </c>
      <c r="N635" s="34">
        <v>201</v>
      </c>
      <c r="O635" s="52">
        <f t="shared" si="65"/>
        <v>0.25219573400250939</v>
      </c>
      <c r="P635" s="4">
        <f t="shared" si="66"/>
        <v>797</v>
      </c>
      <c r="Q635" s="5">
        <f t="shared" si="67"/>
        <v>596</v>
      </c>
      <c r="R635" s="5">
        <f t="shared" si="68"/>
        <v>201</v>
      </c>
      <c r="S635" s="6">
        <f t="shared" si="69"/>
        <v>0.25219573400250939</v>
      </c>
    </row>
    <row r="636" spans="1:19" ht="16.25" customHeight="1" x14ac:dyDescent="0.2">
      <c r="A636" s="231" t="s">
        <v>423</v>
      </c>
      <c r="B636" s="37" t="s">
        <v>134</v>
      </c>
      <c r="C636" s="48" t="s">
        <v>299</v>
      </c>
      <c r="D636" s="34"/>
      <c r="E636" s="34"/>
      <c r="F636" s="34"/>
      <c r="G636" s="34"/>
      <c r="H636" s="42" t="str">
        <f t="shared" si="63"/>
        <v/>
      </c>
      <c r="I636" s="33">
        <v>1</v>
      </c>
      <c r="J636" s="34">
        <v>1</v>
      </c>
      <c r="K636" s="34">
        <v>1</v>
      </c>
      <c r="L636" s="3">
        <f t="shared" si="64"/>
        <v>1</v>
      </c>
      <c r="M636" s="34"/>
      <c r="N636" s="34"/>
      <c r="O636" s="52">
        <f t="shared" si="65"/>
        <v>0</v>
      </c>
      <c r="P636" s="4">
        <f t="shared" si="66"/>
        <v>1</v>
      </c>
      <c r="Q636" s="5">
        <f t="shared" si="67"/>
        <v>1</v>
      </c>
      <c r="R636" s="5" t="str">
        <f t="shared" si="68"/>
        <v/>
      </c>
      <c r="S636" s="6" t="str">
        <f t="shared" si="69"/>
        <v/>
      </c>
    </row>
    <row r="637" spans="1:19" ht="15" customHeight="1" x14ac:dyDescent="0.2">
      <c r="A637" s="231" t="s">
        <v>423</v>
      </c>
      <c r="B637" s="37" t="s">
        <v>247</v>
      </c>
      <c r="C637" s="48" t="s">
        <v>300</v>
      </c>
      <c r="D637" s="34"/>
      <c r="E637" s="34"/>
      <c r="F637" s="34"/>
      <c r="G637" s="34"/>
      <c r="H637" s="42" t="str">
        <f t="shared" si="63"/>
        <v/>
      </c>
      <c r="I637" s="33">
        <v>635</v>
      </c>
      <c r="J637" s="34">
        <v>480</v>
      </c>
      <c r="K637" s="34">
        <v>445</v>
      </c>
      <c r="L637" s="3">
        <f t="shared" si="64"/>
        <v>0.92708333333333337</v>
      </c>
      <c r="M637" s="34">
        <v>0</v>
      </c>
      <c r="N637" s="34">
        <v>155</v>
      </c>
      <c r="O637" s="52">
        <f t="shared" si="65"/>
        <v>0.24409448818897639</v>
      </c>
      <c r="P637" s="4">
        <f t="shared" si="66"/>
        <v>635</v>
      </c>
      <c r="Q637" s="5">
        <f t="shared" si="67"/>
        <v>480</v>
      </c>
      <c r="R637" s="5">
        <f t="shared" si="68"/>
        <v>155</v>
      </c>
      <c r="S637" s="6">
        <f t="shared" si="69"/>
        <v>0.24409448818897639</v>
      </c>
    </row>
    <row r="638" spans="1:19" ht="15" customHeight="1" x14ac:dyDescent="0.2">
      <c r="A638" s="231" t="s">
        <v>423</v>
      </c>
      <c r="B638" s="37" t="s">
        <v>135</v>
      </c>
      <c r="C638" s="48" t="s">
        <v>136</v>
      </c>
      <c r="D638" s="34">
        <v>92</v>
      </c>
      <c r="E638" s="34">
        <v>92</v>
      </c>
      <c r="F638" s="34">
        <v>56</v>
      </c>
      <c r="G638" s="34"/>
      <c r="H638" s="42">
        <f t="shared" si="63"/>
        <v>0</v>
      </c>
      <c r="I638" s="33">
        <v>180</v>
      </c>
      <c r="J638" s="34">
        <v>175</v>
      </c>
      <c r="K638" s="34">
        <v>173</v>
      </c>
      <c r="L638" s="3">
        <f t="shared" si="64"/>
        <v>0.98857142857142855</v>
      </c>
      <c r="M638" s="34">
        <v>2</v>
      </c>
      <c r="N638" s="34">
        <v>3</v>
      </c>
      <c r="O638" s="52">
        <f t="shared" si="65"/>
        <v>1.6666666666666666E-2</v>
      </c>
      <c r="P638" s="4">
        <f t="shared" si="66"/>
        <v>272</v>
      </c>
      <c r="Q638" s="5">
        <f t="shared" si="67"/>
        <v>269</v>
      </c>
      <c r="R638" s="5">
        <f t="shared" si="68"/>
        <v>3</v>
      </c>
      <c r="S638" s="6">
        <f t="shared" si="69"/>
        <v>1.1029411764705883E-2</v>
      </c>
    </row>
    <row r="639" spans="1:19" ht="15" customHeight="1" x14ac:dyDescent="0.2">
      <c r="A639" s="231" t="s">
        <v>423</v>
      </c>
      <c r="B639" s="37" t="s">
        <v>535</v>
      </c>
      <c r="C639" s="48" t="s">
        <v>137</v>
      </c>
      <c r="D639" s="34"/>
      <c r="E639" s="34"/>
      <c r="F639" s="34"/>
      <c r="G639" s="34"/>
      <c r="H639" s="42" t="str">
        <f t="shared" si="63"/>
        <v/>
      </c>
      <c r="I639" s="33">
        <v>285</v>
      </c>
      <c r="J639" s="34">
        <v>279</v>
      </c>
      <c r="K639" s="34">
        <v>279</v>
      </c>
      <c r="L639" s="3">
        <f t="shared" si="64"/>
        <v>1</v>
      </c>
      <c r="M639" s="34">
        <v>1</v>
      </c>
      <c r="N639" s="34">
        <v>5</v>
      </c>
      <c r="O639" s="52">
        <f t="shared" si="65"/>
        <v>1.7543859649122806E-2</v>
      </c>
      <c r="P639" s="4">
        <f t="shared" si="66"/>
        <v>285</v>
      </c>
      <c r="Q639" s="5">
        <f t="shared" si="67"/>
        <v>280</v>
      </c>
      <c r="R639" s="5">
        <f t="shared" si="68"/>
        <v>5</v>
      </c>
      <c r="S639" s="6">
        <f t="shared" si="69"/>
        <v>1.7543859649122806E-2</v>
      </c>
    </row>
    <row r="640" spans="1:19" ht="15" customHeight="1" x14ac:dyDescent="0.2">
      <c r="A640" s="231" t="s">
        <v>423</v>
      </c>
      <c r="B640" s="37" t="s">
        <v>358</v>
      </c>
      <c r="C640" s="48" t="s">
        <v>359</v>
      </c>
      <c r="D640" s="34"/>
      <c r="E640" s="34"/>
      <c r="F640" s="34"/>
      <c r="G640" s="34"/>
      <c r="H640" s="42" t="str">
        <f t="shared" ref="H640:H703" si="70">IF(D640&lt;&gt;0,G640/D640,"")</f>
        <v/>
      </c>
      <c r="I640" s="33">
        <v>9807</v>
      </c>
      <c r="J640" s="34">
        <v>8705</v>
      </c>
      <c r="K640" s="34">
        <v>3871</v>
      </c>
      <c r="L640" s="3">
        <f t="shared" ref="L640:L703" si="71">IF(J640&lt;&gt;0,K640/J640,"")</f>
        <v>0.44468696151636988</v>
      </c>
      <c r="M640" s="34">
        <v>2</v>
      </c>
      <c r="N640" s="34">
        <v>1100</v>
      </c>
      <c r="O640" s="52">
        <f t="shared" ref="O640:O703" si="72">IF(I640&lt;&gt;0,N640/I640,"")</f>
        <v>0.11216478025899868</v>
      </c>
      <c r="P640" s="4">
        <f t="shared" ref="P640:P703" si="73">IF(SUM(D640,I640)&gt;0,SUM(D640,I640),"")</f>
        <v>9807</v>
      </c>
      <c r="Q640" s="5">
        <f t="shared" ref="Q640:Q703" si="74">IF(SUM(E640,J640, M640)&gt;0,SUM(E640,J640, M640),"")</f>
        <v>8707</v>
      </c>
      <c r="R640" s="5">
        <f t="shared" ref="R640:R703" si="75">IF(SUM(G640,N640)&gt;0,SUM(G640,N640),"")</f>
        <v>1100</v>
      </c>
      <c r="S640" s="6">
        <f t="shared" ref="S640:S703" si="76">IFERROR(IF(P640&lt;&gt;0,R640/P640,""),"")</f>
        <v>0.11216478025899868</v>
      </c>
    </row>
    <row r="641" spans="1:19" ht="15" customHeight="1" x14ac:dyDescent="0.2">
      <c r="A641" s="231" t="s">
        <v>423</v>
      </c>
      <c r="B641" s="37" t="s">
        <v>406</v>
      </c>
      <c r="C641" s="48" t="s">
        <v>407</v>
      </c>
      <c r="D641" s="34">
        <v>1</v>
      </c>
      <c r="E641" s="34">
        <v>1</v>
      </c>
      <c r="F641" s="34">
        <v>1</v>
      </c>
      <c r="G641" s="34"/>
      <c r="H641" s="42">
        <f t="shared" si="70"/>
        <v>0</v>
      </c>
      <c r="I641" s="33">
        <v>273</v>
      </c>
      <c r="J641" s="34">
        <v>253</v>
      </c>
      <c r="K641" s="34">
        <v>253</v>
      </c>
      <c r="L641" s="3">
        <f t="shared" si="71"/>
        <v>1</v>
      </c>
      <c r="M641" s="34">
        <v>9</v>
      </c>
      <c r="N641" s="34">
        <v>11</v>
      </c>
      <c r="O641" s="52">
        <f t="shared" si="72"/>
        <v>4.0293040293040296E-2</v>
      </c>
      <c r="P641" s="4">
        <f t="shared" si="73"/>
        <v>274</v>
      </c>
      <c r="Q641" s="5">
        <f t="shared" si="74"/>
        <v>263</v>
      </c>
      <c r="R641" s="5">
        <f t="shared" si="75"/>
        <v>11</v>
      </c>
      <c r="S641" s="6">
        <f t="shared" si="76"/>
        <v>4.0145985401459854E-2</v>
      </c>
    </row>
    <row r="642" spans="1:19" ht="15" customHeight="1" x14ac:dyDescent="0.2">
      <c r="A642" s="231" t="s">
        <v>423</v>
      </c>
      <c r="B642" s="37" t="s">
        <v>138</v>
      </c>
      <c r="C642" s="48" t="s">
        <v>139</v>
      </c>
      <c r="D642" s="34"/>
      <c r="E642" s="34"/>
      <c r="F642" s="34"/>
      <c r="G642" s="34"/>
      <c r="H642" s="42" t="str">
        <f t="shared" si="70"/>
        <v/>
      </c>
      <c r="I642" s="33">
        <v>14769</v>
      </c>
      <c r="J642" s="34">
        <v>12804</v>
      </c>
      <c r="K642" s="34">
        <v>8780</v>
      </c>
      <c r="L642" s="3">
        <f t="shared" si="71"/>
        <v>0.68572321149640736</v>
      </c>
      <c r="M642" s="34">
        <v>8</v>
      </c>
      <c r="N642" s="34">
        <v>1957</v>
      </c>
      <c r="O642" s="52">
        <f t="shared" si="72"/>
        <v>0.13250727875956395</v>
      </c>
      <c r="P642" s="4">
        <f t="shared" si="73"/>
        <v>14769</v>
      </c>
      <c r="Q642" s="5">
        <f t="shared" si="74"/>
        <v>12812</v>
      </c>
      <c r="R642" s="5">
        <f t="shared" si="75"/>
        <v>1957</v>
      </c>
      <c r="S642" s="6">
        <f t="shared" si="76"/>
        <v>0.13250727875956395</v>
      </c>
    </row>
    <row r="643" spans="1:19" ht="15" customHeight="1" x14ac:dyDescent="0.2">
      <c r="A643" s="231" t="s">
        <v>423</v>
      </c>
      <c r="B643" s="37" t="s">
        <v>140</v>
      </c>
      <c r="C643" s="48" t="s">
        <v>141</v>
      </c>
      <c r="D643" s="34"/>
      <c r="E643" s="34"/>
      <c r="F643" s="34"/>
      <c r="G643" s="34"/>
      <c r="H643" s="42" t="str">
        <f t="shared" si="70"/>
        <v/>
      </c>
      <c r="I643" s="33">
        <v>1060</v>
      </c>
      <c r="J643" s="34">
        <v>979</v>
      </c>
      <c r="K643" s="34">
        <v>458</v>
      </c>
      <c r="L643" s="3">
        <f t="shared" si="71"/>
        <v>0.46782431052093976</v>
      </c>
      <c r="M643" s="34">
        <v>1</v>
      </c>
      <c r="N643" s="34">
        <v>80</v>
      </c>
      <c r="O643" s="52">
        <f t="shared" si="72"/>
        <v>7.5471698113207544E-2</v>
      </c>
      <c r="P643" s="4">
        <f t="shared" si="73"/>
        <v>1060</v>
      </c>
      <c r="Q643" s="5">
        <f t="shared" si="74"/>
        <v>980</v>
      </c>
      <c r="R643" s="5">
        <f t="shared" si="75"/>
        <v>80</v>
      </c>
      <c r="S643" s="6">
        <f t="shared" si="76"/>
        <v>7.5471698113207544E-2</v>
      </c>
    </row>
    <row r="644" spans="1:19" ht="15" customHeight="1" x14ac:dyDescent="0.2">
      <c r="A644" s="231" t="s">
        <v>423</v>
      </c>
      <c r="B644" s="37" t="s">
        <v>362</v>
      </c>
      <c r="C644" s="48" t="s">
        <v>363</v>
      </c>
      <c r="D644" s="34">
        <v>1</v>
      </c>
      <c r="E644" s="34">
        <v>1</v>
      </c>
      <c r="F644" s="34"/>
      <c r="G644" s="34"/>
      <c r="H644" s="42">
        <f t="shared" si="70"/>
        <v>0</v>
      </c>
      <c r="I644" s="33">
        <v>3353</v>
      </c>
      <c r="J644" s="34">
        <v>3308</v>
      </c>
      <c r="K644" s="34">
        <v>2025</v>
      </c>
      <c r="L644" s="3">
        <f t="shared" si="71"/>
        <v>0.61215235792019351</v>
      </c>
      <c r="M644" s="34">
        <v>1</v>
      </c>
      <c r="N644" s="34">
        <v>44</v>
      </c>
      <c r="O644" s="52">
        <f t="shared" si="72"/>
        <v>1.3122576796898299E-2</v>
      </c>
      <c r="P644" s="4">
        <f t="shared" si="73"/>
        <v>3354</v>
      </c>
      <c r="Q644" s="5">
        <f t="shared" si="74"/>
        <v>3310</v>
      </c>
      <c r="R644" s="5">
        <f t="shared" si="75"/>
        <v>44</v>
      </c>
      <c r="S644" s="6">
        <f t="shared" si="76"/>
        <v>1.3118664281454979E-2</v>
      </c>
    </row>
    <row r="645" spans="1:19" ht="15" customHeight="1" x14ac:dyDescent="0.2">
      <c r="A645" s="231" t="s">
        <v>423</v>
      </c>
      <c r="B645" s="37" t="s">
        <v>142</v>
      </c>
      <c r="C645" s="48" t="s">
        <v>253</v>
      </c>
      <c r="D645" s="34">
        <v>1</v>
      </c>
      <c r="E645" s="34">
        <v>1</v>
      </c>
      <c r="F645" s="34">
        <v>1</v>
      </c>
      <c r="G645" s="34"/>
      <c r="H645" s="42">
        <f t="shared" si="70"/>
        <v>0</v>
      </c>
      <c r="I645" s="33">
        <v>5408</v>
      </c>
      <c r="J645" s="34">
        <v>5365</v>
      </c>
      <c r="K645" s="34">
        <v>4220</v>
      </c>
      <c r="L645" s="3">
        <f t="shared" si="71"/>
        <v>0.78657968313140725</v>
      </c>
      <c r="M645" s="34">
        <v>1</v>
      </c>
      <c r="N645" s="34">
        <v>42</v>
      </c>
      <c r="O645" s="52">
        <f t="shared" si="72"/>
        <v>7.7662721893491122E-3</v>
      </c>
      <c r="P645" s="4">
        <f t="shared" si="73"/>
        <v>5409</v>
      </c>
      <c r="Q645" s="5">
        <f t="shared" si="74"/>
        <v>5367</v>
      </c>
      <c r="R645" s="5">
        <f t="shared" si="75"/>
        <v>42</v>
      </c>
      <c r="S645" s="6">
        <f t="shared" si="76"/>
        <v>7.7648363838047699E-3</v>
      </c>
    </row>
    <row r="646" spans="1:19" ht="15" customHeight="1" x14ac:dyDescent="0.2">
      <c r="A646" s="231" t="s">
        <v>423</v>
      </c>
      <c r="B646" s="37" t="s">
        <v>143</v>
      </c>
      <c r="C646" s="48" t="s">
        <v>144</v>
      </c>
      <c r="D646" s="34">
        <v>8</v>
      </c>
      <c r="E646" s="34">
        <v>8</v>
      </c>
      <c r="F646" s="34">
        <v>8</v>
      </c>
      <c r="G646" s="34"/>
      <c r="H646" s="42">
        <f t="shared" si="70"/>
        <v>0</v>
      </c>
      <c r="I646" s="33">
        <v>4866</v>
      </c>
      <c r="J646" s="34">
        <v>3914</v>
      </c>
      <c r="K646" s="34">
        <v>3914</v>
      </c>
      <c r="L646" s="3">
        <f t="shared" si="71"/>
        <v>1</v>
      </c>
      <c r="M646" s="34">
        <v>0</v>
      </c>
      <c r="N646" s="34">
        <v>952</v>
      </c>
      <c r="O646" s="52">
        <f t="shared" si="72"/>
        <v>0.19564323879983558</v>
      </c>
      <c r="P646" s="4">
        <f t="shared" si="73"/>
        <v>4874</v>
      </c>
      <c r="Q646" s="5">
        <f t="shared" si="74"/>
        <v>3922</v>
      </c>
      <c r="R646" s="5">
        <f t="shared" si="75"/>
        <v>952</v>
      </c>
      <c r="S646" s="6">
        <f t="shared" si="76"/>
        <v>0.19532211735740665</v>
      </c>
    </row>
    <row r="647" spans="1:19" ht="15" customHeight="1" x14ac:dyDescent="0.2">
      <c r="A647" s="231" t="s">
        <v>423</v>
      </c>
      <c r="B647" s="37" t="s">
        <v>145</v>
      </c>
      <c r="C647" s="48" t="s">
        <v>308</v>
      </c>
      <c r="D647" s="34">
        <v>2</v>
      </c>
      <c r="E647" s="34">
        <v>2</v>
      </c>
      <c r="F647" s="34">
        <v>2</v>
      </c>
      <c r="G647" s="34"/>
      <c r="H647" s="42">
        <f t="shared" si="70"/>
        <v>0</v>
      </c>
      <c r="I647" s="33">
        <v>32</v>
      </c>
      <c r="J647" s="34">
        <v>32</v>
      </c>
      <c r="K647" s="34">
        <v>31</v>
      </c>
      <c r="L647" s="3">
        <f t="shared" si="71"/>
        <v>0.96875</v>
      </c>
      <c r="M647" s="34"/>
      <c r="N647" s="34"/>
      <c r="O647" s="52">
        <f t="shared" si="72"/>
        <v>0</v>
      </c>
      <c r="P647" s="4">
        <f t="shared" si="73"/>
        <v>34</v>
      </c>
      <c r="Q647" s="5">
        <f t="shared" si="74"/>
        <v>34</v>
      </c>
      <c r="R647" s="5" t="str">
        <f t="shared" si="75"/>
        <v/>
      </c>
      <c r="S647" s="6" t="str">
        <f t="shared" si="76"/>
        <v/>
      </c>
    </row>
    <row r="648" spans="1:19" ht="15" customHeight="1" x14ac:dyDescent="0.2">
      <c r="A648" s="231" t="s">
        <v>423</v>
      </c>
      <c r="B648" s="37" t="s">
        <v>149</v>
      </c>
      <c r="C648" s="48" t="s">
        <v>150</v>
      </c>
      <c r="D648" s="34"/>
      <c r="E648" s="34"/>
      <c r="F648" s="34"/>
      <c r="G648" s="34"/>
      <c r="H648" s="42" t="str">
        <f t="shared" si="70"/>
        <v/>
      </c>
      <c r="I648" s="33">
        <v>344</v>
      </c>
      <c r="J648" s="34">
        <v>340</v>
      </c>
      <c r="K648" s="34">
        <v>322</v>
      </c>
      <c r="L648" s="3">
        <f t="shared" si="71"/>
        <v>0.94705882352941173</v>
      </c>
      <c r="M648" s="34">
        <v>1</v>
      </c>
      <c r="N648" s="34">
        <v>3</v>
      </c>
      <c r="O648" s="52">
        <f t="shared" si="72"/>
        <v>8.7209302325581394E-3</v>
      </c>
      <c r="P648" s="4">
        <f t="shared" si="73"/>
        <v>344</v>
      </c>
      <c r="Q648" s="5">
        <f t="shared" si="74"/>
        <v>341</v>
      </c>
      <c r="R648" s="5">
        <f t="shared" si="75"/>
        <v>3</v>
      </c>
      <c r="S648" s="6">
        <f t="shared" si="76"/>
        <v>8.7209302325581394E-3</v>
      </c>
    </row>
    <row r="649" spans="1:19" ht="15" customHeight="1" x14ac:dyDescent="0.2">
      <c r="A649" s="231" t="s">
        <v>423</v>
      </c>
      <c r="B649" s="37" t="s">
        <v>151</v>
      </c>
      <c r="C649" s="48" t="s">
        <v>309</v>
      </c>
      <c r="D649" s="34"/>
      <c r="E649" s="34"/>
      <c r="F649" s="34"/>
      <c r="G649" s="34"/>
      <c r="H649" s="42" t="str">
        <f t="shared" si="70"/>
        <v/>
      </c>
      <c r="I649" s="33">
        <v>9</v>
      </c>
      <c r="J649" s="34">
        <v>8</v>
      </c>
      <c r="K649" s="34">
        <v>8</v>
      </c>
      <c r="L649" s="3">
        <f t="shared" si="71"/>
        <v>1</v>
      </c>
      <c r="M649" s="34">
        <v>0</v>
      </c>
      <c r="N649" s="34">
        <v>1</v>
      </c>
      <c r="O649" s="52">
        <f t="shared" si="72"/>
        <v>0.1111111111111111</v>
      </c>
      <c r="P649" s="4">
        <f t="shared" si="73"/>
        <v>9</v>
      </c>
      <c r="Q649" s="5">
        <f t="shared" si="74"/>
        <v>8</v>
      </c>
      <c r="R649" s="5">
        <f t="shared" si="75"/>
        <v>1</v>
      </c>
      <c r="S649" s="6">
        <f t="shared" si="76"/>
        <v>0.1111111111111111</v>
      </c>
    </row>
    <row r="650" spans="1:19" ht="15" customHeight="1" x14ac:dyDescent="0.2">
      <c r="A650" s="231" t="s">
        <v>423</v>
      </c>
      <c r="B650" s="37" t="s">
        <v>152</v>
      </c>
      <c r="C650" s="48" t="s">
        <v>153</v>
      </c>
      <c r="D650" s="34">
        <v>65</v>
      </c>
      <c r="E650" s="34">
        <v>62</v>
      </c>
      <c r="F650" s="34">
        <v>56</v>
      </c>
      <c r="G650" s="34">
        <v>3</v>
      </c>
      <c r="H650" s="42">
        <f t="shared" si="70"/>
        <v>4.6153846153846156E-2</v>
      </c>
      <c r="I650" s="33">
        <v>853</v>
      </c>
      <c r="J650" s="34">
        <v>748</v>
      </c>
      <c r="K650" s="34">
        <v>653</v>
      </c>
      <c r="L650" s="3">
        <f t="shared" si="71"/>
        <v>0.87299465240641716</v>
      </c>
      <c r="M650" s="34">
        <v>104</v>
      </c>
      <c r="N650" s="34">
        <v>1</v>
      </c>
      <c r="O650" s="52">
        <f t="shared" si="72"/>
        <v>1.1723329425556857E-3</v>
      </c>
      <c r="P650" s="4">
        <f t="shared" si="73"/>
        <v>918</v>
      </c>
      <c r="Q650" s="5">
        <f t="shared" si="74"/>
        <v>914</v>
      </c>
      <c r="R650" s="5">
        <f t="shared" si="75"/>
        <v>4</v>
      </c>
      <c r="S650" s="6">
        <f t="shared" si="76"/>
        <v>4.3572984749455342E-3</v>
      </c>
    </row>
    <row r="651" spans="1:19" ht="15" customHeight="1" x14ac:dyDescent="0.2">
      <c r="A651" s="231" t="s">
        <v>423</v>
      </c>
      <c r="B651" s="37" t="s">
        <v>152</v>
      </c>
      <c r="C651" s="48" t="s">
        <v>311</v>
      </c>
      <c r="D651" s="34">
        <v>175</v>
      </c>
      <c r="E651" s="34">
        <v>76</v>
      </c>
      <c r="F651" s="34">
        <v>41</v>
      </c>
      <c r="G651" s="34">
        <v>99</v>
      </c>
      <c r="H651" s="42">
        <f t="shared" si="70"/>
        <v>0.56571428571428573</v>
      </c>
      <c r="I651" s="33">
        <v>11291</v>
      </c>
      <c r="J651" s="34">
        <v>6160</v>
      </c>
      <c r="K651" s="34">
        <v>2424</v>
      </c>
      <c r="L651" s="3">
        <f t="shared" si="71"/>
        <v>0.39350649350649353</v>
      </c>
      <c r="M651" s="34">
        <v>49</v>
      </c>
      <c r="N651" s="34">
        <v>5082</v>
      </c>
      <c r="O651" s="52">
        <f t="shared" si="72"/>
        <v>0.45009299442033479</v>
      </c>
      <c r="P651" s="4">
        <f t="shared" si="73"/>
        <v>11466</v>
      </c>
      <c r="Q651" s="5">
        <f t="shared" si="74"/>
        <v>6285</v>
      </c>
      <c r="R651" s="5">
        <f t="shared" si="75"/>
        <v>5181</v>
      </c>
      <c r="S651" s="6">
        <f t="shared" si="76"/>
        <v>0.45185766614338041</v>
      </c>
    </row>
    <row r="652" spans="1:19" ht="15" customHeight="1" x14ac:dyDescent="0.2">
      <c r="A652" s="231" t="s">
        <v>423</v>
      </c>
      <c r="B652" s="37" t="s">
        <v>541</v>
      </c>
      <c r="C652" s="48" t="s">
        <v>403</v>
      </c>
      <c r="D652" s="34"/>
      <c r="E652" s="34"/>
      <c r="F652" s="34"/>
      <c r="G652" s="34"/>
      <c r="H652" s="42" t="str">
        <f t="shared" si="70"/>
        <v/>
      </c>
      <c r="I652" s="33">
        <v>106</v>
      </c>
      <c r="J652" s="34">
        <v>89</v>
      </c>
      <c r="K652" s="34">
        <v>3</v>
      </c>
      <c r="L652" s="3">
        <f t="shared" si="71"/>
        <v>3.3707865168539325E-2</v>
      </c>
      <c r="M652" s="34">
        <v>0</v>
      </c>
      <c r="N652" s="34">
        <v>17</v>
      </c>
      <c r="O652" s="52">
        <f t="shared" si="72"/>
        <v>0.16037735849056603</v>
      </c>
      <c r="P652" s="4">
        <f t="shared" si="73"/>
        <v>106</v>
      </c>
      <c r="Q652" s="5">
        <f t="shared" si="74"/>
        <v>89</v>
      </c>
      <c r="R652" s="5">
        <f t="shared" si="75"/>
        <v>17</v>
      </c>
      <c r="S652" s="6">
        <f t="shared" si="76"/>
        <v>0.16037735849056603</v>
      </c>
    </row>
    <row r="653" spans="1:19" ht="15" customHeight="1" x14ac:dyDescent="0.2">
      <c r="A653" s="231" t="s">
        <v>423</v>
      </c>
      <c r="B653" s="37" t="s">
        <v>156</v>
      </c>
      <c r="C653" s="48" t="s">
        <v>157</v>
      </c>
      <c r="D653" s="34"/>
      <c r="E653" s="34"/>
      <c r="F653" s="34"/>
      <c r="G653" s="34"/>
      <c r="H653" s="42" t="str">
        <f t="shared" si="70"/>
        <v/>
      </c>
      <c r="I653" s="33">
        <v>10231</v>
      </c>
      <c r="J653" s="34">
        <v>9609</v>
      </c>
      <c r="K653" s="34">
        <v>9239</v>
      </c>
      <c r="L653" s="3">
        <f t="shared" si="71"/>
        <v>0.96149443230304921</v>
      </c>
      <c r="M653" s="34">
        <v>147</v>
      </c>
      <c r="N653" s="34">
        <v>475</v>
      </c>
      <c r="O653" s="52">
        <f t="shared" si="72"/>
        <v>4.6427524191183657E-2</v>
      </c>
      <c r="P653" s="4">
        <f t="shared" si="73"/>
        <v>10231</v>
      </c>
      <c r="Q653" s="5">
        <f t="shared" si="74"/>
        <v>9756</v>
      </c>
      <c r="R653" s="5">
        <f t="shared" si="75"/>
        <v>475</v>
      </c>
      <c r="S653" s="6">
        <f t="shared" si="76"/>
        <v>4.6427524191183657E-2</v>
      </c>
    </row>
    <row r="654" spans="1:19" ht="15" customHeight="1" x14ac:dyDescent="0.2">
      <c r="A654" s="231" t="s">
        <v>423</v>
      </c>
      <c r="B654" s="37" t="s">
        <v>158</v>
      </c>
      <c r="C654" s="48" t="s">
        <v>159</v>
      </c>
      <c r="D654" s="34">
        <v>7</v>
      </c>
      <c r="E654" s="34">
        <v>1</v>
      </c>
      <c r="F654" s="34">
        <v>0</v>
      </c>
      <c r="G654" s="34">
        <v>6</v>
      </c>
      <c r="H654" s="42">
        <f t="shared" si="70"/>
        <v>0.8571428571428571</v>
      </c>
      <c r="I654" s="33">
        <v>8135</v>
      </c>
      <c r="J654" s="34">
        <v>5325</v>
      </c>
      <c r="K654" s="34">
        <v>2101</v>
      </c>
      <c r="L654" s="3">
        <f t="shared" si="71"/>
        <v>0.39455399061032864</v>
      </c>
      <c r="M654" s="34">
        <v>286</v>
      </c>
      <c r="N654" s="34">
        <v>2524</v>
      </c>
      <c r="O654" s="52">
        <f t="shared" si="72"/>
        <v>0.31026429010448681</v>
      </c>
      <c r="P654" s="4">
        <f t="shared" si="73"/>
        <v>8142</v>
      </c>
      <c r="Q654" s="5">
        <f t="shared" si="74"/>
        <v>5612</v>
      </c>
      <c r="R654" s="5">
        <f t="shared" si="75"/>
        <v>2530</v>
      </c>
      <c r="S654" s="6">
        <f t="shared" si="76"/>
        <v>0.31073446327683618</v>
      </c>
    </row>
    <row r="655" spans="1:19" ht="15" customHeight="1" x14ac:dyDescent="0.2">
      <c r="A655" s="231" t="s">
        <v>423</v>
      </c>
      <c r="B655" s="37" t="s">
        <v>158</v>
      </c>
      <c r="C655" s="48" t="s">
        <v>408</v>
      </c>
      <c r="D655" s="34">
        <v>10</v>
      </c>
      <c r="E655" s="34">
        <v>10</v>
      </c>
      <c r="F655" s="34">
        <v>9</v>
      </c>
      <c r="G655" s="34"/>
      <c r="H655" s="42">
        <f t="shared" si="70"/>
        <v>0</v>
      </c>
      <c r="I655" s="33">
        <v>9788</v>
      </c>
      <c r="J655" s="34">
        <v>7887</v>
      </c>
      <c r="K655" s="34">
        <v>7882</v>
      </c>
      <c r="L655" s="3">
        <f t="shared" si="71"/>
        <v>0.99936604539115004</v>
      </c>
      <c r="M655" s="34">
        <v>6</v>
      </c>
      <c r="N655" s="34">
        <v>1895</v>
      </c>
      <c r="O655" s="52">
        <f t="shared" si="72"/>
        <v>0.19360441356763383</v>
      </c>
      <c r="P655" s="4">
        <f t="shared" si="73"/>
        <v>9798</v>
      </c>
      <c r="Q655" s="5">
        <f t="shared" si="74"/>
        <v>7903</v>
      </c>
      <c r="R655" s="5">
        <f t="shared" si="75"/>
        <v>1895</v>
      </c>
      <c r="S655" s="6">
        <f t="shared" si="76"/>
        <v>0.19340681771790161</v>
      </c>
    </row>
    <row r="656" spans="1:19" ht="26.25" customHeight="1" x14ac:dyDescent="0.2">
      <c r="A656" s="231" t="s">
        <v>423</v>
      </c>
      <c r="B656" s="37" t="s">
        <v>544</v>
      </c>
      <c r="C656" s="48" t="s">
        <v>160</v>
      </c>
      <c r="D656" s="34"/>
      <c r="E656" s="34"/>
      <c r="F656" s="34"/>
      <c r="G656" s="34"/>
      <c r="H656" s="42" t="str">
        <f t="shared" si="70"/>
        <v/>
      </c>
      <c r="I656" s="33">
        <v>3973</v>
      </c>
      <c r="J656" s="34">
        <v>2959</v>
      </c>
      <c r="K656" s="34">
        <v>2722</v>
      </c>
      <c r="L656" s="3">
        <f t="shared" si="71"/>
        <v>0.91990537343697198</v>
      </c>
      <c r="M656" s="34">
        <v>849</v>
      </c>
      <c r="N656" s="34">
        <v>165</v>
      </c>
      <c r="O656" s="52">
        <f t="shared" si="72"/>
        <v>4.1530329725648123E-2</v>
      </c>
      <c r="P656" s="4">
        <f t="shared" si="73"/>
        <v>3973</v>
      </c>
      <c r="Q656" s="5">
        <f t="shared" si="74"/>
        <v>3808</v>
      </c>
      <c r="R656" s="5">
        <f t="shared" si="75"/>
        <v>165</v>
      </c>
      <c r="S656" s="6">
        <f t="shared" si="76"/>
        <v>4.1530329725648123E-2</v>
      </c>
    </row>
    <row r="657" spans="1:19" ht="15" customHeight="1" x14ac:dyDescent="0.2">
      <c r="A657" s="231" t="s">
        <v>423</v>
      </c>
      <c r="B657" s="37" t="s">
        <v>161</v>
      </c>
      <c r="C657" s="48" t="s">
        <v>312</v>
      </c>
      <c r="D657" s="34">
        <v>7</v>
      </c>
      <c r="E657" s="34">
        <v>7</v>
      </c>
      <c r="F657" s="34">
        <v>6</v>
      </c>
      <c r="G657" s="34"/>
      <c r="H657" s="42">
        <f t="shared" si="70"/>
        <v>0</v>
      </c>
      <c r="I657" s="33">
        <v>49</v>
      </c>
      <c r="J657" s="34">
        <v>48</v>
      </c>
      <c r="K657" s="34">
        <v>46</v>
      </c>
      <c r="L657" s="3">
        <f t="shared" si="71"/>
        <v>0.95833333333333337</v>
      </c>
      <c r="M657" s="34">
        <v>0</v>
      </c>
      <c r="N657" s="34">
        <v>1</v>
      </c>
      <c r="O657" s="52">
        <f t="shared" si="72"/>
        <v>2.0408163265306121E-2</v>
      </c>
      <c r="P657" s="4">
        <f t="shared" si="73"/>
        <v>56</v>
      </c>
      <c r="Q657" s="5">
        <f t="shared" si="74"/>
        <v>55</v>
      </c>
      <c r="R657" s="5">
        <f t="shared" si="75"/>
        <v>1</v>
      </c>
      <c r="S657" s="6">
        <f t="shared" si="76"/>
        <v>1.7857142857142856E-2</v>
      </c>
    </row>
    <row r="658" spans="1:19" ht="15" customHeight="1" x14ac:dyDescent="0.2">
      <c r="A658" s="231" t="s">
        <v>423</v>
      </c>
      <c r="B658" s="37" t="s">
        <v>162</v>
      </c>
      <c r="C658" s="48" t="s">
        <v>313</v>
      </c>
      <c r="D658" s="34">
        <v>2</v>
      </c>
      <c r="E658" s="34">
        <v>2</v>
      </c>
      <c r="F658" s="34">
        <v>2</v>
      </c>
      <c r="G658" s="34"/>
      <c r="H658" s="42">
        <f t="shared" si="70"/>
        <v>0</v>
      </c>
      <c r="I658" s="33">
        <v>20</v>
      </c>
      <c r="J658" s="34">
        <v>20</v>
      </c>
      <c r="K658" s="34">
        <v>19</v>
      </c>
      <c r="L658" s="3">
        <f t="shared" si="71"/>
        <v>0.95</v>
      </c>
      <c r="M658" s="34"/>
      <c r="N658" s="34"/>
      <c r="O658" s="52">
        <f t="shared" si="72"/>
        <v>0</v>
      </c>
      <c r="P658" s="4">
        <f t="shared" si="73"/>
        <v>22</v>
      </c>
      <c r="Q658" s="5">
        <f t="shared" si="74"/>
        <v>22</v>
      </c>
      <c r="R658" s="5" t="str">
        <f t="shared" si="75"/>
        <v/>
      </c>
      <c r="S658" s="6" t="str">
        <f t="shared" si="76"/>
        <v/>
      </c>
    </row>
    <row r="659" spans="1:19" ht="15" customHeight="1" x14ac:dyDescent="0.2">
      <c r="A659" s="231" t="s">
        <v>423</v>
      </c>
      <c r="B659" s="37" t="s">
        <v>163</v>
      </c>
      <c r="C659" s="48" t="s">
        <v>164</v>
      </c>
      <c r="D659" s="34">
        <v>3</v>
      </c>
      <c r="E659" s="34">
        <v>3</v>
      </c>
      <c r="F659" s="34">
        <v>3</v>
      </c>
      <c r="G659" s="34"/>
      <c r="H659" s="42">
        <f t="shared" si="70"/>
        <v>0</v>
      </c>
      <c r="I659" s="33">
        <v>1280</v>
      </c>
      <c r="J659" s="34">
        <v>1249</v>
      </c>
      <c r="K659" s="34">
        <v>1249</v>
      </c>
      <c r="L659" s="3">
        <f t="shared" si="71"/>
        <v>1</v>
      </c>
      <c r="M659" s="34">
        <v>0</v>
      </c>
      <c r="N659" s="34">
        <v>31</v>
      </c>
      <c r="O659" s="52">
        <f t="shared" si="72"/>
        <v>2.4218750000000001E-2</v>
      </c>
      <c r="P659" s="4">
        <f t="shared" si="73"/>
        <v>1283</v>
      </c>
      <c r="Q659" s="5">
        <f t="shared" si="74"/>
        <v>1252</v>
      </c>
      <c r="R659" s="5">
        <f t="shared" si="75"/>
        <v>31</v>
      </c>
      <c r="S659" s="6">
        <f t="shared" si="76"/>
        <v>2.4162120031176928E-2</v>
      </c>
    </row>
    <row r="660" spans="1:19" ht="15" customHeight="1" x14ac:dyDescent="0.2">
      <c r="A660" s="231" t="s">
        <v>423</v>
      </c>
      <c r="B660" s="37" t="s">
        <v>165</v>
      </c>
      <c r="C660" s="48" t="s">
        <v>166</v>
      </c>
      <c r="D660" s="34"/>
      <c r="E660" s="34"/>
      <c r="F660" s="34"/>
      <c r="G660" s="34"/>
      <c r="H660" s="42" t="str">
        <f t="shared" si="70"/>
        <v/>
      </c>
      <c r="I660" s="33">
        <v>16142</v>
      </c>
      <c r="J660" s="34">
        <v>14756</v>
      </c>
      <c r="K660" s="34">
        <v>14693</v>
      </c>
      <c r="L660" s="3">
        <f t="shared" si="71"/>
        <v>0.99573055028462998</v>
      </c>
      <c r="M660" s="34">
        <v>1</v>
      </c>
      <c r="N660" s="34">
        <v>1385</v>
      </c>
      <c r="O660" s="52">
        <f t="shared" si="72"/>
        <v>8.5801015983149542E-2</v>
      </c>
      <c r="P660" s="4">
        <f t="shared" si="73"/>
        <v>16142</v>
      </c>
      <c r="Q660" s="5">
        <f t="shared" si="74"/>
        <v>14757</v>
      </c>
      <c r="R660" s="5">
        <f t="shared" si="75"/>
        <v>1385</v>
      </c>
      <c r="S660" s="6">
        <f t="shared" si="76"/>
        <v>8.5801015983149542E-2</v>
      </c>
    </row>
    <row r="661" spans="1:19" ht="15" customHeight="1" x14ac:dyDescent="0.2">
      <c r="A661" s="231" t="s">
        <v>423</v>
      </c>
      <c r="B661" s="37" t="s">
        <v>167</v>
      </c>
      <c r="C661" s="48" t="s">
        <v>254</v>
      </c>
      <c r="D661" s="34"/>
      <c r="E661" s="34"/>
      <c r="F661" s="34"/>
      <c r="G661" s="34"/>
      <c r="H661" s="42" t="str">
        <f t="shared" si="70"/>
        <v/>
      </c>
      <c r="I661" s="33">
        <v>25</v>
      </c>
      <c r="J661" s="34">
        <v>23</v>
      </c>
      <c r="K661" s="34">
        <v>17</v>
      </c>
      <c r="L661" s="3">
        <f t="shared" si="71"/>
        <v>0.73913043478260865</v>
      </c>
      <c r="M661" s="34">
        <v>0</v>
      </c>
      <c r="N661" s="34">
        <v>2</v>
      </c>
      <c r="O661" s="52">
        <f t="shared" si="72"/>
        <v>0.08</v>
      </c>
      <c r="P661" s="4">
        <f t="shared" si="73"/>
        <v>25</v>
      </c>
      <c r="Q661" s="5">
        <f t="shared" si="74"/>
        <v>23</v>
      </c>
      <c r="R661" s="5">
        <f t="shared" si="75"/>
        <v>2</v>
      </c>
      <c r="S661" s="6">
        <f t="shared" si="76"/>
        <v>0.08</v>
      </c>
    </row>
    <row r="662" spans="1:19" ht="15" customHeight="1" x14ac:dyDescent="0.2">
      <c r="A662" s="231" t="s">
        <v>423</v>
      </c>
      <c r="B662" s="37" t="s">
        <v>169</v>
      </c>
      <c r="C662" s="48" t="s">
        <v>170</v>
      </c>
      <c r="D662" s="34">
        <v>7</v>
      </c>
      <c r="E662" s="34">
        <v>2</v>
      </c>
      <c r="F662" s="34">
        <v>2</v>
      </c>
      <c r="G662" s="34">
        <v>5</v>
      </c>
      <c r="H662" s="42">
        <f t="shared" si="70"/>
        <v>0.7142857142857143</v>
      </c>
      <c r="I662" s="33">
        <v>23860</v>
      </c>
      <c r="J662" s="34">
        <v>22694</v>
      </c>
      <c r="K662" s="34">
        <v>18167</v>
      </c>
      <c r="L662" s="3">
        <f t="shared" si="71"/>
        <v>0.80051996122323077</v>
      </c>
      <c r="M662" s="34">
        <v>314</v>
      </c>
      <c r="N662" s="34">
        <v>852</v>
      </c>
      <c r="O662" s="52">
        <f t="shared" si="72"/>
        <v>3.5708298407376361E-2</v>
      </c>
      <c r="P662" s="4">
        <f t="shared" si="73"/>
        <v>23867</v>
      </c>
      <c r="Q662" s="5">
        <f t="shared" si="74"/>
        <v>23010</v>
      </c>
      <c r="R662" s="5">
        <f t="shared" si="75"/>
        <v>857</v>
      </c>
      <c r="S662" s="6">
        <f t="shared" si="76"/>
        <v>3.5907319730171368E-2</v>
      </c>
    </row>
    <row r="663" spans="1:19" ht="15" customHeight="1" x14ac:dyDescent="0.2">
      <c r="A663" s="231" t="s">
        <v>423</v>
      </c>
      <c r="B663" s="37" t="s">
        <v>171</v>
      </c>
      <c r="C663" s="48" t="s">
        <v>172</v>
      </c>
      <c r="D663" s="34"/>
      <c r="E663" s="34"/>
      <c r="F663" s="34"/>
      <c r="G663" s="34"/>
      <c r="H663" s="42" t="str">
        <f t="shared" si="70"/>
        <v/>
      </c>
      <c r="I663" s="33">
        <v>608</v>
      </c>
      <c r="J663" s="34">
        <v>573</v>
      </c>
      <c r="K663" s="34">
        <v>344</v>
      </c>
      <c r="L663" s="3">
        <f t="shared" si="71"/>
        <v>0.6003490401396161</v>
      </c>
      <c r="M663" s="34">
        <v>7</v>
      </c>
      <c r="N663" s="34">
        <v>28</v>
      </c>
      <c r="O663" s="52">
        <f t="shared" si="72"/>
        <v>4.6052631578947366E-2</v>
      </c>
      <c r="P663" s="4">
        <f t="shared" si="73"/>
        <v>608</v>
      </c>
      <c r="Q663" s="5">
        <f t="shared" si="74"/>
        <v>580</v>
      </c>
      <c r="R663" s="5">
        <f t="shared" si="75"/>
        <v>28</v>
      </c>
      <c r="S663" s="6">
        <f t="shared" si="76"/>
        <v>4.6052631578947366E-2</v>
      </c>
    </row>
    <row r="664" spans="1:19" ht="26.25" customHeight="1" x14ac:dyDescent="0.2">
      <c r="A664" s="231" t="s">
        <v>423</v>
      </c>
      <c r="B664" s="37" t="s">
        <v>173</v>
      </c>
      <c r="C664" s="48" t="s">
        <v>383</v>
      </c>
      <c r="D664" s="34"/>
      <c r="E664" s="34"/>
      <c r="F664" s="34"/>
      <c r="G664" s="34"/>
      <c r="H664" s="42" t="str">
        <f t="shared" si="70"/>
        <v/>
      </c>
      <c r="I664" s="33">
        <v>25464</v>
      </c>
      <c r="J664" s="34">
        <v>25045</v>
      </c>
      <c r="K664" s="34">
        <v>20386</v>
      </c>
      <c r="L664" s="3">
        <f t="shared" si="71"/>
        <v>0.81397484527849873</v>
      </c>
      <c r="M664" s="34">
        <v>0</v>
      </c>
      <c r="N664" s="34">
        <v>419</v>
      </c>
      <c r="O664" s="52">
        <f t="shared" si="72"/>
        <v>1.6454602576185987E-2</v>
      </c>
      <c r="P664" s="4">
        <f t="shared" si="73"/>
        <v>25464</v>
      </c>
      <c r="Q664" s="5">
        <f t="shared" si="74"/>
        <v>25045</v>
      </c>
      <c r="R664" s="5">
        <f t="shared" si="75"/>
        <v>419</v>
      </c>
      <c r="S664" s="6">
        <f t="shared" si="76"/>
        <v>1.6454602576185987E-2</v>
      </c>
    </row>
    <row r="665" spans="1:19" ht="26.25" customHeight="1" x14ac:dyDescent="0.2">
      <c r="A665" s="231" t="s">
        <v>423</v>
      </c>
      <c r="B665" s="37" t="s">
        <v>173</v>
      </c>
      <c r="C665" s="48" t="s">
        <v>175</v>
      </c>
      <c r="D665" s="34">
        <v>1</v>
      </c>
      <c r="E665" s="34">
        <v>1</v>
      </c>
      <c r="F665" s="34">
        <v>1</v>
      </c>
      <c r="G665" s="34"/>
      <c r="H665" s="42">
        <f t="shared" si="70"/>
        <v>0</v>
      </c>
      <c r="I665" s="33">
        <v>166276</v>
      </c>
      <c r="J665" s="34">
        <v>162498</v>
      </c>
      <c r="K665" s="34">
        <v>161842</v>
      </c>
      <c r="L665" s="3">
        <f t="shared" si="71"/>
        <v>0.99596302723725827</v>
      </c>
      <c r="M665" s="34">
        <v>127</v>
      </c>
      <c r="N665" s="34">
        <v>3651</v>
      </c>
      <c r="O665" s="52">
        <f t="shared" si="72"/>
        <v>2.1957468305708581E-2</v>
      </c>
      <c r="P665" s="4">
        <f t="shared" si="73"/>
        <v>166277</v>
      </c>
      <c r="Q665" s="5">
        <f t="shared" si="74"/>
        <v>162626</v>
      </c>
      <c r="R665" s="5">
        <f t="shared" si="75"/>
        <v>3651</v>
      </c>
      <c r="S665" s="6">
        <f t="shared" si="76"/>
        <v>2.1957336252157546E-2</v>
      </c>
    </row>
    <row r="666" spans="1:19" ht="26.25" customHeight="1" x14ac:dyDescent="0.2">
      <c r="A666" s="231" t="s">
        <v>423</v>
      </c>
      <c r="B666" s="37" t="s">
        <v>173</v>
      </c>
      <c r="C666" s="48" t="s">
        <v>409</v>
      </c>
      <c r="D666" s="34"/>
      <c r="E666" s="34"/>
      <c r="F666" s="34"/>
      <c r="G666" s="34"/>
      <c r="H666" s="42" t="str">
        <f t="shared" si="70"/>
        <v/>
      </c>
      <c r="I666" s="33">
        <v>27223</v>
      </c>
      <c r="J666" s="34">
        <v>26628</v>
      </c>
      <c r="K666" s="34">
        <v>11653</v>
      </c>
      <c r="L666" s="3">
        <f t="shared" si="71"/>
        <v>0.4376220519753643</v>
      </c>
      <c r="M666" s="34">
        <v>0</v>
      </c>
      <c r="N666" s="34">
        <v>595</v>
      </c>
      <c r="O666" s="52">
        <f t="shared" si="72"/>
        <v>2.1856518385188994E-2</v>
      </c>
      <c r="P666" s="4">
        <f t="shared" si="73"/>
        <v>27223</v>
      </c>
      <c r="Q666" s="5">
        <f t="shared" si="74"/>
        <v>26628</v>
      </c>
      <c r="R666" s="5">
        <f t="shared" si="75"/>
        <v>595</v>
      </c>
      <c r="S666" s="6">
        <f t="shared" si="76"/>
        <v>2.1856518385188994E-2</v>
      </c>
    </row>
    <row r="667" spans="1:19" ht="26.25" customHeight="1" x14ac:dyDescent="0.2">
      <c r="A667" s="231" t="s">
        <v>423</v>
      </c>
      <c r="B667" s="37" t="s">
        <v>173</v>
      </c>
      <c r="C667" s="48" t="s">
        <v>174</v>
      </c>
      <c r="D667" s="34">
        <v>1</v>
      </c>
      <c r="E667" s="34">
        <v>0</v>
      </c>
      <c r="F667" s="34">
        <v>0</v>
      </c>
      <c r="G667" s="34">
        <v>1</v>
      </c>
      <c r="H667" s="42">
        <f t="shared" si="70"/>
        <v>1</v>
      </c>
      <c r="I667" s="33">
        <v>17974</v>
      </c>
      <c r="J667" s="34">
        <v>17883</v>
      </c>
      <c r="K667" s="34">
        <v>17555</v>
      </c>
      <c r="L667" s="3">
        <f t="shared" si="71"/>
        <v>0.981658558407426</v>
      </c>
      <c r="M667" s="34">
        <v>0</v>
      </c>
      <c r="N667" s="34">
        <v>91</v>
      </c>
      <c r="O667" s="52">
        <f t="shared" si="72"/>
        <v>5.0628685879603869E-3</v>
      </c>
      <c r="P667" s="4">
        <f t="shared" si="73"/>
        <v>17975</v>
      </c>
      <c r="Q667" s="5">
        <f t="shared" si="74"/>
        <v>17883</v>
      </c>
      <c r="R667" s="5">
        <f t="shared" si="75"/>
        <v>92</v>
      </c>
      <c r="S667" s="6">
        <f t="shared" si="76"/>
        <v>5.1182197496522945E-3</v>
      </c>
    </row>
    <row r="668" spans="1:19" ht="26.25" customHeight="1" x14ac:dyDescent="0.2">
      <c r="A668" s="231" t="s">
        <v>423</v>
      </c>
      <c r="B668" s="37" t="s">
        <v>173</v>
      </c>
      <c r="C668" s="48" t="s">
        <v>176</v>
      </c>
      <c r="D668" s="34"/>
      <c r="E668" s="34"/>
      <c r="F668" s="34"/>
      <c r="G668" s="34"/>
      <c r="H668" s="42" t="str">
        <f t="shared" si="70"/>
        <v/>
      </c>
      <c r="I668" s="33">
        <v>26189</v>
      </c>
      <c r="J668" s="34">
        <v>25681</v>
      </c>
      <c r="K668" s="34">
        <v>21946</v>
      </c>
      <c r="L668" s="3">
        <f t="shared" si="71"/>
        <v>0.85456173825006809</v>
      </c>
      <c r="M668" s="34">
        <v>6</v>
      </c>
      <c r="N668" s="34">
        <v>502</v>
      </c>
      <c r="O668" s="52">
        <f t="shared" si="72"/>
        <v>1.9168353125357973E-2</v>
      </c>
      <c r="P668" s="4">
        <f t="shared" si="73"/>
        <v>26189</v>
      </c>
      <c r="Q668" s="5">
        <f t="shared" si="74"/>
        <v>25687</v>
      </c>
      <c r="R668" s="5">
        <f t="shared" si="75"/>
        <v>502</v>
      </c>
      <c r="S668" s="6">
        <f t="shared" si="76"/>
        <v>1.9168353125357973E-2</v>
      </c>
    </row>
    <row r="669" spans="1:19" ht="15" customHeight="1" x14ac:dyDescent="0.2">
      <c r="A669" s="231" t="s">
        <v>423</v>
      </c>
      <c r="B669" s="37" t="s">
        <v>177</v>
      </c>
      <c r="C669" s="48" t="s">
        <v>178</v>
      </c>
      <c r="D669" s="34"/>
      <c r="E669" s="34"/>
      <c r="F669" s="34"/>
      <c r="G669" s="34"/>
      <c r="H669" s="42" t="str">
        <f t="shared" si="70"/>
        <v/>
      </c>
      <c r="I669" s="33">
        <v>42</v>
      </c>
      <c r="J669" s="34">
        <v>42</v>
      </c>
      <c r="K669" s="34">
        <v>38</v>
      </c>
      <c r="L669" s="3">
        <f t="shared" si="71"/>
        <v>0.90476190476190477</v>
      </c>
      <c r="M669" s="34"/>
      <c r="N669" s="34"/>
      <c r="O669" s="52">
        <f t="shared" si="72"/>
        <v>0</v>
      </c>
      <c r="P669" s="4">
        <f t="shared" si="73"/>
        <v>42</v>
      </c>
      <c r="Q669" s="5">
        <f t="shared" si="74"/>
        <v>42</v>
      </c>
      <c r="R669" s="5" t="str">
        <f t="shared" si="75"/>
        <v/>
      </c>
      <c r="S669" s="6" t="str">
        <f t="shared" si="76"/>
        <v/>
      </c>
    </row>
    <row r="670" spans="1:19" ht="15" customHeight="1" x14ac:dyDescent="0.2">
      <c r="A670" s="231" t="s">
        <v>423</v>
      </c>
      <c r="B670" s="37" t="s">
        <v>179</v>
      </c>
      <c r="C670" s="48" t="s">
        <v>366</v>
      </c>
      <c r="D670" s="34"/>
      <c r="E670" s="34"/>
      <c r="F670" s="34"/>
      <c r="G670" s="34"/>
      <c r="H670" s="42" t="str">
        <f t="shared" si="70"/>
        <v/>
      </c>
      <c r="I670" s="33">
        <v>15583</v>
      </c>
      <c r="J670" s="34">
        <v>15447</v>
      </c>
      <c r="K670" s="34">
        <v>15441</v>
      </c>
      <c r="L670" s="3">
        <f t="shared" si="71"/>
        <v>0.99961157506311904</v>
      </c>
      <c r="M670" s="34">
        <v>14</v>
      </c>
      <c r="N670" s="34">
        <v>122</v>
      </c>
      <c r="O670" s="52">
        <f t="shared" si="72"/>
        <v>7.8290444715394987E-3</v>
      </c>
      <c r="P670" s="4">
        <f t="shared" si="73"/>
        <v>15583</v>
      </c>
      <c r="Q670" s="5">
        <f t="shared" si="74"/>
        <v>15461</v>
      </c>
      <c r="R670" s="5">
        <f t="shared" si="75"/>
        <v>122</v>
      </c>
      <c r="S670" s="6">
        <f t="shared" si="76"/>
        <v>7.8290444715394987E-3</v>
      </c>
    </row>
    <row r="671" spans="1:19" ht="15" customHeight="1" x14ac:dyDescent="0.2">
      <c r="A671" s="231" t="s">
        <v>423</v>
      </c>
      <c r="B671" s="37" t="s">
        <v>179</v>
      </c>
      <c r="C671" s="48" t="s">
        <v>180</v>
      </c>
      <c r="D671" s="34">
        <v>1</v>
      </c>
      <c r="E671" s="34">
        <v>0</v>
      </c>
      <c r="F671" s="34">
        <v>0</v>
      </c>
      <c r="G671" s="34">
        <v>1</v>
      </c>
      <c r="H671" s="42">
        <f t="shared" si="70"/>
        <v>1</v>
      </c>
      <c r="I671" s="33">
        <v>49128</v>
      </c>
      <c r="J671" s="34">
        <v>45276</v>
      </c>
      <c r="K671" s="34">
        <v>42485</v>
      </c>
      <c r="L671" s="3">
        <f t="shared" si="71"/>
        <v>0.93835586182524955</v>
      </c>
      <c r="M671" s="34">
        <v>346</v>
      </c>
      <c r="N671" s="34">
        <v>3506</v>
      </c>
      <c r="O671" s="52">
        <f t="shared" si="72"/>
        <v>7.1364598599576612E-2</v>
      </c>
      <c r="P671" s="4">
        <f t="shared" si="73"/>
        <v>49129</v>
      </c>
      <c r="Q671" s="5">
        <f t="shared" si="74"/>
        <v>45622</v>
      </c>
      <c r="R671" s="5">
        <f t="shared" si="75"/>
        <v>3507</v>
      </c>
      <c r="S671" s="6">
        <f t="shared" si="76"/>
        <v>7.1383500580105438E-2</v>
      </c>
    </row>
    <row r="672" spans="1:19" ht="15" customHeight="1" x14ac:dyDescent="0.2">
      <c r="A672" s="231" t="s">
        <v>423</v>
      </c>
      <c r="B672" s="37" t="s">
        <v>181</v>
      </c>
      <c r="C672" s="48" t="s">
        <v>182</v>
      </c>
      <c r="D672" s="34"/>
      <c r="E672" s="34"/>
      <c r="F672" s="34"/>
      <c r="G672" s="34"/>
      <c r="H672" s="42" t="str">
        <f t="shared" si="70"/>
        <v/>
      </c>
      <c r="I672" s="33">
        <v>2519</v>
      </c>
      <c r="J672" s="34">
        <v>1614</v>
      </c>
      <c r="K672" s="34">
        <v>1469</v>
      </c>
      <c r="L672" s="3">
        <f t="shared" si="71"/>
        <v>0.91016109045848825</v>
      </c>
      <c r="M672" s="34">
        <v>1</v>
      </c>
      <c r="N672" s="34">
        <v>904</v>
      </c>
      <c r="O672" s="52">
        <f t="shared" si="72"/>
        <v>0.3588725684795554</v>
      </c>
      <c r="P672" s="4">
        <f t="shared" si="73"/>
        <v>2519</v>
      </c>
      <c r="Q672" s="5">
        <f t="shared" si="74"/>
        <v>1615</v>
      </c>
      <c r="R672" s="5">
        <f t="shared" si="75"/>
        <v>904</v>
      </c>
      <c r="S672" s="6">
        <f t="shared" si="76"/>
        <v>0.3588725684795554</v>
      </c>
    </row>
    <row r="673" spans="1:19" ht="15" customHeight="1" x14ac:dyDescent="0.2">
      <c r="A673" s="231" t="s">
        <v>423</v>
      </c>
      <c r="B673" s="37" t="s">
        <v>183</v>
      </c>
      <c r="C673" s="48" t="s">
        <v>550</v>
      </c>
      <c r="D673" s="34">
        <v>1</v>
      </c>
      <c r="E673" s="34">
        <v>1</v>
      </c>
      <c r="F673" s="34">
        <v>1</v>
      </c>
      <c r="G673" s="34"/>
      <c r="H673" s="42">
        <f t="shared" si="70"/>
        <v>0</v>
      </c>
      <c r="I673" s="33">
        <v>1047</v>
      </c>
      <c r="J673" s="34">
        <v>1024</v>
      </c>
      <c r="K673" s="34">
        <v>1024</v>
      </c>
      <c r="L673" s="3">
        <f t="shared" si="71"/>
        <v>1</v>
      </c>
      <c r="M673" s="34">
        <v>2</v>
      </c>
      <c r="N673" s="34">
        <v>21</v>
      </c>
      <c r="O673" s="52">
        <f t="shared" si="72"/>
        <v>2.0057306590257881E-2</v>
      </c>
      <c r="P673" s="4">
        <f t="shared" si="73"/>
        <v>1048</v>
      </c>
      <c r="Q673" s="5">
        <f t="shared" si="74"/>
        <v>1027</v>
      </c>
      <c r="R673" s="5">
        <f t="shared" si="75"/>
        <v>21</v>
      </c>
      <c r="S673" s="6">
        <f t="shared" si="76"/>
        <v>2.0038167938931296E-2</v>
      </c>
    </row>
    <row r="674" spans="1:19" ht="15" customHeight="1" x14ac:dyDescent="0.2">
      <c r="A674" s="231" t="s">
        <v>423</v>
      </c>
      <c r="B674" s="37" t="s">
        <v>185</v>
      </c>
      <c r="C674" s="48" t="s">
        <v>185</v>
      </c>
      <c r="D674" s="34">
        <v>1</v>
      </c>
      <c r="E674" s="34">
        <v>1</v>
      </c>
      <c r="F674" s="34">
        <v>1</v>
      </c>
      <c r="G674" s="34"/>
      <c r="H674" s="42">
        <f t="shared" si="70"/>
        <v>0</v>
      </c>
      <c r="I674" s="33">
        <v>4288</v>
      </c>
      <c r="J674" s="34">
        <v>4222</v>
      </c>
      <c r="K674" s="34">
        <v>4221</v>
      </c>
      <c r="L674" s="3">
        <f t="shared" si="71"/>
        <v>0.99976314542870681</v>
      </c>
      <c r="M674" s="34">
        <v>8</v>
      </c>
      <c r="N674" s="34">
        <v>58</v>
      </c>
      <c r="O674" s="52">
        <f t="shared" si="72"/>
        <v>1.3526119402985074E-2</v>
      </c>
      <c r="P674" s="4">
        <f t="shared" si="73"/>
        <v>4289</v>
      </c>
      <c r="Q674" s="5">
        <f t="shared" si="74"/>
        <v>4231</v>
      </c>
      <c r="R674" s="5">
        <f t="shared" si="75"/>
        <v>58</v>
      </c>
      <c r="S674" s="6">
        <f t="shared" si="76"/>
        <v>1.3522965726276521E-2</v>
      </c>
    </row>
    <row r="675" spans="1:19" ht="15" customHeight="1" x14ac:dyDescent="0.2">
      <c r="A675" s="231" t="s">
        <v>423</v>
      </c>
      <c r="B675" s="37" t="s">
        <v>186</v>
      </c>
      <c r="C675" s="48" t="s">
        <v>315</v>
      </c>
      <c r="D675" s="34"/>
      <c r="E675" s="34"/>
      <c r="F675" s="34"/>
      <c r="G675" s="34"/>
      <c r="H675" s="42" t="str">
        <f t="shared" si="70"/>
        <v/>
      </c>
      <c r="I675" s="33">
        <v>6</v>
      </c>
      <c r="J675" s="34">
        <v>6</v>
      </c>
      <c r="K675" s="34">
        <v>6</v>
      </c>
      <c r="L675" s="3">
        <f t="shared" si="71"/>
        <v>1</v>
      </c>
      <c r="M675" s="34"/>
      <c r="N675" s="34"/>
      <c r="O675" s="52">
        <f t="shared" si="72"/>
        <v>0</v>
      </c>
      <c r="P675" s="4">
        <f t="shared" si="73"/>
        <v>6</v>
      </c>
      <c r="Q675" s="5">
        <f t="shared" si="74"/>
        <v>6</v>
      </c>
      <c r="R675" s="5" t="str">
        <f t="shared" si="75"/>
        <v/>
      </c>
      <c r="S675" s="6" t="str">
        <f t="shared" si="76"/>
        <v/>
      </c>
    </row>
    <row r="676" spans="1:19" ht="15" customHeight="1" x14ac:dyDescent="0.2">
      <c r="A676" s="231" t="s">
        <v>423</v>
      </c>
      <c r="B676" s="37" t="s">
        <v>187</v>
      </c>
      <c r="C676" s="48" t="s">
        <v>188</v>
      </c>
      <c r="D676" s="34"/>
      <c r="E676" s="34"/>
      <c r="F676" s="34"/>
      <c r="G676" s="34"/>
      <c r="H676" s="42" t="str">
        <f t="shared" si="70"/>
        <v/>
      </c>
      <c r="I676" s="33">
        <v>9656</v>
      </c>
      <c r="J676" s="34">
        <v>9583</v>
      </c>
      <c r="K676" s="34">
        <v>9573</v>
      </c>
      <c r="L676" s="3">
        <f t="shared" si="71"/>
        <v>0.99895648544297189</v>
      </c>
      <c r="M676" s="34">
        <v>1</v>
      </c>
      <c r="N676" s="34">
        <v>72</v>
      </c>
      <c r="O676" s="52">
        <f t="shared" si="72"/>
        <v>7.4565037282518639E-3</v>
      </c>
      <c r="P676" s="4">
        <f t="shared" si="73"/>
        <v>9656</v>
      </c>
      <c r="Q676" s="5">
        <f t="shared" si="74"/>
        <v>9584</v>
      </c>
      <c r="R676" s="5">
        <f t="shared" si="75"/>
        <v>72</v>
      </c>
      <c r="S676" s="6">
        <f t="shared" si="76"/>
        <v>7.4565037282518639E-3</v>
      </c>
    </row>
    <row r="677" spans="1:19" ht="15" customHeight="1" x14ac:dyDescent="0.2">
      <c r="A677" s="231" t="s">
        <v>423</v>
      </c>
      <c r="B677" s="37" t="s">
        <v>187</v>
      </c>
      <c r="C677" s="48" t="s">
        <v>189</v>
      </c>
      <c r="D677" s="34"/>
      <c r="E677" s="34"/>
      <c r="F677" s="34"/>
      <c r="G677" s="34"/>
      <c r="H677" s="42" t="str">
        <f t="shared" si="70"/>
        <v/>
      </c>
      <c r="I677" s="33">
        <v>19085</v>
      </c>
      <c r="J677" s="34">
        <v>18860</v>
      </c>
      <c r="K677" s="34">
        <v>18847</v>
      </c>
      <c r="L677" s="3">
        <f t="shared" si="71"/>
        <v>0.99931071049840936</v>
      </c>
      <c r="M677" s="34">
        <v>11</v>
      </c>
      <c r="N677" s="34">
        <v>214</v>
      </c>
      <c r="O677" s="52">
        <f t="shared" si="72"/>
        <v>1.1212994498297092E-2</v>
      </c>
      <c r="P677" s="4">
        <f t="shared" si="73"/>
        <v>19085</v>
      </c>
      <c r="Q677" s="5">
        <f t="shared" si="74"/>
        <v>18871</v>
      </c>
      <c r="R677" s="5">
        <f t="shared" si="75"/>
        <v>214</v>
      </c>
      <c r="S677" s="6">
        <f t="shared" si="76"/>
        <v>1.1212994498297092E-2</v>
      </c>
    </row>
    <row r="678" spans="1:19" ht="15" customHeight="1" x14ac:dyDescent="0.2">
      <c r="A678" s="231" t="s">
        <v>423</v>
      </c>
      <c r="B678" s="37" t="s">
        <v>542</v>
      </c>
      <c r="C678" s="48" t="s">
        <v>123</v>
      </c>
      <c r="D678" s="34">
        <v>3</v>
      </c>
      <c r="E678" s="34">
        <v>3</v>
      </c>
      <c r="F678" s="34">
        <v>3</v>
      </c>
      <c r="G678" s="34"/>
      <c r="H678" s="42">
        <f t="shared" si="70"/>
        <v>0</v>
      </c>
      <c r="I678" s="33">
        <v>616</v>
      </c>
      <c r="J678" s="34">
        <v>581</v>
      </c>
      <c r="K678" s="34">
        <v>580</v>
      </c>
      <c r="L678" s="3">
        <f t="shared" si="71"/>
        <v>0.99827882960413084</v>
      </c>
      <c r="M678" s="34">
        <v>0</v>
      </c>
      <c r="N678" s="34">
        <v>35</v>
      </c>
      <c r="O678" s="52">
        <f t="shared" si="72"/>
        <v>5.6818181818181816E-2</v>
      </c>
      <c r="P678" s="4">
        <f t="shared" si="73"/>
        <v>619</v>
      </c>
      <c r="Q678" s="5">
        <f t="shared" si="74"/>
        <v>584</v>
      </c>
      <c r="R678" s="5">
        <f t="shared" si="75"/>
        <v>35</v>
      </c>
      <c r="S678" s="6">
        <f t="shared" si="76"/>
        <v>5.6542810985460421E-2</v>
      </c>
    </row>
    <row r="679" spans="1:19" ht="15" customHeight="1" x14ac:dyDescent="0.2">
      <c r="A679" s="231" t="s">
        <v>423</v>
      </c>
      <c r="B679" s="37" t="s">
        <v>190</v>
      </c>
      <c r="C679" s="48" t="s">
        <v>191</v>
      </c>
      <c r="D679" s="34"/>
      <c r="E679" s="34"/>
      <c r="F679" s="34"/>
      <c r="G679" s="34"/>
      <c r="H679" s="42" t="str">
        <f t="shared" si="70"/>
        <v/>
      </c>
      <c r="I679" s="33">
        <v>103</v>
      </c>
      <c r="J679" s="34">
        <v>16</v>
      </c>
      <c r="K679" s="34">
        <v>15</v>
      </c>
      <c r="L679" s="3">
        <f t="shared" si="71"/>
        <v>0.9375</v>
      </c>
      <c r="M679" s="34">
        <v>83</v>
      </c>
      <c r="N679" s="34">
        <v>4</v>
      </c>
      <c r="O679" s="52">
        <f t="shared" si="72"/>
        <v>3.8834951456310676E-2</v>
      </c>
      <c r="P679" s="4">
        <f t="shared" si="73"/>
        <v>103</v>
      </c>
      <c r="Q679" s="5">
        <f t="shared" si="74"/>
        <v>99</v>
      </c>
      <c r="R679" s="5">
        <f t="shared" si="75"/>
        <v>4</v>
      </c>
      <c r="S679" s="6">
        <f t="shared" si="76"/>
        <v>3.8834951456310676E-2</v>
      </c>
    </row>
    <row r="680" spans="1:19" ht="15" customHeight="1" x14ac:dyDescent="0.2">
      <c r="A680" s="231" t="s">
        <v>423</v>
      </c>
      <c r="B680" s="37" t="s">
        <v>192</v>
      </c>
      <c r="C680" s="48" t="s">
        <v>193</v>
      </c>
      <c r="D680" s="34">
        <v>2</v>
      </c>
      <c r="E680" s="34">
        <v>0</v>
      </c>
      <c r="F680" s="34">
        <v>0</v>
      </c>
      <c r="G680" s="34">
        <v>2</v>
      </c>
      <c r="H680" s="42">
        <f t="shared" si="70"/>
        <v>1</v>
      </c>
      <c r="I680" s="33">
        <v>7062</v>
      </c>
      <c r="J680" s="34">
        <v>6101</v>
      </c>
      <c r="K680" s="34">
        <v>2672</v>
      </c>
      <c r="L680" s="3">
        <f t="shared" si="71"/>
        <v>0.43796099000163907</v>
      </c>
      <c r="M680" s="34">
        <v>80</v>
      </c>
      <c r="N680" s="34">
        <v>881</v>
      </c>
      <c r="O680" s="52">
        <f t="shared" si="72"/>
        <v>0.12475219484565279</v>
      </c>
      <c r="P680" s="4">
        <f t="shared" si="73"/>
        <v>7064</v>
      </c>
      <c r="Q680" s="5">
        <f t="shared" si="74"/>
        <v>6181</v>
      </c>
      <c r="R680" s="5">
        <f t="shared" si="75"/>
        <v>883</v>
      </c>
      <c r="S680" s="6">
        <f t="shared" si="76"/>
        <v>0.125</v>
      </c>
    </row>
    <row r="681" spans="1:19" ht="15" customHeight="1" x14ac:dyDescent="0.2">
      <c r="A681" s="231" t="s">
        <v>423</v>
      </c>
      <c r="B681" s="37" t="s">
        <v>194</v>
      </c>
      <c r="C681" s="48" t="s">
        <v>195</v>
      </c>
      <c r="D681" s="34">
        <v>7</v>
      </c>
      <c r="E681" s="34">
        <v>7</v>
      </c>
      <c r="F681" s="34">
        <v>3</v>
      </c>
      <c r="G681" s="34"/>
      <c r="H681" s="42">
        <f t="shared" si="70"/>
        <v>0</v>
      </c>
      <c r="I681" s="33">
        <v>1679</v>
      </c>
      <c r="J681" s="34">
        <v>62</v>
      </c>
      <c r="K681" s="34">
        <v>21</v>
      </c>
      <c r="L681" s="3">
        <f t="shared" si="71"/>
        <v>0.33870967741935482</v>
      </c>
      <c r="M681" s="34">
        <v>1501</v>
      </c>
      <c r="N681" s="34">
        <v>116</v>
      </c>
      <c r="O681" s="52">
        <f t="shared" si="72"/>
        <v>6.9088743299583089E-2</v>
      </c>
      <c r="P681" s="4">
        <f t="shared" si="73"/>
        <v>1686</v>
      </c>
      <c r="Q681" s="5">
        <f t="shared" si="74"/>
        <v>1570</v>
      </c>
      <c r="R681" s="5">
        <f t="shared" si="75"/>
        <v>116</v>
      </c>
      <c r="S681" s="6">
        <f t="shared" si="76"/>
        <v>6.8801897983392646E-2</v>
      </c>
    </row>
    <row r="682" spans="1:19" ht="15" customHeight="1" x14ac:dyDescent="0.2">
      <c r="A682" s="231" t="s">
        <v>423</v>
      </c>
      <c r="B682" s="37" t="s">
        <v>200</v>
      </c>
      <c r="C682" s="48" t="s">
        <v>258</v>
      </c>
      <c r="D682" s="34"/>
      <c r="E682" s="34"/>
      <c r="F682" s="34"/>
      <c r="G682" s="34"/>
      <c r="H682" s="42" t="str">
        <f t="shared" si="70"/>
        <v/>
      </c>
      <c r="I682" s="33">
        <v>16</v>
      </c>
      <c r="J682" s="34">
        <v>16</v>
      </c>
      <c r="K682" s="34">
        <v>9</v>
      </c>
      <c r="L682" s="3">
        <f t="shared" si="71"/>
        <v>0.5625</v>
      </c>
      <c r="M682" s="34"/>
      <c r="N682" s="34"/>
      <c r="O682" s="52">
        <f t="shared" si="72"/>
        <v>0</v>
      </c>
      <c r="P682" s="4">
        <f t="shared" si="73"/>
        <v>16</v>
      </c>
      <c r="Q682" s="5">
        <f t="shared" si="74"/>
        <v>16</v>
      </c>
      <c r="R682" s="5" t="str">
        <f t="shared" si="75"/>
        <v/>
      </c>
      <c r="S682" s="6" t="str">
        <f t="shared" si="76"/>
        <v/>
      </c>
    </row>
    <row r="683" spans="1:19" ht="26.25" customHeight="1" x14ac:dyDescent="0.2">
      <c r="A683" s="231" t="s">
        <v>423</v>
      </c>
      <c r="B683" s="37" t="s">
        <v>545</v>
      </c>
      <c r="C683" s="48" t="s">
        <v>201</v>
      </c>
      <c r="D683" s="34"/>
      <c r="E683" s="34"/>
      <c r="F683" s="34"/>
      <c r="G683" s="34"/>
      <c r="H683" s="42" t="str">
        <f t="shared" si="70"/>
        <v/>
      </c>
      <c r="I683" s="33">
        <v>231</v>
      </c>
      <c r="J683" s="34">
        <v>208</v>
      </c>
      <c r="K683" s="34">
        <v>179</v>
      </c>
      <c r="L683" s="3">
        <f t="shared" si="71"/>
        <v>0.86057692307692313</v>
      </c>
      <c r="M683" s="34">
        <v>0</v>
      </c>
      <c r="N683" s="34">
        <v>23</v>
      </c>
      <c r="O683" s="52">
        <f t="shared" si="72"/>
        <v>9.9567099567099568E-2</v>
      </c>
      <c r="P683" s="4">
        <f t="shared" si="73"/>
        <v>231</v>
      </c>
      <c r="Q683" s="5">
        <f t="shared" si="74"/>
        <v>208</v>
      </c>
      <c r="R683" s="5">
        <f t="shared" si="75"/>
        <v>23</v>
      </c>
      <c r="S683" s="6">
        <f t="shared" si="76"/>
        <v>9.9567099567099568E-2</v>
      </c>
    </row>
    <row r="684" spans="1:19" ht="15" customHeight="1" x14ac:dyDescent="0.2">
      <c r="A684" s="231" t="s">
        <v>423</v>
      </c>
      <c r="B684" s="37" t="s">
        <v>412</v>
      </c>
      <c r="C684" s="48" t="s">
        <v>413</v>
      </c>
      <c r="D684" s="34"/>
      <c r="E684" s="34"/>
      <c r="F684" s="34"/>
      <c r="G684" s="34"/>
      <c r="H684" s="42" t="str">
        <f t="shared" si="70"/>
        <v/>
      </c>
      <c r="I684" s="33">
        <v>3586</v>
      </c>
      <c r="J684" s="34">
        <v>3364</v>
      </c>
      <c r="K684" s="34">
        <v>550</v>
      </c>
      <c r="L684" s="3">
        <f t="shared" si="71"/>
        <v>0.16349583828775269</v>
      </c>
      <c r="M684" s="34">
        <v>3</v>
      </c>
      <c r="N684" s="34">
        <v>219</v>
      </c>
      <c r="O684" s="52">
        <f t="shared" si="72"/>
        <v>6.1070831009481318E-2</v>
      </c>
      <c r="P684" s="4">
        <f t="shared" si="73"/>
        <v>3586</v>
      </c>
      <c r="Q684" s="5">
        <f t="shared" si="74"/>
        <v>3367</v>
      </c>
      <c r="R684" s="5">
        <f t="shared" si="75"/>
        <v>219</v>
      </c>
      <c r="S684" s="6">
        <f t="shared" si="76"/>
        <v>6.1070831009481318E-2</v>
      </c>
    </row>
    <row r="685" spans="1:19" ht="26.25" customHeight="1" x14ac:dyDescent="0.2">
      <c r="A685" s="231" t="s">
        <v>423</v>
      </c>
      <c r="B685" s="37" t="s">
        <v>531</v>
      </c>
      <c r="C685" s="48" t="s">
        <v>202</v>
      </c>
      <c r="D685" s="34"/>
      <c r="E685" s="34"/>
      <c r="F685" s="34"/>
      <c r="G685" s="34"/>
      <c r="H685" s="42" t="str">
        <f t="shared" si="70"/>
        <v/>
      </c>
      <c r="I685" s="33">
        <v>2342</v>
      </c>
      <c r="J685" s="34">
        <v>2254</v>
      </c>
      <c r="K685" s="34">
        <v>2215</v>
      </c>
      <c r="L685" s="3">
        <f t="shared" si="71"/>
        <v>0.98269742679680572</v>
      </c>
      <c r="M685" s="34">
        <v>4</v>
      </c>
      <c r="N685" s="34">
        <v>84</v>
      </c>
      <c r="O685" s="52">
        <f t="shared" si="72"/>
        <v>3.5866780529461996E-2</v>
      </c>
      <c r="P685" s="4">
        <f t="shared" si="73"/>
        <v>2342</v>
      </c>
      <c r="Q685" s="5">
        <f t="shared" si="74"/>
        <v>2258</v>
      </c>
      <c r="R685" s="5">
        <f t="shared" si="75"/>
        <v>84</v>
      </c>
      <c r="S685" s="6">
        <f t="shared" si="76"/>
        <v>3.5866780529461996E-2</v>
      </c>
    </row>
    <row r="686" spans="1:19" ht="15" customHeight="1" x14ac:dyDescent="0.2">
      <c r="A686" s="231" t="s">
        <v>423</v>
      </c>
      <c r="B686" s="37" t="s">
        <v>203</v>
      </c>
      <c r="C686" s="48" t="s">
        <v>204</v>
      </c>
      <c r="D686" s="34">
        <v>2</v>
      </c>
      <c r="E686" s="34">
        <v>2</v>
      </c>
      <c r="F686" s="34">
        <v>2</v>
      </c>
      <c r="G686" s="34"/>
      <c r="H686" s="42">
        <f t="shared" si="70"/>
        <v>0</v>
      </c>
      <c r="I686" s="33">
        <v>54847</v>
      </c>
      <c r="J686" s="34">
        <v>53433</v>
      </c>
      <c r="K686" s="34">
        <v>53403</v>
      </c>
      <c r="L686" s="3">
        <f t="shared" si="71"/>
        <v>0.9994385492111616</v>
      </c>
      <c r="M686" s="34">
        <v>0</v>
      </c>
      <c r="N686" s="34">
        <v>1414</v>
      </c>
      <c r="O686" s="52">
        <f t="shared" si="72"/>
        <v>2.5780808430725471E-2</v>
      </c>
      <c r="P686" s="4">
        <f t="shared" si="73"/>
        <v>54849</v>
      </c>
      <c r="Q686" s="5">
        <f t="shared" si="74"/>
        <v>53435</v>
      </c>
      <c r="R686" s="5">
        <f t="shared" si="75"/>
        <v>1414</v>
      </c>
      <c r="S686" s="6">
        <f t="shared" si="76"/>
        <v>2.5779868365877225E-2</v>
      </c>
    </row>
    <row r="687" spans="1:19" ht="15" customHeight="1" x14ac:dyDescent="0.2">
      <c r="A687" s="231" t="s">
        <v>423</v>
      </c>
      <c r="B687" s="37" t="s">
        <v>372</v>
      </c>
      <c r="C687" s="48" t="s">
        <v>373</v>
      </c>
      <c r="D687" s="34"/>
      <c r="E687" s="34"/>
      <c r="F687" s="34"/>
      <c r="G687" s="34"/>
      <c r="H687" s="42" t="str">
        <f t="shared" si="70"/>
        <v/>
      </c>
      <c r="I687" s="33">
        <v>1023</v>
      </c>
      <c r="J687" s="34">
        <v>794</v>
      </c>
      <c r="K687" s="34">
        <v>319</v>
      </c>
      <c r="L687" s="3">
        <f t="shared" si="71"/>
        <v>0.40176322418136018</v>
      </c>
      <c r="M687" s="34">
        <v>2</v>
      </c>
      <c r="N687" s="34">
        <v>227</v>
      </c>
      <c r="O687" s="52">
        <f t="shared" si="72"/>
        <v>0.22189638318670576</v>
      </c>
      <c r="P687" s="4">
        <f t="shared" si="73"/>
        <v>1023</v>
      </c>
      <c r="Q687" s="5">
        <f t="shared" si="74"/>
        <v>796</v>
      </c>
      <c r="R687" s="5">
        <f t="shared" si="75"/>
        <v>227</v>
      </c>
      <c r="S687" s="6">
        <f t="shared" si="76"/>
        <v>0.22189638318670576</v>
      </c>
    </row>
    <row r="688" spans="1:19" ht="26.25" customHeight="1" x14ac:dyDescent="0.2">
      <c r="A688" s="231" t="s">
        <v>423</v>
      </c>
      <c r="B688" s="37" t="s">
        <v>205</v>
      </c>
      <c r="C688" s="48" t="s">
        <v>206</v>
      </c>
      <c r="D688" s="34">
        <v>100</v>
      </c>
      <c r="E688" s="34">
        <v>94</v>
      </c>
      <c r="F688" s="34">
        <v>69</v>
      </c>
      <c r="G688" s="34">
        <v>6</v>
      </c>
      <c r="H688" s="42">
        <f t="shared" si="70"/>
        <v>0.06</v>
      </c>
      <c r="I688" s="33">
        <v>122</v>
      </c>
      <c r="J688" s="34">
        <v>104</v>
      </c>
      <c r="K688" s="34">
        <v>98</v>
      </c>
      <c r="L688" s="3">
        <f t="shared" si="71"/>
        <v>0.94230769230769229</v>
      </c>
      <c r="M688" s="34">
        <v>0</v>
      </c>
      <c r="N688" s="34">
        <v>18</v>
      </c>
      <c r="O688" s="52">
        <f t="shared" si="72"/>
        <v>0.14754098360655737</v>
      </c>
      <c r="P688" s="4">
        <f t="shared" si="73"/>
        <v>222</v>
      </c>
      <c r="Q688" s="5">
        <f t="shared" si="74"/>
        <v>198</v>
      </c>
      <c r="R688" s="5">
        <f t="shared" si="75"/>
        <v>24</v>
      </c>
      <c r="S688" s="6">
        <f t="shared" si="76"/>
        <v>0.10810810810810811</v>
      </c>
    </row>
    <row r="689" spans="1:19" ht="15" customHeight="1" x14ac:dyDescent="0.2">
      <c r="A689" s="231" t="s">
        <v>423</v>
      </c>
      <c r="B689" s="37" t="s">
        <v>207</v>
      </c>
      <c r="C689" s="48" t="s">
        <v>208</v>
      </c>
      <c r="D689" s="34"/>
      <c r="E689" s="34"/>
      <c r="F689" s="34"/>
      <c r="G689" s="34"/>
      <c r="H689" s="42" t="str">
        <f t="shared" si="70"/>
        <v/>
      </c>
      <c r="I689" s="33">
        <v>19679</v>
      </c>
      <c r="J689" s="34">
        <v>16938</v>
      </c>
      <c r="K689" s="34">
        <v>12993</v>
      </c>
      <c r="L689" s="3">
        <f t="shared" si="71"/>
        <v>0.76709174636911093</v>
      </c>
      <c r="M689" s="34">
        <v>55</v>
      </c>
      <c r="N689" s="34">
        <v>2686</v>
      </c>
      <c r="O689" s="52">
        <f t="shared" si="72"/>
        <v>0.13649067533919407</v>
      </c>
      <c r="P689" s="4">
        <f t="shared" si="73"/>
        <v>19679</v>
      </c>
      <c r="Q689" s="5">
        <f t="shared" si="74"/>
        <v>16993</v>
      </c>
      <c r="R689" s="5">
        <f t="shared" si="75"/>
        <v>2686</v>
      </c>
      <c r="S689" s="6">
        <f t="shared" si="76"/>
        <v>0.13649067533919407</v>
      </c>
    </row>
    <row r="690" spans="1:19" ht="15" customHeight="1" x14ac:dyDescent="0.2">
      <c r="A690" s="231" t="s">
        <v>423</v>
      </c>
      <c r="B690" s="37" t="s">
        <v>209</v>
      </c>
      <c r="C690" s="48" t="s">
        <v>210</v>
      </c>
      <c r="D690" s="34">
        <v>47</v>
      </c>
      <c r="E690" s="34">
        <v>43</v>
      </c>
      <c r="F690" s="34">
        <v>43</v>
      </c>
      <c r="G690" s="34">
        <v>4</v>
      </c>
      <c r="H690" s="42">
        <f t="shared" si="70"/>
        <v>8.5106382978723402E-2</v>
      </c>
      <c r="I690" s="33">
        <v>68907</v>
      </c>
      <c r="J690" s="34">
        <v>62751</v>
      </c>
      <c r="K690" s="34">
        <v>61734</v>
      </c>
      <c r="L690" s="3">
        <f t="shared" si="71"/>
        <v>0.98379308696275758</v>
      </c>
      <c r="M690" s="34">
        <v>20</v>
      </c>
      <c r="N690" s="34">
        <v>6136</v>
      </c>
      <c r="O690" s="52">
        <f t="shared" si="72"/>
        <v>8.904755685198891E-2</v>
      </c>
      <c r="P690" s="4">
        <f t="shared" si="73"/>
        <v>68954</v>
      </c>
      <c r="Q690" s="5">
        <f t="shared" si="74"/>
        <v>62814</v>
      </c>
      <c r="R690" s="5">
        <f t="shared" si="75"/>
        <v>6140</v>
      </c>
      <c r="S690" s="6">
        <f t="shared" si="76"/>
        <v>8.9044870493372397E-2</v>
      </c>
    </row>
    <row r="691" spans="1:19" ht="15" customHeight="1" x14ac:dyDescent="0.2">
      <c r="A691" s="231" t="s">
        <v>423</v>
      </c>
      <c r="B691" s="37" t="s">
        <v>209</v>
      </c>
      <c r="C691" s="48" t="s">
        <v>211</v>
      </c>
      <c r="D691" s="34">
        <v>79</v>
      </c>
      <c r="E691" s="34">
        <v>48</v>
      </c>
      <c r="F691" s="34">
        <v>45</v>
      </c>
      <c r="G691" s="34">
        <v>31</v>
      </c>
      <c r="H691" s="42">
        <f t="shared" si="70"/>
        <v>0.39240506329113922</v>
      </c>
      <c r="I691" s="33">
        <v>126074</v>
      </c>
      <c r="J691" s="34">
        <v>117937</v>
      </c>
      <c r="K691" s="34">
        <v>117265</v>
      </c>
      <c r="L691" s="3">
        <f t="shared" si="71"/>
        <v>0.99430204261597288</v>
      </c>
      <c r="M691" s="34">
        <v>40</v>
      </c>
      <c r="N691" s="34">
        <v>8097</v>
      </c>
      <c r="O691" s="52">
        <f t="shared" si="72"/>
        <v>6.4224185795643832E-2</v>
      </c>
      <c r="P691" s="4">
        <f t="shared" si="73"/>
        <v>126153</v>
      </c>
      <c r="Q691" s="5">
        <f t="shared" si="74"/>
        <v>118025</v>
      </c>
      <c r="R691" s="5">
        <f t="shared" si="75"/>
        <v>8128</v>
      </c>
      <c r="S691" s="6">
        <f t="shared" si="76"/>
        <v>6.4429700443112733E-2</v>
      </c>
    </row>
    <row r="692" spans="1:19" ht="15" customHeight="1" x14ac:dyDescent="0.2">
      <c r="A692" s="231" t="s">
        <v>423</v>
      </c>
      <c r="B692" s="37" t="s">
        <v>209</v>
      </c>
      <c r="C692" s="48" t="s">
        <v>414</v>
      </c>
      <c r="D692" s="34">
        <v>20</v>
      </c>
      <c r="E692" s="34">
        <v>20</v>
      </c>
      <c r="F692" s="34">
        <v>20</v>
      </c>
      <c r="G692" s="34"/>
      <c r="H692" s="42">
        <f t="shared" si="70"/>
        <v>0</v>
      </c>
      <c r="I692" s="33">
        <v>39206</v>
      </c>
      <c r="J692" s="34">
        <v>37539</v>
      </c>
      <c r="K692" s="34">
        <v>36722</v>
      </c>
      <c r="L692" s="3">
        <f t="shared" si="71"/>
        <v>0.97823596792668954</v>
      </c>
      <c r="M692" s="34">
        <v>6</v>
      </c>
      <c r="N692" s="34">
        <v>1661</v>
      </c>
      <c r="O692" s="52">
        <f t="shared" si="72"/>
        <v>4.236596439320512E-2</v>
      </c>
      <c r="P692" s="4">
        <f t="shared" si="73"/>
        <v>39226</v>
      </c>
      <c r="Q692" s="5">
        <f t="shared" si="74"/>
        <v>37565</v>
      </c>
      <c r="R692" s="5">
        <f t="shared" si="75"/>
        <v>1661</v>
      </c>
      <c r="S692" s="6">
        <f t="shared" si="76"/>
        <v>4.2344363432417272E-2</v>
      </c>
    </row>
    <row r="693" spans="1:19" ht="15" customHeight="1" x14ac:dyDescent="0.2">
      <c r="A693" s="231" t="s">
        <v>423</v>
      </c>
      <c r="B693" s="37" t="s">
        <v>374</v>
      </c>
      <c r="C693" s="48" t="s">
        <v>375</v>
      </c>
      <c r="D693" s="34"/>
      <c r="E693" s="34"/>
      <c r="F693" s="34"/>
      <c r="G693" s="34"/>
      <c r="H693" s="42" t="str">
        <f t="shared" si="70"/>
        <v/>
      </c>
      <c r="I693" s="33">
        <v>3693</v>
      </c>
      <c r="J693" s="34">
        <v>3571</v>
      </c>
      <c r="K693" s="34">
        <v>1221</v>
      </c>
      <c r="L693" s="3">
        <f t="shared" si="71"/>
        <v>0.34192103052366285</v>
      </c>
      <c r="M693" s="34">
        <v>3</v>
      </c>
      <c r="N693" s="34">
        <v>119</v>
      </c>
      <c r="O693" s="52">
        <f t="shared" si="72"/>
        <v>3.2223124830760896E-2</v>
      </c>
      <c r="P693" s="4">
        <f t="shared" si="73"/>
        <v>3693</v>
      </c>
      <c r="Q693" s="5">
        <f t="shared" si="74"/>
        <v>3574</v>
      </c>
      <c r="R693" s="5">
        <f t="shared" si="75"/>
        <v>119</v>
      </c>
      <c r="S693" s="6">
        <f t="shared" si="76"/>
        <v>3.2223124830760896E-2</v>
      </c>
    </row>
    <row r="694" spans="1:19" ht="15" customHeight="1" x14ac:dyDescent="0.2">
      <c r="A694" s="231" t="s">
        <v>423</v>
      </c>
      <c r="B694" s="37" t="s">
        <v>212</v>
      </c>
      <c r="C694" s="48" t="s">
        <v>213</v>
      </c>
      <c r="D694" s="34"/>
      <c r="E694" s="34"/>
      <c r="F694" s="34"/>
      <c r="G694" s="34"/>
      <c r="H694" s="42" t="str">
        <f t="shared" si="70"/>
        <v/>
      </c>
      <c r="I694" s="33">
        <v>2555</v>
      </c>
      <c r="J694" s="34">
        <v>2270</v>
      </c>
      <c r="K694" s="34">
        <v>680</v>
      </c>
      <c r="L694" s="3">
        <f t="shared" si="71"/>
        <v>0.29955947136563876</v>
      </c>
      <c r="M694" s="34">
        <v>3</v>
      </c>
      <c r="N694" s="34">
        <v>282</v>
      </c>
      <c r="O694" s="52">
        <f t="shared" si="72"/>
        <v>0.11037181996086105</v>
      </c>
      <c r="P694" s="4">
        <f t="shared" si="73"/>
        <v>2555</v>
      </c>
      <c r="Q694" s="5">
        <f t="shared" si="74"/>
        <v>2273</v>
      </c>
      <c r="R694" s="5">
        <f t="shared" si="75"/>
        <v>282</v>
      </c>
      <c r="S694" s="6">
        <f t="shared" si="76"/>
        <v>0.11037181996086105</v>
      </c>
    </row>
    <row r="695" spans="1:19" ht="15" customHeight="1" x14ac:dyDescent="0.2">
      <c r="A695" s="231" t="s">
        <v>423</v>
      </c>
      <c r="B695" s="37" t="s">
        <v>214</v>
      </c>
      <c r="C695" s="48" t="s">
        <v>546</v>
      </c>
      <c r="D695" s="34">
        <v>1</v>
      </c>
      <c r="E695" s="34">
        <v>1</v>
      </c>
      <c r="F695" s="34">
        <v>1</v>
      </c>
      <c r="G695" s="34"/>
      <c r="H695" s="42">
        <f t="shared" si="70"/>
        <v>0</v>
      </c>
      <c r="I695" s="33">
        <v>104257</v>
      </c>
      <c r="J695" s="34">
        <v>98775</v>
      </c>
      <c r="K695" s="34">
        <v>52489</v>
      </c>
      <c r="L695" s="3">
        <f t="shared" si="71"/>
        <v>0.53139964565932674</v>
      </c>
      <c r="M695" s="34">
        <v>58</v>
      </c>
      <c r="N695" s="34">
        <v>5424</v>
      </c>
      <c r="O695" s="52">
        <f t="shared" si="72"/>
        <v>5.2025283673997912E-2</v>
      </c>
      <c r="P695" s="4">
        <f t="shared" si="73"/>
        <v>104258</v>
      </c>
      <c r="Q695" s="5">
        <f t="shared" si="74"/>
        <v>98834</v>
      </c>
      <c r="R695" s="5">
        <f t="shared" si="75"/>
        <v>5424</v>
      </c>
      <c r="S695" s="6">
        <f t="shared" si="76"/>
        <v>5.2024784668802393E-2</v>
      </c>
    </row>
    <row r="696" spans="1:19" ht="26.25" customHeight="1" x14ac:dyDescent="0.2">
      <c r="A696" s="231" t="s">
        <v>423</v>
      </c>
      <c r="B696" s="37" t="s">
        <v>217</v>
      </c>
      <c r="C696" s="48" t="s">
        <v>218</v>
      </c>
      <c r="D696" s="34">
        <v>9</v>
      </c>
      <c r="E696" s="34">
        <v>9</v>
      </c>
      <c r="F696" s="34">
        <v>9</v>
      </c>
      <c r="G696" s="34"/>
      <c r="H696" s="42">
        <f t="shared" si="70"/>
        <v>0</v>
      </c>
      <c r="I696" s="33">
        <v>6151</v>
      </c>
      <c r="J696" s="34">
        <v>5548</v>
      </c>
      <c r="K696" s="34">
        <v>5539</v>
      </c>
      <c r="L696" s="3">
        <f t="shared" si="71"/>
        <v>0.99837779379956737</v>
      </c>
      <c r="M696" s="34">
        <v>39</v>
      </c>
      <c r="N696" s="34">
        <v>564</v>
      </c>
      <c r="O696" s="52">
        <f t="shared" si="72"/>
        <v>9.169240773857909E-2</v>
      </c>
      <c r="P696" s="4">
        <f t="shared" si="73"/>
        <v>6160</v>
      </c>
      <c r="Q696" s="5">
        <f t="shared" si="74"/>
        <v>5596</v>
      </c>
      <c r="R696" s="5">
        <f t="shared" si="75"/>
        <v>564</v>
      </c>
      <c r="S696" s="6">
        <f t="shared" si="76"/>
        <v>9.1558441558441561E-2</v>
      </c>
    </row>
    <row r="697" spans="1:19" ht="26.25" customHeight="1" x14ac:dyDescent="0.2">
      <c r="A697" s="231" t="s">
        <v>423</v>
      </c>
      <c r="B697" s="37" t="s">
        <v>217</v>
      </c>
      <c r="C697" s="48" t="s">
        <v>219</v>
      </c>
      <c r="D697" s="34">
        <v>13</v>
      </c>
      <c r="E697" s="34">
        <v>6</v>
      </c>
      <c r="F697" s="34">
        <v>6</v>
      </c>
      <c r="G697" s="34">
        <v>7</v>
      </c>
      <c r="H697" s="42">
        <f t="shared" si="70"/>
        <v>0.53846153846153844</v>
      </c>
      <c r="I697" s="33">
        <v>26774</v>
      </c>
      <c r="J697" s="34">
        <v>22168</v>
      </c>
      <c r="K697" s="34">
        <v>21773</v>
      </c>
      <c r="L697" s="3">
        <f t="shared" si="71"/>
        <v>0.98218152291591487</v>
      </c>
      <c r="M697" s="34">
        <v>412</v>
      </c>
      <c r="N697" s="34">
        <v>4194</v>
      </c>
      <c r="O697" s="52">
        <f t="shared" si="72"/>
        <v>0.1566445058638978</v>
      </c>
      <c r="P697" s="4">
        <f t="shared" si="73"/>
        <v>26787</v>
      </c>
      <c r="Q697" s="5">
        <f t="shared" si="74"/>
        <v>22586</v>
      </c>
      <c r="R697" s="5">
        <f t="shared" si="75"/>
        <v>4201</v>
      </c>
      <c r="S697" s="6">
        <f t="shared" si="76"/>
        <v>0.1568298055026692</v>
      </c>
    </row>
    <row r="698" spans="1:19" ht="15" customHeight="1" x14ac:dyDescent="0.2">
      <c r="A698" s="231" t="s">
        <v>423</v>
      </c>
      <c r="B698" s="37" t="s">
        <v>220</v>
      </c>
      <c r="C698" s="48" t="s">
        <v>221</v>
      </c>
      <c r="D698" s="34"/>
      <c r="E698" s="34"/>
      <c r="F698" s="34"/>
      <c r="G698" s="34"/>
      <c r="H698" s="42" t="str">
        <f t="shared" si="70"/>
        <v/>
      </c>
      <c r="I698" s="33">
        <v>3236</v>
      </c>
      <c r="J698" s="34">
        <v>3223</v>
      </c>
      <c r="K698" s="34">
        <v>3058</v>
      </c>
      <c r="L698" s="3">
        <f t="shared" si="71"/>
        <v>0.94880546075085326</v>
      </c>
      <c r="M698" s="34">
        <v>6</v>
      </c>
      <c r="N698" s="34">
        <v>7</v>
      </c>
      <c r="O698" s="52">
        <f t="shared" si="72"/>
        <v>2.1631644004944375E-3</v>
      </c>
      <c r="P698" s="4">
        <f t="shared" si="73"/>
        <v>3236</v>
      </c>
      <c r="Q698" s="5">
        <f t="shared" si="74"/>
        <v>3229</v>
      </c>
      <c r="R698" s="5">
        <f t="shared" si="75"/>
        <v>7</v>
      </c>
      <c r="S698" s="6">
        <f t="shared" si="76"/>
        <v>2.1631644004944375E-3</v>
      </c>
    </row>
    <row r="699" spans="1:19" ht="15" customHeight="1" x14ac:dyDescent="0.2">
      <c r="A699" s="231" t="s">
        <v>423</v>
      </c>
      <c r="B699" s="37" t="s">
        <v>220</v>
      </c>
      <c r="C699" s="48" t="s">
        <v>222</v>
      </c>
      <c r="D699" s="34"/>
      <c r="E699" s="34"/>
      <c r="F699" s="34"/>
      <c r="G699" s="34"/>
      <c r="H699" s="42" t="str">
        <f t="shared" si="70"/>
        <v/>
      </c>
      <c r="I699" s="33">
        <v>23593</v>
      </c>
      <c r="J699" s="34">
        <v>22974</v>
      </c>
      <c r="K699" s="34">
        <v>21752</v>
      </c>
      <c r="L699" s="3">
        <f t="shared" si="71"/>
        <v>0.94680943675459217</v>
      </c>
      <c r="M699" s="34">
        <v>337</v>
      </c>
      <c r="N699" s="34">
        <v>282</v>
      </c>
      <c r="O699" s="52">
        <f t="shared" si="72"/>
        <v>1.1952697834103335E-2</v>
      </c>
      <c r="P699" s="4">
        <f t="shared" si="73"/>
        <v>23593</v>
      </c>
      <c r="Q699" s="5">
        <f t="shared" si="74"/>
        <v>23311</v>
      </c>
      <c r="R699" s="5">
        <f t="shared" si="75"/>
        <v>282</v>
      </c>
      <c r="S699" s="6">
        <f t="shared" si="76"/>
        <v>1.1952697834103335E-2</v>
      </c>
    </row>
    <row r="700" spans="1:19" ht="15" customHeight="1" x14ac:dyDescent="0.2">
      <c r="A700" s="231" t="s">
        <v>423</v>
      </c>
      <c r="B700" s="37" t="s">
        <v>224</v>
      </c>
      <c r="C700" s="48" t="s">
        <v>318</v>
      </c>
      <c r="D700" s="34">
        <v>1</v>
      </c>
      <c r="E700" s="34">
        <v>1</v>
      </c>
      <c r="F700" s="34">
        <v>1</v>
      </c>
      <c r="G700" s="34"/>
      <c r="H700" s="42">
        <f t="shared" si="70"/>
        <v>0</v>
      </c>
      <c r="I700" s="33">
        <v>12</v>
      </c>
      <c r="J700" s="34">
        <v>11</v>
      </c>
      <c r="K700" s="34">
        <v>11</v>
      </c>
      <c r="L700" s="3">
        <f t="shared" si="71"/>
        <v>1</v>
      </c>
      <c r="M700" s="34">
        <v>0</v>
      </c>
      <c r="N700" s="34">
        <v>1</v>
      </c>
      <c r="O700" s="52">
        <f t="shared" si="72"/>
        <v>8.3333333333333329E-2</v>
      </c>
      <c r="P700" s="4">
        <f t="shared" si="73"/>
        <v>13</v>
      </c>
      <c r="Q700" s="5">
        <f t="shared" si="74"/>
        <v>12</v>
      </c>
      <c r="R700" s="5">
        <f t="shared" si="75"/>
        <v>1</v>
      </c>
      <c r="S700" s="6">
        <f t="shared" si="76"/>
        <v>7.6923076923076927E-2</v>
      </c>
    </row>
    <row r="701" spans="1:19" ht="15" customHeight="1" x14ac:dyDescent="0.2">
      <c r="A701" s="231" t="s">
        <v>423</v>
      </c>
      <c r="B701" s="37" t="s">
        <v>225</v>
      </c>
      <c r="C701" s="48" t="s">
        <v>376</v>
      </c>
      <c r="D701" s="34">
        <v>106</v>
      </c>
      <c r="E701" s="34">
        <v>106</v>
      </c>
      <c r="F701" s="34">
        <v>78</v>
      </c>
      <c r="G701" s="34"/>
      <c r="H701" s="42">
        <f t="shared" si="70"/>
        <v>0</v>
      </c>
      <c r="I701" s="33">
        <v>1224</v>
      </c>
      <c r="J701" s="34">
        <v>1209</v>
      </c>
      <c r="K701" s="34">
        <v>781</v>
      </c>
      <c r="L701" s="3">
        <f t="shared" si="71"/>
        <v>0.64598842018196856</v>
      </c>
      <c r="M701" s="34">
        <v>2</v>
      </c>
      <c r="N701" s="34">
        <v>13</v>
      </c>
      <c r="O701" s="52">
        <f t="shared" si="72"/>
        <v>1.0620915032679739E-2</v>
      </c>
      <c r="P701" s="4">
        <f t="shared" si="73"/>
        <v>1330</v>
      </c>
      <c r="Q701" s="5">
        <f t="shared" si="74"/>
        <v>1317</v>
      </c>
      <c r="R701" s="5">
        <f t="shared" si="75"/>
        <v>13</v>
      </c>
      <c r="S701" s="6">
        <f t="shared" si="76"/>
        <v>9.7744360902255641E-3</v>
      </c>
    </row>
    <row r="702" spans="1:19" ht="15" customHeight="1" x14ac:dyDescent="0.2">
      <c r="A702" s="231" t="s">
        <v>423</v>
      </c>
      <c r="B702" s="37" t="s">
        <v>225</v>
      </c>
      <c r="C702" s="48" t="s">
        <v>319</v>
      </c>
      <c r="D702" s="34">
        <v>25</v>
      </c>
      <c r="E702" s="34">
        <v>25</v>
      </c>
      <c r="F702" s="34">
        <v>5</v>
      </c>
      <c r="G702" s="34"/>
      <c r="H702" s="42">
        <f t="shared" si="70"/>
        <v>0</v>
      </c>
      <c r="I702" s="33">
        <v>1578</v>
      </c>
      <c r="J702" s="34">
        <v>1571</v>
      </c>
      <c r="K702" s="34">
        <v>1009</v>
      </c>
      <c r="L702" s="3">
        <f t="shared" si="71"/>
        <v>0.64226607256524504</v>
      </c>
      <c r="M702" s="34">
        <v>3</v>
      </c>
      <c r="N702" s="34">
        <v>4</v>
      </c>
      <c r="O702" s="52">
        <f t="shared" si="72"/>
        <v>2.5348542458808617E-3</v>
      </c>
      <c r="P702" s="4">
        <f t="shared" si="73"/>
        <v>1603</v>
      </c>
      <c r="Q702" s="5">
        <f t="shared" si="74"/>
        <v>1599</v>
      </c>
      <c r="R702" s="5">
        <f t="shared" si="75"/>
        <v>4</v>
      </c>
      <c r="S702" s="6">
        <f t="shared" si="76"/>
        <v>2.495321272613849E-3</v>
      </c>
    </row>
    <row r="703" spans="1:19" ht="15" customHeight="1" x14ac:dyDescent="0.2">
      <c r="A703" s="231" t="s">
        <v>423</v>
      </c>
      <c r="B703" s="37" t="s">
        <v>225</v>
      </c>
      <c r="C703" s="48" t="s">
        <v>226</v>
      </c>
      <c r="D703" s="34">
        <v>46</v>
      </c>
      <c r="E703" s="34">
        <v>46</v>
      </c>
      <c r="F703" s="34">
        <v>17</v>
      </c>
      <c r="G703" s="34"/>
      <c r="H703" s="42">
        <f t="shared" si="70"/>
        <v>0</v>
      </c>
      <c r="I703" s="33">
        <v>2768</v>
      </c>
      <c r="J703" s="34">
        <v>2750</v>
      </c>
      <c r="K703" s="34">
        <v>2133</v>
      </c>
      <c r="L703" s="3">
        <f t="shared" si="71"/>
        <v>0.77563636363636368</v>
      </c>
      <c r="M703" s="34">
        <v>9</v>
      </c>
      <c r="N703" s="34">
        <v>9</v>
      </c>
      <c r="O703" s="52">
        <f t="shared" si="72"/>
        <v>3.2514450867052024E-3</v>
      </c>
      <c r="P703" s="4">
        <f t="shared" si="73"/>
        <v>2814</v>
      </c>
      <c r="Q703" s="5">
        <f t="shared" si="74"/>
        <v>2805</v>
      </c>
      <c r="R703" s="5">
        <f t="shared" si="75"/>
        <v>9</v>
      </c>
      <c r="S703" s="6">
        <f t="shared" si="76"/>
        <v>3.1982942430703624E-3</v>
      </c>
    </row>
    <row r="704" spans="1:19" ht="15" customHeight="1" x14ac:dyDescent="0.2">
      <c r="A704" s="231" t="s">
        <v>423</v>
      </c>
      <c r="B704" s="37" t="s">
        <v>225</v>
      </c>
      <c r="C704" s="48" t="s">
        <v>320</v>
      </c>
      <c r="D704" s="34">
        <v>55</v>
      </c>
      <c r="E704" s="34">
        <v>55</v>
      </c>
      <c r="F704" s="34">
        <v>28</v>
      </c>
      <c r="G704" s="34"/>
      <c r="H704" s="42">
        <f t="shared" ref="H704:H767" si="77">IF(D704&lt;&gt;0,G704/D704,"")</f>
        <v>0</v>
      </c>
      <c r="I704" s="33">
        <v>1571</v>
      </c>
      <c r="J704" s="34">
        <v>1509</v>
      </c>
      <c r="K704" s="34">
        <v>1482</v>
      </c>
      <c r="L704" s="3">
        <f t="shared" ref="L704:L767" si="78">IF(J704&lt;&gt;0,K704/J704,"")</f>
        <v>0.98210735586481113</v>
      </c>
      <c r="M704" s="34">
        <v>9</v>
      </c>
      <c r="N704" s="34">
        <v>53</v>
      </c>
      <c r="O704" s="52">
        <f t="shared" ref="O704:O767" si="79">IF(I704&lt;&gt;0,N704/I704,"")</f>
        <v>3.373647358370465E-2</v>
      </c>
      <c r="P704" s="4">
        <f t="shared" ref="P704:P767" si="80">IF(SUM(D704,I704)&gt;0,SUM(D704,I704),"")</f>
        <v>1626</v>
      </c>
      <c r="Q704" s="5">
        <f t="shared" ref="Q704:Q767" si="81">IF(SUM(E704,J704, M704)&gt;0,SUM(E704,J704, M704),"")</f>
        <v>1573</v>
      </c>
      <c r="R704" s="5">
        <f t="shared" ref="R704:R767" si="82">IF(SUM(G704,N704)&gt;0,SUM(G704,N704),"")</f>
        <v>53</v>
      </c>
      <c r="S704" s="6">
        <f t="shared" ref="S704:S767" si="83">IFERROR(IF(P704&lt;&gt;0,R704/P704,""),"")</f>
        <v>3.2595325953259535E-2</v>
      </c>
    </row>
    <row r="705" spans="1:19" ht="26.25" customHeight="1" x14ac:dyDescent="0.2">
      <c r="A705" s="231" t="s">
        <v>423</v>
      </c>
      <c r="B705" s="37" t="s">
        <v>225</v>
      </c>
      <c r="C705" s="48" t="s">
        <v>227</v>
      </c>
      <c r="D705" s="34">
        <v>6</v>
      </c>
      <c r="E705" s="34">
        <v>6</v>
      </c>
      <c r="F705" s="34">
        <v>4</v>
      </c>
      <c r="G705" s="34"/>
      <c r="H705" s="42">
        <f t="shared" si="77"/>
        <v>0</v>
      </c>
      <c r="I705" s="33">
        <v>1727</v>
      </c>
      <c r="J705" s="34">
        <v>1714</v>
      </c>
      <c r="K705" s="34">
        <v>1705</v>
      </c>
      <c r="L705" s="3">
        <f t="shared" si="78"/>
        <v>0.99474912485414235</v>
      </c>
      <c r="M705" s="34">
        <v>3</v>
      </c>
      <c r="N705" s="34">
        <v>10</v>
      </c>
      <c r="O705" s="52">
        <f t="shared" si="79"/>
        <v>5.7903879559930514E-3</v>
      </c>
      <c r="P705" s="4">
        <f t="shared" si="80"/>
        <v>1733</v>
      </c>
      <c r="Q705" s="5">
        <f t="shared" si="81"/>
        <v>1723</v>
      </c>
      <c r="R705" s="5">
        <f t="shared" si="82"/>
        <v>10</v>
      </c>
      <c r="S705" s="6">
        <f t="shared" si="83"/>
        <v>5.7703404500865554E-3</v>
      </c>
    </row>
    <row r="706" spans="1:19" ht="15" customHeight="1" x14ac:dyDescent="0.2">
      <c r="A706" s="231" t="s">
        <v>423</v>
      </c>
      <c r="B706" s="37" t="s">
        <v>225</v>
      </c>
      <c r="C706" s="48" t="s">
        <v>228</v>
      </c>
      <c r="D706" s="34">
        <v>23</v>
      </c>
      <c r="E706" s="34">
        <v>23</v>
      </c>
      <c r="F706" s="34">
        <v>4</v>
      </c>
      <c r="G706" s="34"/>
      <c r="H706" s="42">
        <f t="shared" si="77"/>
        <v>0</v>
      </c>
      <c r="I706" s="33">
        <v>767</v>
      </c>
      <c r="J706" s="34">
        <v>761</v>
      </c>
      <c r="K706" s="34">
        <v>388</v>
      </c>
      <c r="L706" s="3">
        <f t="shared" si="78"/>
        <v>0.50985545335085414</v>
      </c>
      <c r="M706" s="34">
        <v>3</v>
      </c>
      <c r="N706" s="34">
        <v>3</v>
      </c>
      <c r="O706" s="52">
        <f t="shared" si="79"/>
        <v>3.9113428943937422E-3</v>
      </c>
      <c r="P706" s="4">
        <f t="shared" si="80"/>
        <v>790</v>
      </c>
      <c r="Q706" s="5">
        <f t="shared" si="81"/>
        <v>787</v>
      </c>
      <c r="R706" s="5">
        <f t="shared" si="82"/>
        <v>3</v>
      </c>
      <c r="S706" s="6">
        <f t="shared" si="83"/>
        <v>3.7974683544303796E-3</v>
      </c>
    </row>
    <row r="707" spans="1:19" ht="16.25" customHeight="1" x14ac:dyDescent="0.2">
      <c r="A707" s="231" t="s">
        <v>423</v>
      </c>
      <c r="B707" s="37" t="s">
        <v>225</v>
      </c>
      <c r="C707" s="48" t="s">
        <v>229</v>
      </c>
      <c r="D707" s="34">
        <v>14</v>
      </c>
      <c r="E707" s="34">
        <v>14</v>
      </c>
      <c r="F707" s="34">
        <v>4</v>
      </c>
      <c r="G707" s="34"/>
      <c r="H707" s="42">
        <f t="shared" si="77"/>
        <v>0</v>
      </c>
      <c r="I707" s="33">
        <v>3229</v>
      </c>
      <c r="J707" s="34">
        <v>3135</v>
      </c>
      <c r="K707" s="34">
        <v>3037</v>
      </c>
      <c r="L707" s="3">
        <f t="shared" si="78"/>
        <v>0.96874003189792668</v>
      </c>
      <c r="M707" s="34">
        <v>15</v>
      </c>
      <c r="N707" s="34">
        <v>79</v>
      </c>
      <c r="O707" s="52">
        <f t="shared" si="79"/>
        <v>2.4465778878909879E-2</v>
      </c>
      <c r="P707" s="4">
        <f t="shared" si="80"/>
        <v>3243</v>
      </c>
      <c r="Q707" s="5">
        <f t="shared" si="81"/>
        <v>3164</v>
      </c>
      <c r="R707" s="5">
        <f t="shared" si="82"/>
        <v>79</v>
      </c>
      <c r="S707" s="6">
        <f t="shared" si="83"/>
        <v>2.4360160345359236E-2</v>
      </c>
    </row>
    <row r="708" spans="1:19" ht="26.25" customHeight="1" x14ac:dyDescent="0.2">
      <c r="A708" s="231" t="s">
        <v>423</v>
      </c>
      <c r="B708" s="37" t="s">
        <v>225</v>
      </c>
      <c r="C708" s="48" t="s">
        <v>230</v>
      </c>
      <c r="D708" s="34">
        <v>17</v>
      </c>
      <c r="E708" s="34">
        <v>16</v>
      </c>
      <c r="F708" s="34">
        <v>7</v>
      </c>
      <c r="G708" s="34">
        <v>1</v>
      </c>
      <c r="H708" s="42">
        <f t="shared" si="77"/>
        <v>5.8823529411764705E-2</v>
      </c>
      <c r="I708" s="33">
        <v>2789</v>
      </c>
      <c r="J708" s="34">
        <v>2762</v>
      </c>
      <c r="K708" s="34">
        <v>2230</v>
      </c>
      <c r="L708" s="3">
        <f t="shared" si="78"/>
        <v>0.80738595220854459</v>
      </c>
      <c r="M708" s="34">
        <v>12</v>
      </c>
      <c r="N708" s="34">
        <v>15</v>
      </c>
      <c r="O708" s="52">
        <f t="shared" si="79"/>
        <v>5.3782717820007172E-3</v>
      </c>
      <c r="P708" s="4">
        <f t="shared" si="80"/>
        <v>2806</v>
      </c>
      <c r="Q708" s="5">
        <f t="shared" si="81"/>
        <v>2790</v>
      </c>
      <c r="R708" s="5">
        <f t="shared" si="82"/>
        <v>16</v>
      </c>
      <c r="S708" s="6">
        <f t="shared" si="83"/>
        <v>5.7020669992872419E-3</v>
      </c>
    </row>
    <row r="709" spans="1:19" ht="26.25" customHeight="1" x14ac:dyDescent="0.2">
      <c r="A709" s="231" t="s">
        <v>423</v>
      </c>
      <c r="B709" s="37" t="s">
        <v>225</v>
      </c>
      <c r="C709" s="48" t="s">
        <v>231</v>
      </c>
      <c r="D709" s="34">
        <v>30</v>
      </c>
      <c r="E709" s="34">
        <v>30</v>
      </c>
      <c r="F709" s="34">
        <v>18</v>
      </c>
      <c r="G709" s="34"/>
      <c r="H709" s="42">
        <f t="shared" si="77"/>
        <v>0</v>
      </c>
      <c r="I709" s="33">
        <v>1242</v>
      </c>
      <c r="J709" s="34">
        <v>1206</v>
      </c>
      <c r="K709" s="34">
        <v>898</v>
      </c>
      <c r="L709" s="3">
        <f t="shared" si="78"/>
        <v>0.74461028192371481</v>
      </c>
      <c r="M709" s="34">
        <v>4</v>
      </c>
      <c r="N709" s="34">
        <v>32</v>
      </c>
      <c r="O709" s="52">
        <f t="shared" si="79"/>
        <v>2.5764895330112721E-2</v>
      </c>
      <c r="P709" s="4">
        <f t="shared" si="80"/>
        <v>1272</v>
      </c>
      <c r="Q709" s="5">
        <f t="shared" si="81"/>
        <v>1240</v>
      </c>
      <c r="R709" s="5">
        <f t="shared" si="82"/>
        <v>32</v>
      </c>
      <c r="S709" s="6">
        <f t="shared" si="83"/>
        <v>2.5157232704402517E-2</v>
      </c>
    </row>
    <row r="710" spans="1:19" ht="15" customHeight="1" x14ac:dyDescent="0.2">
      <c r="A710" s="231" t="s">
        <v>423</v>
      </c>
      <c r="B710" s="37" t="s">
        <v>232</v>
      </c>
      <c r="C710" s="48" t="s">
        <v>233</v>
      </c>
      <c r="D710" s="34"/>
      <c r="E710" s="34"/>
      <c r="F710" s="34"/>
      <c r="G710" s="34"/>
      <c r="H710" s="42" t="str">
        <f t="shared" si="77"/>
        <v/>
      </c>
      <c r="I710" s="33">
        <v>8758</v>
      </c>
      <c r="J710" s="34">
        <v>8321</v>
      </c>
      <c r="K710" s="34">
        <v>2223</v>
      </c>
      <c r="L710" s="3">
        <f t="shared" si="78"/>
        <v>0.2671553899771662</v>
      </c>
      <c r="M710" s="34">
        <v>34</v>
      </c>
      <c r="N710" s="34">
        <v>403</v>
      </c>
      <c r="O710" s="52">
        <f t="shared" si="79"/>
        <v>4.6015071934231558E-2</v>
      </c>
      <c r="P710" s="4">
        <f t="shared" si="80"/>
        <v>8758</v>
      </c>
      <c r="Q710" s="5">
        <f t="shared" si="81"/>
        <v>8355</v>
      </c>
      <c r="R710" s="5">
        <f t="shared" si="82"/>
        <v>403</v>
      </c>
      <c r="S710" s="6">
        <f t="shared" si="83"/>
        <v>4.6015071934231558E-2</v>
      </c>
    </row>
    <row r="711" spans="1:19" ht="15" customHeight="1" x14ac:dyDescent="0.2">
      <c r="A711" s="231" t="s">
        <v>423</v>
      </c>
      <c r="B711" s="37" t="s">
        <v>234</v>
      </c>
      <c r="C711" s="48" t="s">
        <v>235</v>
      </c>
      <c r="D711" s="34">
        <v>112</v>
      </c>
      <c r="E711" s="34">
        <v>92</v>
      </c>
      <c r="F711" s="34">
        <v>53</v>
      </c>
      <c r="G711" s="34">
        <v>20</v>
      </c>
      <c r="H711" s="42">
        <f t="shared" si="77"/>
        <v>0.17857142857142858</v>
      </c>
      <c r="I711" s="33">
        <v>103</v>
      </c>
      <c r="J711" s="34">
        <v>85</v>
      </c>
      <c r="K711" s="34">
        <v>85</v>
      </c>
      <c r="L711" s="3">
        <f t="shared" si="78"/>
        <v>1</v>
      </c>
      <c r="M711" s="34">
        <v>6</v>
      </c>
      <c r="N711" s="34">
        <v>12</v>
      </c>
      <c r="O711" s="52">
        <f t="shared" si="79"/>
        <v>0.11650485436893204</v>
      </c>
      <c r="P711" s="4">
        <f t="shared" si="80"/>
        <v>215</v>
      </c>
      <c r="Q711" s="5">
        <f t="shared" si="81"/>
        <v>183</v>
      </c>
      <c r="R711" s="5">
        <f t="shared" si="82"/>
        <v>32</v>
      </c>
      <c r="S711" s="6">
        <f t="shared" si="83"/>
        <v>0.14883720930232558</v>
      </c>
    </row>
    <row r="712" spans="1:19" ht="15" customHeight="1" x14ac:dyDescent="0.2">
      <c r="A712" s="231" t="s">
        <v>423</v>
      </c>
      <c r="B712" s="37" t="s">
        <v>537</v>
      </c>
      <c r="C712" s="48" t="s">
        <v>236</v>
      </c>
      <c r="D712" s="34"/>
      <c r="E712" s="34"/>
      <c r="F712" s="34"/>
      <c r="G712" s="34"/>
      <c r="H712" s="42" t="str">
        <f t="shared" si="77"/>
        <v/>
      </c>
      <c r="I712" s="33">
        <v>9559</v>
      </c>
      <c r="J712" s="34">
        <v>8140</v>
      </c>
      <c r="K712" s="34">
        <v>1554</v>
      </c>
      <c r="L712" s="3">
        <f t="shared" si="78"/>
        <v>0.19090909090909092</v>
      </c>
      <c r="M712" s="34">
        <v>16</v>
      </c>
      <c r="N712" s="34">
        <v>1403</v>
      </c>
      <c r="O712" s="52">
        <f t="shared" si="79"/>
        <v>0.14677267496600063</v>
      </c>
      <c r="P712" s="4">
        <f t="shared" si="80"/>
        <v>9559</v>
      </c>
      <c r="Q712" s="5">
        <f t="shared" si="81"/>
        <v>8156</v>
      </c>
      <c r="R712" s="5">
        <f t="shared" si="82"/>
        <v>1403</v>
      </c>
      <c r="S712" s="6">
        <f t="shared" si="83"/>
        <v>0.14677267496600063</v>
      </c>
    </row>
    <row r="713" spans="1:19" ht="15" customHeight="1" x14ac:dyDescent="0.2">
      <c r="A713" s="231" t="s">
        <v>423</v>
      </c>
      <c r="B713" s="37" t="s">
        <v>537</v>
      </c>
      <c r="C713" s="48" t="s">
        <v>237</v>
      </c>
      <c r="D713" s="34"/>
      <c r="E713" s="34"/>
      <c r="F713" s="34"/>
      <c r="G713" s="34"/>
      <c r="H713" s="42" t="str">
        <f t="shared" si="77"/>
        <v/>
      </c>
      <c r="I713" s="33">
        <v>8404</v>
      </c>
      <c r="J713" s="34">
        <v>7722</v>
      </c>
      <c r="K713" s="34">
        <v>7720</v>
      </c>
      <c r="L713" s="3">
        <f t="shared" si="78"/>
        <v>0.99974099974099973</v>
      </c>
      <c r="M713" s="34">
        <v>8</v>
      </c>
      <c r="N713" s="34">
        <v>674</v>
      </c>
      <c r="O713" s="52">
        <f t="shared" si="79"/>
        <v>8.0199904807234657E-2</v>
      </c>
      <c r="P713" s="4">
        <f t="shared" si="80"/>
        <v>8404</v>
      </c>
      <c r="Q713" s="5">
        <f t="shared" si="81"/>
        <v>7730</v>
      </c>
      <c r="R713" s="5">
        <f t="shared" si="82"/>
        <v>674</v>
      </c>
      <c r="S713" s="6">
        <f t="shared" si="83"/>
        <v>8.0199904807234657E-2</v>
      </c>
    </row>
    <row r="714" spans="1:19" ht="15" customHeight="1" x14ac:dyDescent="0.2">
      <c r="A714" s="231" t="s">
        <v>423</v>
      </c>
      <c r="B714" s="37" t="s">
        <v>238</v>
      </c>
      <c r="C714" s="48" t="s">
        <v>259</v>
      </c>
      <c r="D714" s="34">
        <v>1</v>
      </c>
      <c r="E714" s="34">
        <v>1</v>
      </c>
      <c r="F714" s="34">
        <v>1</v>
      </c>
      <c r="G714" s="34"/>
      <c r="H714" s="42">
        <f t="shared" si="77"/>
        <v>0</v>
      </c>
      <c r="I714" s="33">
        <v>777</v>
      </c>
      <c r="J714" s="34">
        <v>745</v>
      </c>
      <c r="K714" s="34">
        <v>145</v>
      </c>
      <c r="L714" s="3">
        <f t="shared" si="78"/>
        <v>0.19463087248322147</v>
      </c>
      <c r="M714" s="34">
        <v>1</v>
      </c>
      <c r="N714" s="34">
        <v>31</v>
      </c>
      <c r="O714" s="52">
        <f t="shared" si="79"/>
        <v>3.9897039897039896E-2</v>
      </c>
      <c r="P714" s="4">
        <f t="shared" si="80"/>
        <v>778</v>
      </c>
      <c r="Q714" s="5">
        <f t="shared" si="81"/>
        <v>747</v>
      </c>
      <c r="R714" s="5">
        <f t="shared" si="82"/>
        <v>31</v>
      </c>
      <c r="S714" s="6">
        <f t="shared" si="83"/>
        <v>3.9845758354755782E-2</v>
      </c>
    </row>
    <row r="715" spans="1:19" ht="15" customHeight="1" x14ac:dyDescent="0.2">
      <c r="A715" s="231" t="s">
        <v>423</v>
      </c>
      <c r="B715" s="37" t="s">
        <v>239</v>
      </c>
      <c r="C715" s="48" t="s">
        <v>240</v>
      </c>
      <c r="D715" s="34"/>
      <c r="E715" s="34"/>
      <c r="F715" s="34"/>
      <c r="G715" s="34"/>
      <c r="H715" s="42" t="str">
        <f t="shared" si="77"/>
        <v/>
      </c>
      <c r="I715" s="33">
        <v>1224</v>
      </c>
      <c r="J715" s="34">
        <v>1076</v>
      </c>
      <c r="K715" s="34">
        <v>1076</v>
      </c>
      <c r="L715" s="3">
        <f t="shared" si="78"/>
        <v>1</v>
      </c>
      <c r="M715" s="34">
        <v>1</v>
      </c>
      <c r="N715" s="34">
        <v>147</v>
      </c>
      <c r="O715" s="52">
        <f t="shared" si="79"/>
        <v>0.12009803921568628</v>
      </c>
      <c r="P715" s="4">
        <f t="shared" si="80"/>
        <v>1224</v>
      </c>
      <c r="Q715" s="5">
        <f t="shared" si="81"/>
        <v>1077</v>
      </c>
      <c r="R715" s="5">
        <f t="shared" si="82"/>
        <v>147</v>
      </c>
      <c r="S715" s="6">
        <f t="shared" si="83"/>
        <v>0.12009803921568628</v>
      </c>
    </row>
    <row r="716" spans="1:19" ht="15" customHeight="1" x14ac:dyDescent="0.2">
      <c r="A716" s="231" t="s">
        <v>451</v>
      </c>
      <c r="B716" s="37" t="s">
        <v>2</v>
      </c>
      <c r="C716" s="47" t="s">
        <v>452</v>
      </c>
      <c r="D716" s="34"/>
      <c r="E716" s="34"/>
      <c r="F716" s="34"/>
      <c r="G716" s="34"/>
      <c r="H716" s="42" t="str">
        <f t="shared" si="77"/>
        <v/>
      </c>
      <c r="I716" s="33">
        <v>18</v>
      </c>
      <c r="J716" s="34">
        <v>14</v>
      </c>
      <c r="K716" s="34">
        <v>8</v>
      </c>
      <c r="L716" s="3">
        <f t="shared" si="78"/>
        <v>0.5714285714285714</v>
      </c>
      <c r="M716" s="34">
        <v>3</v>
      </c>
      <c r="N716" s="34">
        <v>1</v>
      </c>
      <c r="O716" s="52">
        <f t="shared" si="79"/>
        <v>5.5555555555555552E-2</v>
      </c>
      <c r="P716" s="4">
        <f t="shared" si="80"/>
        <v>18</v>
      </c>
      <c r="Q716" s="5">
        <f t="shared" si="81"/>
        <v>17</v>
      </c>
      <c r="R716" s="5">
        <f t="shared" si="82"/>
        <v>1</v>
      </c>
      <c r="S716" s="6">
        <f t="shared" si="83"/>
        <v>5.5555555555555552E-2</v>
      </c>
    </row>
    <row r="717" spans="1:19" ht="15" customHeight="1" x14ac:dyDescent="0.2">
      <c r="A717" s="231" t="s">
        <v>451</v>
      </c>
      <c r="B717" s="37" t="s">
        <v>2</v>
      </c>
      <c r="C717" s="47" t="s">
        <v>3</v>
      </c>
      <c r="D717" s="34"/>
      <c r="E717" s="34"/>
      <c r="F717" s="34"/>
      <c r="G717" s="34"/>
      <c r="H717" s="42" t="str">
        <f t="shared" si="77"/>
        <v/>
      </c>
      <c r="I717" s="33">
        <v>370</v>
      </c>
      <c r="J717" s="34">
        <v>327</v>
      </c>
      <c r="K717" s="34">
        <v>222</v>
      </c>
      <c r="L717" s="3">
        <f t="shared" si="78"/>
        <v>0.67889908256880738</v>
      </c>
      <c r="M717" s="34">
        <v>12</v>
      </c>
      <c r="N717" s="34">
        <v>31</v>
      </c>
      <c r="O717" s="52">
        <f t="shared" si="79"/>
        <v>8.3783783783783788E-2</v>
      </c>
      <c r="P717" s="4">
        <f t="shared" si="80"/>
        <v>370</v>
      </c>
      <c r="Q717" s="5">
        <f t="shared" si="81"/>
        <v>339</v>
      </c>
      <c r="R717" s="5">
        <f t="shared" si="82"/>
        <v>31</v>
      </c>
      <c r="S717" s="6">
        <f t="shared" si="83"/>
        <v>8.3783783783783788E-2</v>
      </c>
    </row>
    <row r="718" spans="1:19" ht="15" customHeight="1" x14ac:dyDescent="0.2">
      <c r="A718" s="231" t="s">
        <v>451</v>
      </c>
      <c r="B718" s="37" t="s">
        <v>4</v>
      </c>
      <c r="C718" s="47" t="s">
        <v>5</v>
      </c>
      <c r="D718" s="34"/>
      <c r="E718" s="34"/>
      <c r="F718" s="34"/>
      <c r="G718" s="34"/>
      <c r="H718" s="42" t="str">
        <f t="shared" si="77"/>
        <v/>
      </c>
      <c r="I718" s="33">
        <v>1692</v>
      </c>
      <c r="J718" s="34">
        <v>734</v>
      </c>
      <c r="K718" s="34">
        <v>151</v>
      </c>
      <c r="L718" s="3">
        <f t="shared" si="78"/>
        <v>0.20572207084468666</v>
      </c>
      <c r="M718" s="34">
        <v>0</v>
      </c>
      <c r="N718" s="34">
        <v>958</v>
      </c>
      <c r="O718" s="52">
        <f t="shared" si="79"/>
        <v>0.56619385342789597</v>
      </c>
      <c r="P718" s="4">
        <f t="shared" si="80"/>
        <v>1692</v>
      </c>
      <c r="Q718" s="5">
        <f t="shared" si="81"/>
        <v>734</v>
      </c>
      <c r="R718" s="5">
        <f t="shared" si="82"/>
        <v>958</v>
      </c>
      <c r="S718" s="6">
        <f t="shared" si="83"/>
        <v>0.56619385342789597</v>
      </c>
    </row>
    <row r="719" spans="1:19" ht="15" customHeight="1" x14ac:dyDescent="0.2">
      <c r="A719" s="231" t="s">
        <v>451</v>
      </c>
      <c r="B719" s="37" t="s">
        <v>8</v>
      </c>
      <c r="C719" s="47" t="s">
        <v>9</v>
      </c>
      <c r="D719" s="34"/>
      <c r="E719" s="34"/>
      <c r="F719" s="34"/>
      <c r="G719" s="34"/>
      <c r="H719" s="42" t="str">
        <f t="shared" si="77"/>
        <v/>
      </c>
      <c r="I719" s="33">
        <v>17</v>
      </c>
      <c r="J719" s="34">
        <v>17</v>
      </c>
      <c r="K719" s="34">
        <v>17</v>
      </c>
      <c r="L719" s="3">
        <f t="shared" si="78"/>
        <v>1</v>
      </c>
      <c r="M719" s="34"/>
      <c r="N719" s="34"/>
      <c r="O719" s="52">
        <f t="shared" si="79"/>
        <v>0</v>
      </c>
      <c r="P719" s="4">
        <f t="shared" si="80"/>
        <v>17</v>
      </c>
      <c r="Q719" s="5">
        <f t="shared" si="81"/>
        <v>17</v>
      </c>
      <c r="R719" s="5" t="str">
        <f t="shared" si="82"/>
        <v/>
      </c>
      <c r="S719" s="6" t="str">
        <f t="shared" si="83"/>
        <v/>
      </c>
    </row>
    <row r="720" spans="1:19" ht="15" customHeight="1" x14ac:dyDescent="0.2">
      <c r="A720" s="231" t="s">
        <v>451</v>
      </c>
      <c r="B720" s="37" t="s">
        <v>322</v>
      </c>
      <c r="C720" s="47" t="s">
        <v>323</v>
      </c>
      <c r="D720" s="34"/>
      <c r="E720" s="34"/>
      <c r="F720" s="34"/>
      <c r="G720" s="34"/>
      <c r="H720" s="42" t="str">
        <f t="shared" si="77"/>
        <v/>
      </c>
      <c r="I720" s="33">
        <v>11883</v>
      </c>
      <c r="J720" s="34">
        <v>10751</v>
      </c>
      <c r="K720" s="34">
        <v>1992</v>
      </c>
      <c r="L720" s="3">
        <f t="shared" si="78"/>
        <v>0.18528508975909216</v>
      </c>
      <c r="M720" s="34">
        <v>1</v>
      </c>
      <c r="N720" s="34">
        <v>1131</v>
      </c>
      <c r="O720" s="52">
        <f t="shared" si="79"/>
        <v>9.5177985357233028E-2</v>
      </c>
      <c r="P720" s="4">
        <f t="shared" si="80"/>
        <v>11883</v>
      </c>
      <c r="Q720" s="5">
        <f t="shared" si="81"/>
        <v>10752</v>
      </c>
      <c r="R720" s="5">
        <f t="shared" si="82"/>
        <v>1131</v>
      </c>
      <c r="S720" s="6">
        <f t="shared" si="83"/>
        <v>9.5177985357233028E-2</v>
      </c>
    </row>
    <row r="721" spans="1:19" ht="15" customHeight="1" x14ac:dyDescent="0.2">
      <c r="A721" s="231" t="s">
        <v>451</v>
      </c>
      <c r="B721" s="37" t="s">
        <v>10</v>
      </c>
      <c r="C721" s="47" t="s">
        <v>436</v>
      </c>
      <c r="D721" s="34"/>
      <c r="E721" s="34"/>
      <c r="F721" s="34"/>
      <c r="G721" s="34"/>
      <c r="H721" s="42" t="str">
        <f t="shared" si="77"/>
        <v/>
      </c>
      <c r="I721" s="33">
        <v>126</v>
      </c>
      <c r="J721" s="34">
        <v>125</v>
      </c>
      <c r="K721" s="34">
        <v>42</v>
      </c>
      <c r="L721" s="3">
        <f t="shared" si="78"/>
        <v>0.33600000000000002</v>
      </c>
      <c r="M721" s="34">
        <v>1</v>
      </c>
      <c r="N721" s="34"/>
      <c r="O721" s="52">
        <f t="shared" si="79"/>
        <v>0</v>
      </c>
      <c r="P721" s="4">
        <f t="shared" si="80"/>
        <v>126</v>
      </c>
      <c r="Q721" s="5">
        <f t="shared" si="81"/>
        <v>126</v>
      </c>
      <c r="R721" s="5" t="str">
        <f t="shared" si="82"/>
        <v/>
      </c>
      <c r="S721" s="6" t="str">
        <f t="shared" si="83"/>
        <v/>
      </c>
    </row>
    <row r="722" spans="1:19" ht="15" customHeight="1" x14ac:dyDescent="0.2">
      <c r="A722" s="231" t="s">
        <v>451</v>
      </c>
      <c r="B722" s="37" t="s">
        <v>10</v>
      </c>
      <c r="C722" s="47" t="s">
        <v>11</v>
      </c>
      <c r="D722" s="34"/>
      <c r="E722" s="34"/>
      <c r="F722" s="34"/>
      <c r="G722" s="34"/>
      <c r="H722" s="42" t="str">
        <f t="shared" si="77"/>
        <v/>
      </c>
      <c r="I722" s="33">
        <v>13</v>
      </c>
      <c r="J722" s="34">
        <v>11</v>
      </c>
      <c r="K722" s="34">
        <v>2</v>
      </c>
      <c r="L722" s="3">
        <f t="shared" si="78"/>
        <v>0.18181818181818182</v>
      </c>
      <c r="M722" s="34">
        <v>0</v>
      </c>
      <c r="N722" s="34">
        <v>2</v>
      </c>
      <c r="O722" s="52">
        <f t="shared" si="79"/>
        <v>0.15384615384615385</v>
      </c>
      <c r="P722" s="4">
        <f t="shared" si="80"/>
        <v>13</v>
      </c>
      <c r="Q722" s="5">
        <f t="shared" si="81"/>
        <v>11</v>
      </c>
      <c r="R722" s="5">
        <f t="shared" si="82"/>
        <v>2</v>
      </c>
      <c r="S722" s="6">
        <f t="shared" si="83"/>
        <v>0.15384615384615385</v>
      </c>
    </row>
    <row r="723" spans="1:19" ht="15" customHeight="1" x14ac:dyDescent="0.2">
      <c r="A723" s="231" t="s">
        <v>451</v>
      </c>
      <c r="B723" s="37" t="s">
        <v>10</v>
      </c>
      <c r="C723" s="47" t="s">
        <v>266</v>
      </c>
      <c r="D723" s="34"/>
      <c r="E723" s="34"/>
      <c r="F723" s="34"/>
      <c r="G723" s="34"/>
      <c r="H723" s="42" t="str">
        <f t="shared" si="77"/>
        <v/>
      </c>
      <c r="I723" s="33">
        <v>372</v>
      </c>
      <c r="J723" s="34">
        <v>371</v>
      </c>
      <c r="K723" s="34">
        <v>14</v>
      </c>
      <c r="L723" s="3">
        <f t="shared" si="78"/>
        <v>3.7735849056603772E-2</v>
      </c>
      <c r="M723" s="34">
        <v>0</v>
      </c>
      <c r="N723" s="34">
        <v>1</v>
      </c>
      <c r="O723" s="52">
        <f t="shared" si="79"/>
        <v>2.6881720430107529E-3</v>
      </c>
      <c r="P723" s="4">
        <f t="shared" si="80"/>
        <v>372</v>
      </c>
      <c r="Q723" s="5">
        <f t="shared" si="81"/>
        <v>371</v>
      </c>
      <c r="R723" s="5">
        <f t="shared" si="82"/>
        <v>1</v>
      </c>
      <c r="S723" s="6">
        <f t="shared" si="83"/>
        <v>2.6881720430107529E-3</v>
      </c>
    </row>
    <row r="724" spans="1:19" ht="15" customHeight="1" x14ac:dyDescent="0.2">
      <c r="A724" s="231" t="s">
        <v>451</v>
      </c>
      <c r="B724" s="37" t="s">
        <v>10</v>
      </c>
      <c r="C724" s="47" t="s">
        <v>438</v>
      </c>
      <c r="D724" s="34"/>
      <c r="E724" s="34"/>
      <c r="F724" s="34"/>
      <c r="G724" s="34"/>
      <c r="H724" s="42" t="str">
        <f t="shared" si="77"/>
        <v/>
      </c>
      <c r="I724" s="33">
        <v>292</v>
      </c>
      <c r="J724" s="34">
        <v>292</v>
      </c>
      <c r="K724" s="34">
        <v>31</v>
      </c>
      <c r="L724" s="3">
        <f t="shared" si="78"/>
        <v>0.10616438356164383</v>
      </c>
      <c r="M724" s="34"/>
      <c r="N724" s="34"/>
      <c r="O724" s="52">
        <f t="shared" si="79"/>
        <v>0</v>
      </c>
      <c r="P724" s="4">
        <f t="shared" si="80"/>
        <v>292</v>
      </c>
      <c r="Q724" s="5">
        <f t="shared" si="81"/>
        <v>292</v>
      </c>
      <c r="R724" s="5" t="str">
        <f t="shared" si="82"/>
        <v/>
      </c>
      <c r="S724" s="6" t="str">
        <f t="shared" si="83"/>
        <v/>
      </c>
    </row>
    <row r="725" spans="1:19" ht="15" customHeight="1" x14ac:dyDescent="0.2">
      <c r="A725" s="231" t="s">
        <v>451</v>
      </c>
      <c r="B725" s="37" t="s">
        <v>10</v>
      </c>
      <c r="C725" s="47" t="s">
        <v>12</v>
      </c>
      <c r="D725" s="34"/>
      <c r="E725" s="34"/>
      <c r="F725" s="34"/>
      <c r="G725" s="34"/>
      <c r="H725" s="42" t="str">
        <f t="shared" si="77"/>
        <v/>
      </c>
      <c r="I725" s="33">
        <v>193</v>
      </c>
      <c r="J725" s="34">
        <v>192</v>
      </c>
      <c r="K725" s="34">
        <v>117</v>
      </c>
      <c r="L725" s="3">
        <f t="shared" si="78"/>
        <v>0.609375</v>
      </c>
      <c r="M725" s="34">
        <v>1</v>
      </c>
      <c r="N725" s="34"/>
      <c r="O725" s="52">
        <f t="shared" si="79"/>
        <v>0</v>
      </c>
      <c r="P725" s="4">
        <f t="shared" si="80"/>
        <v>193</v>
      </c>
      <c r="Q725" s="5">
        <f t="shared" si="81"/>
        <v>193</v>
      </c>
      <c r="R725" s="5" t="str">
        <f t="shared" si="82"/>
        <v/>
      </c>
      <c r="S725" s="6" t="str">
        <f t="shared" si="83"/>
        <v/>
      </c>
    </row>
    <row r="726" spans="1:19" ht="15" customHeight="1" x14ac:dyDescent="0.2">
      <c r="A726" s="231" t="s">
        <v>451</v>
      </c>
      <c r="B726" s="37" t="s">
        <v>15</v>
      </c>
      <c r="C726" s="47" t="s">
        <v>16</v>
      </c>
      <c r="D726" s="34"/>
      <c r="E726" s="34"/>
      <c r="F726" s="34"/>
      <c r="G726" s="34"/>
      <c r="H726" s="42" t="str">
        <f t="shared" si="77"/>
        <v/>
      </c>
      <c r="I726" s="33">
        <v>1017</v>
      </c>
      <c r="J726" s="34">
        <v>922</v>
      </c>
      <c r="K726" s="34">
        <v>250</v>
      </c>
      <c r="L726" s="3">
        <f t="shared" si="78"/>
        <v>0.27114967462039047</v>
      </c>
      <c r="M726" s="34">
        <v>3</v>
      </c>
      <c r="N726" s="34">
        <v>92</v>
      </c>
      <c r="O726" s="52">
        <f t="shared" si="79"/>
        <v>9.0462143559488686E-2</v>
      </c>
      <c r="P726" s="4">
        <f t="shared" si="80"/>
        <v>1017</v>
      </c>
      <c r="Q726" s="5">
        <f t="shared" si="81"/>
        <v>925</v>
      </c>
      <c r="R726" s="5">
        <f t="shared" si="82"/>
        <v>92</v>
      </c>
      <c r="S726" s="6">
        <f t="shared" si="83"/>
        <v>9.0462143559488686E-2</v>
      </c>
    </row>
    <row r="727" spans="1:19" ht="15" customHeight="1" x14ac:dyDescent="0.2">
      <c r="A727" s="231" t="s">
        <v>451</v>
      </c>
      <c r="B727" s="37" t="s">
        <v>21</v>
      </c>
      <c r="C727" s="47" t="s">
        <v>22</v>
      </c>
      <c r="D727" s="34"/>
      <c r="E727" s="34"/>
      <c r="F727" s="34"/>
      <c r="G727" s="34"/>
      <c r="H727" s="42" t="str">
        <f t="shared" si="77"/>
        <v/>
      </c>
      <c r="I727" s="33">
        <v>5</v>
      </c>
      <c r="J727" s="34">
        <v>4</v>
      </c>
      <c r="K727" s="34">
        <v>1</v>
      </c>
      <c r="L727" s="3">
        <f t="shared" si="78"/>
        <v>0.25</v>
      </c>
      <c r="M727" s="34">
        <v>1</v>
      </c>
      <c r="N727" s="34"/>
      <c r="O727" s="52">
        <f t="shared" si="79"/>
        <v>0</v>
      </c>
      <c r="P727" s="4">
        <f t="shared" si="80"/>
        <v>5</v>
      </c>
      <c r="Q727" s="5">
        <f t="shared" si="81"/>
        <v>5</v>
      </c>
      <c r="R727" s="5" t="str">
        <f t="shared" si="82"/>
        <v/>
      </c>
      <c r="S727" s="6" t="str">
        <f t="shared" si="83"/>
        <v/>
      </c>
    </row>
    <row r="728" spans="1:19" ht="26.25" customHeight="1" x14ac:dyDescent="0.2">
      <c r="A728" s="231" t="s">
        <v>451</v>
      </c>
      <c r="B728" s="37" t="s">
        <v>28</v>
      </c>
      <c r="C728" s="47" t="s">
        <v>29</v>
      </c>
      <c r="D728" s="34"/>
      <c r="E728" s="34"/>
      <c r="F728" s="34"/>
      <c r="G728" s="34"/>
      <c r="H728" s="42" t="str">
        <f t="shared" si="77"/>
        <v/>
      </c>
      <c r="I728" s="33">
        <v>368</v>
      </c>
      <c r="J728" s="34">
        <v>350</v>
      </c>
      <c r="K728" s="34">
        <v>15</v>
      </c>
      <c r="L728" s="3">
        <f t="shared" si="78"/>
        <v>4.2857142857142858E-2</v>
      </c>
      <c r="M728" s="34">
        <v>16</v>
      </c>
      <c r="N728" s="34">
        <v>2</v>
      </c>
      <c r="O728" s="52">
        <f t="shared" si="79"/>
        <v>5.434782608695652E-3</v>
      </c>
      <c r="P728" s="4">
        <f t="shared" si="80"/>
        <v>368</v>
      </c>
      <c r="Q728" s="5">
        <f t="shared" si="81"/>
        <v>366</v>
      </c>
      <c r="R728" s="5">
        <f t="shared" si="82"/>
        <v>2</v>
      </c>
      <c r="S728" s="6">
        <f t="shared" si="83"/>
        <v>5.434782608695652E-3</v>
      </c>
    </row>
    <row r="729" spans="1:19" ht="15" customHeight="1" x14ac:dyDescent="0.2">
      <c r="A729" s="231" t="s">
        <v>451</v>
      </c>
      <c r="B729" s="37" t="s">
        <v>30</v>
      </c>
      <c r="C729" s="47" t="s">
        <v>31</v>
      </c>
      <c r="D729" s="34"/>
      <c r="E729" s="34"/>
      <c r="F729" s="34"/>
      <c r="G729" s="34"/>
      <c r="H729" s="42" t="str">
        <f t="shared" si="77"/>
        <v/>
      </c>
      <c r="I729" s="33">
        <v>5</v>
      </c>
      <c r="J729" s="34">
        <v>5</v>
      </c>
      <c r="K729" s="34">
        <v>5</v>
      </c>
      <c r="L729" s="3">
        <f t="shared" si="78"/>
        <v>1</v>
      </c>
      <c r="M729" s="34"/>
      <c r="N729" s="34"/>
      <c r="O729" s="52">
        <f t="shared" si="79"/>
        <v>0</v>
      </c>
      <c r="P729" s="4">
        <f t="shared" si="80"/>
        <v>5</v>
      </c>
      <c r="Q729" s="5">
        <f t="shared" si="81"/>
        <v>5</v>
      </c>
      <c r="R729" s="5" t="str">
        <f t="shared" si="82"/>
        <v/>
      </c>
      <c r="S729" s="6" t="str">
        <f t="shared" si="83"/>
        <v/>
      </c>
    </row>
    <row r="730" spans="1:19" ht="15" customHeight="1" x14ac:dyDescent="0.2">
      <c r="A730" s="231" t="s">
        <v>451</v>
      </c>
      <c r="B730" s="37" t="s">
        <v>30</v>
      </c>
      <c r="C730" s="47" t="s">
        <v>33</v>
      </c>
      <c r="D730" s="34"/>
      <c r="E730" s="34"/>
      <c r="F730" s="34"/>
      <c r="G730" s="34"/>
      <c r="H730" s="42" t="str">
        <f t="shared" si="77"/>
        <v/>
      </c>
      <c r="I730" s="33">
        <v>12</v>
      </c>
      <c r="J730" s="34">
        <v>12</v>
      </c>
      <c r="K730" s="34">
        <v>8</v>
      </c>
      <c r="L730" s="3">
        <f t="shared" si="78"/>
        <v>0.66666666666666663</v>
      </c>
      <c r="M730" s="34"/>
      <c r="N730" s="34"/>
      <c r="O730" s="52">
        <f t="shared" si="79"/>
        <v>0</v>
      </c>
      <c r="P730" s="4">
        <f t="shared" si="80"/>
        <v>12</v>
      </c>
      <c r="Q730" s="5">
        <f t="shared" si="81"/>
        <v>12</v>
      </c>
      <c r="R730" s="5" t="str">
        <f t="shared" si="82"/>
        <v/>
      </c>
      <c r="S730" s="6" t="str">
        <f t="shared" si="83"/>
        <v/>
      </c>
    </row>
    <row r="731" spans="1:19" ht="15" customHeight="1" x14ac:dyDescent="0.2">
      <c r="A731" s="231" t="s">
        <v>451</v>
      </c>
      <c r="B731" s="37" t="s">
        <v>34</v>
      </c>
      <c r="C731" s="47" t="s">
        <v>453</v>
      </c>
      <c r="D731" s="34"/>
      <c r="E731" s="34"/>
      <c r="F731" s="34"/>
      <c r="G731" s="34"/>
      <c r="H731" s="42" t="str">
        <f t="shared" si="77"/>
        <v/>
      </c>
      <c r="I731" s="33">
        <v>36</v>
      </c>
      <c r="J731" s="34">
        <v>36</v>
      </c>
      <c r="K731" s="34">
        <v>35</v>
      </c>
      <c r="L731" s="3">
        <f t="shared" si="78"/>
        <v>0.97222222222222221</v>
      </c>
      <c r="M731" s="34"/>
      <c r="N731" s="34"/>
      <c r="O731" s="52">
        <f t="shared" si="79"/>
        <v>0</v>
      </c>
      <c r="P731" s="4">
        <f t="shared" si="80"/>
        <v>36</v>
      </c>
      <c r="Q731" s="5">
        <f t="shared" si="81"/>
        <v>36</v>
      </c>
      <c r="R731" s="5" t="str">
        <f t="shared" si="82"/>
        <v/>
      </c>
      <c r="S731" s="6" t="str">
        <f t="shared" si="83"/>
        <v/>
      </c>
    </row>
    <row r="732" spans="1:19" ht="15" customHeight="1" x14ac:dyDescent="0.2">
      <c r="A732" s="231" t="s">
        <v>451</v>
      </c>
      <c r="B732" s="37" t="s">
        <v>34</v>
      </c>
      <c r="C732" s="47" t="s">
        <v>35</v>
      </c>
      <c r="D732" s="34"/>
      <c r="E732" s="34"/>
      <c r="F732" s="34"/>
      <c r="G732" s="34"/>
      <c r="H732" s="42" t="str">
        <f t="shared" si="77"/>
        <v/>
      </c>
      <c r="I732" s="33">
        <v>1088</v>
      </c>
      <c r="J732" s="34">
        <v>1054</v>
      </c>
      <c r="K732" s="34">
        <v>775</v>
      </c>
      <c r="L732" s="3">
        <f t="shared" si="78"/>
        <v>0.73529411764705888</v>
      </c>
      <c r="M732" s="34">
        <v>16</v>
      </c>
      <c r="N732" s="34">
        <v>18</v>
      </c>
      <c r="O732" s="52">
        <f t="shared" si="79"/>
        <v>1.6544117647058824E-2</v>
      </c>
      <c r="P732" s="4">
        <f t="shared" si="80"/>
        <v>1088</v>
      </c>
      <c r="Q732" s="5">
        <f t="shared" si="81"/>
        <v>1070</v>
      </c>
      <c r="R732" s="5">
        <f t="shared" si="82"/>
        <v>18</v>
      </c>
      <c r="S732" s="6">
        <f t="shared" si="83"/>
        <v>1.6544117647058824E-2</v>
      </c>
    </row>
    <row r="733" spans="1:19" ht="15" customHeight="1" x14ac:dyDescent="0.2">
      <c r="A733" s="231" t="s">
        <v>451</v>
      </c>
      <c r="B733" s="37" t="s">
        <v>37</v>
      </c>
      <c r="C733" s="47" t="s">
        <v>272</v>
      </c>
      <c r="D733" s="34"/>
      <c r="E733" s="34"/>
      <c r="F733" s="34"/>
      <c r="G733" s="34"/>
      <c r="H733" s="42" t="str">
        <f t="shared" si="77"/>
        <v/>
      </c>
      <c r="I733" s="33">
        <v>135</v>
      </c>
      <c r="J733" s="34">
        <v>134</v>
      </c>
      <c r="K733" s="34">
        <v>49</v>
      </c>
      <c r="L733" s="3">
        <f t="shared" si="78"/>
        <v>0.36567164179104478</v>
      </c>
      <c r="M733" s="34">
        <v>0</v>
      </c>
      <c r="N733" s="34">
        <v>1</v>
      </c>
      <c r="O733" s="52">
        <f t="shared" si="79"/>
        <v>7.4074074074074077E-3</v>
      </c>
      <c r="P733" s="4">
        <f t="shared" si="80"/>
        <v>135</v>
      </c>
      <c r="Q733" s="5">
        <f t="shared" si="81"/>
        <v>134</v>
      </c>
      <c r="R733" s="5">
        <f t="shared" si="82"/>
        <v>1</v>
      </c>
      <c r="S733" s="6">
        <f t="shared" si="83"/>
        <v>7.4074074074074077E-3</v>
      </c>
    </row>
    <row r="734" spans="1:19" ht="15" customHeight="1" x14ac:dyDescent="0.2">
      <c r="A734" s="231" t="s">
        <v>451</v>
      </c>
      <c r="B734" s="37" t="s">
        <v>37</v>
      </c>
      <c r="C734" s="47" t="s">
        <v>38</v>
      </c>
      <c r="D734" s="34"/>
      <c r="E734" s="34"/>
      <c r="F734" s="34"/>
      <c r="G734" s="34"/>
      <c r="H734" s="42" t="str">
        <f t="shared" si="77"/>
        <v/>
      </c>
      <c r="I734" s="33">
        <v>23</v>
      </c>
      <c r="J734" s="34">
        <v>23</v>
      </c>
      <c r="K734" s="34">
        <v>12</v>
      </c>
      <c r="L734" s="3">
        <f t="shared" si="78"/>
        <v>0.52173913043478259</v>
      </c>
      <c r="M734" s="34"/>
      <c r="N734" s="34"/>
      <c r="O734" s="52">
        <f t="shared" si="79"/>
        <v>0</v>
      </c>
      <c r="P734" s="4">
        <f t="shared" si="80"/>
        <v>23</v>
      </c>
      <c r="Q734" s="5">
        <f t="shared" si="81"/>
        <v>23</v>
      </c>
      <c r="R734" s="5" t="str">
        <f t="shared" si="82"/>
        <v/>
      </c>
      <c r="S734" s="6" t="str">
        <f t="shared" si="83"/>
        <v/>
      </c>
    </row>
    <row r="735" spans="1:19" ht="15" customHeight="1" x14ac:dyDescent="0.2">
      <c r="A735" s="231" t="s">
        <v>451</v>
      </c>
      <c r="B735" s="37" t="s">
        <v>37</v>
      </c>
      <c r="C735" s="47" t="s">
        <v>39</v>
      </c>
      <c r="D735" s="34"/>
      <c r="E735" s="34"/>
      <c r="F735" s="34"/>
      <c r="G735" s="34"/>
      <c r="H735" s="42" t="str">
        <f t="shared" si="77"/>
        <v/>
      </c>
      <c r="I735" s="33">
        <v>366</v>
      </c>
      <c r="J735" s="34">
        <v>363</v>
      </c>
      <c r="K735" s="34">
        <v>136</v>
      </c>
      <c r="L735" s="3">
        <f t="shared" si="78"/>
        <v>0.37465564738292012</v>
      </c>
      <c r="M735" s="34">
        <v>0</v>
      </c>
      <c r="N735" s="34">
        <v>3</v>
      </c>
      <c r="O735" s="52">
        <f t="shared" si="79"/>
        <v>8.1967213114754103E-3</v>
      </c>
      <c r="P735" s="4">
        <f t="shared" si="80"/>
        <v>366</v>
      </c>
      <c r="Q735" s="5">
        <f t="shared" si="81"/>
        <v>363</v>
      </c>
      <c r="R735" s="5">
        <f t="shared" si="82"/>
        <v>3</v>
      </c>
      <c r="S735" s="6">
        <f t="shared" si="83"/>
        <v>8.1967213114754103E-3</v>
      </c>
    </row>
    <row r="736" spans="1:19" ht="15" customHeight="1" x14ac:dyDescent="0.2">
      <c r="A736" s="231" t="s">
        <v>451</v>
      </c>
      <c r="B736" s="37" t="s">
        <v>37</v>
      </c>
      <c r="C736" s="47" t="s">
        <v>40</v>
      </c>
      <c r="D736" s="34"/>
      <c r="E736" s="34"/>
      <c r="F736" s="34"/>
      <c r="G736" s="34"/>
      <c r="H736" s="42" t="str">
        <f t="shared" si="77"/>
        <v/>
      </c>
      <c r="I736" s="33">
        <v>156</v>
      </c>
      <c r="J736" s="34">
        <v>148</v>
      </c>
      <c r="K736" s="34">
        <v>19</v>
      </c>
      <c r="L736" s="3">
        <f t="shared" si="78"/>
        <v>0.12837837837837837</v>
      </c>
      <c r="M736" s="34">
        <v>0</v>
      </c>
      <c r="N736" s="34">
        <v>8</v>
      </c>
      <c r="O736" s="52">
        <f t="shared" si="79"/>
        <v>5.128205128205128E-2</v>
      </c>
      <c r="P736" s="4">
        <f t="shared" si="80"/>
        <v>156</v>
      </c>
      <c r="Q736" s="5">
        <f t="shared" si="81"/>
        <v>148</v>
      </c>
      <c r="R736" s="5">
        <f t="shared" si="82"/>
        <v>8</v>
      </c>
      <c r="S736" s="6">
        <f t="shared" si="83"/>
        <v>5.128205128205128E-2</v>
      </c>
    </row>
    <row r="737" spans="1:19" ht="26.25" customHeight="1" x14ac:dyDescent="0.2">
      <c r="A737" s="231" t="s">
        <v>451</v>
      </c>
      <c r="B737" s="37" t="s">
        <v>42</v>
      </c>
      <c r="C737" s="47" t="s">
        <v>43</v>
      </c>
      <c r="D737" s="34"/>
      <c r="E737" s="34"/>
      <c r="F737" s="34"/>
      <c r="G737" s="34"/>
      <c r="H737" s="42" t="str">
        <f t="shared" si="77"/>
        <v/>
      </c>
      <c r="I737" s="33">
        <v>16</v>
      </c>
      <c r="J737" s="34">
        <v>15</v>
      </c>
      <c r="K737" s="34">
        <v>15</v>
      </c>
      <c r="L737" s="3">
        <f t="shared" si="78"/>
        <v>1</v>
      </c>
      <c r="M737" s="34">
        <v>0</v>
      </c>
      <c r="N737" s="34">
        <v>1</v>
      </c>
      <c r="O737" s="52">
        <f t="shared" si="79"/>
        <v>6.25E-2</v>
      </c>
      <c r="P737" s="4">
        <f t="shared" si="80"/>
        <v>16</v>
      </c>
      <c r="Q737" s="5">
        <f t="shared" si="81"/>
        <v>15</v>
      </c>
      <c r="R737" s="5">
        <f t="shared" si="82"/>
        <v>1</v>
      </c>
      <c r="S737" s="6">
        <f t="shared" si="83"/>
        <v>6.25E-2</v>
      </c>
    </row>
    <row r="738" spans="1:19" ht="15" customHeight="1" x14ac:dyDescent="0.2">
      <c r="A738" s="231" t="s">
        <v>451</v>
      </c>
      <c r="B738" s="37" t="s">
        <v>44</v>
      </c>
      <c r="C738" s="47" t="s">
        <v>45</v>
      </c>
      <c r="D738" s="34">
        <v>1</v>
      </c>
      <c r="E738" s="34">
        <v>1</v>
      </c>
      <c r="F738" s="34"/>
      <c r="G738" s="34"/>
      <c r="H738" s="42">
        <f t="shared" si="77"/>
        <v>0</v>
      </c>
      <c r="I738" s="33">
        <v>23903</v>
      </c>
      <c r="J738" s="34">
        <v>23342</v>
      </c>
      <c r="K738" s="34">
        <v>1944</v>
      </c>
      <c r="L738" s="3">
        <f t="shared" si="78"/>
        <v>8.3283351897866509E-2</v>
      </c>
      <c r="M738" s="34">
        <v>58</v>
      </c>
      <c r="N738" s="34">
        <v>503</v>
      </c>
      <c r="O738" s="52">
        <f t="shared" si="79"/>
        <v>2.1043383675689243E-2</v>
      </c>
      <c r="P738" s="4">
        <f t="shared" si="80"/>
        <v>23904</v>
      </c>
      <c r="Q738" s="5">
        <f t="shared" si="81"/>
        <v>23401</v>
      </c>
      <c r="R738" s="5">
        <f t="shared" si="82"/>
        <v>503</v>
      </c>
      <c r="S738" s="6">
        <f t="shared" si="83"/>
        <v>2.1042503346720216E-2</v>
      </c>
    </row>
    <row r="739" spans="1:19" ht="26.25" customHeight="1" x14ac:dyDescent="0.2">
      <c r="A739" s="231" t="s">
        <v>451</v>
      </c>
      <c r="B739" s="37" t="s">
        <v>44</v>
      </c>
      <c r="C739" s="47" t="s">
        <v>47</v>
      </c>
      <c r="D739" s="34"/>
      <c r="E739" s="34"/>
      <c r="F739" s="34"/>
      <c r="G739" s="34"/>
      <c r="H739" s="42" t="str">
        <f t="shared" si="77"/>
        <v/>
      </c>
      <c r="I739" s="33">
        <v>9603</v>
      </c>
      <c r="J739" s="34">
        <v>9336</v>
      </c>
      <c r="K739" s="34">
        <v>915</v>
      </c>
      <c r="L739" s="3">
        <f t="shared" si="78"/>
        <v>9.8007712082262208E-2</v>
      </c>
      <c r="M739" s="34">
        <v>0</v>
      </c>
      <c r="N739" s="34">
        <v>267</v>
      </c>
      <c r="O739" s="52">
        <f t="shared" si="79"/>
        <v>2.7803811308965948E-2</v>
      </c>
      <c r="P739" s="4">
        <f t="shared" si="80"/>
        <v>9603</v>
      </c>
      <c r="Q739" s="5">
        <f t="shared" si="81"/>
        <v>9336</v>
      </c>
      <c r="R739" s="5">
        <f t="shared" si="82"/>
        <v>267</v>
      </c>
      <c r="S739" s="6">
        <f t="shared" si="83"/>
        <v>2.7803811308965948E-2</v>
      </c>
    </row>
    <row r="740" spans="1:19" ht="15" customHeight="1" x14ac:dyDescent="0.2">
      <c r="A740" s="231" t="s">
        <v>451</v>
      </c>
      <c r="B740" s="37" t="s">
        <v>44</v>
      </c>
      <c r="C740" s="47" t="s">
        <v>48</v>
      </c>
      <c r="D740" s="34"/>
      <c r="E740" s="34"/>
      <c r="F740" s="34"/>
      <c r="G740" s="34"/>
      <c r="H740" s="42" t="str">
        <f t="shared" si="77"/>
        <v/>
      </c>
      <c r="I740" s="33">
        <v>24304</v>
      </c>
      <c r="J740" s="34">
        <v>23956</v>
      </c>
      <c r="K740" s="34">
        <v>1499</v>
      </c>
      <c r="L740" s="3">
        <f t="shared" si="78"/>
        <v>6.2573050592753379E-2</v>
      </c>
      <c r="M740" s="34">
        <v>0</v>
      </c>
      <c r="N740" s="34">
        <v>348</v>
      </c>
      <c r="O740" s="52">
        <f t="shared" si="79"/>
        <v>1.4318630678077683E-2</v>
      </c>
      <c r="P740" s="4">
        <f t="shared" si="80"/>
        <v>24304</v>
      </c>
      <c r="Q740" s="5">
        <f t="shared" si="81"/>
        <v>23956</v>
      </c>
      <c r="R740" s="5">
        <f t="shared" si="82"/>
        <v>348</v>
      </c>
      <c r="S740" s="6">
        <f t="shared" si="83"/>
        <v>1.4318630678077683E-2</v>
      </c>
    </row>
    <row r="741" spans="1:19" ht="39" customHeight="1" x14ac:dyDescent="0.2">
      <c r="A741" s="231" t="s">
        <v>451</v>
      </c>
      <c r="B741" s="37" t="s">
        <v>533</v>
      </c>
      <c r="C741" s="47" t="s">
        <v>51</v>
      </c>
      <c r="D741" s="34"/>
      <c r="E741" s="34"/>
      <c r="F741" s="34"/>
      <c r="G741" s="34"/>
      <c r="H741" s="42" t="str">
        <f t="shared" si="77"/>
        <v/>
      </c>
      <c r="I741" s="33">
        <v>1265</v>
      </c>
      <c r="J741" s="34">
        <v>574</v>
      </c>
      <c r="K741" s="34">
        <v>84</v>
      </c>
      <c r="L741" s="3">
        <f t="shared" si="78"/>
        <v>0.14634146341463414</v>
      </c>
      <c r="M741" s="34">
        <v>1</v>
      </c>
      <c r="N741" s="34">
        <v>690</v>
      </c>
      <c r="O741" s="52">
        <f t="shared" si="79"/>
        <v>0.54545454545454541</v>
      </c>
      <c r="P741" s="4">
        <f t="shared" si="80"/>
        <v>1265</v>
      </c>
      <c r="Q741" s="5">
        <f t="shared" si="81"/>
        <v>575</v>
      </c>
      <c r="R741" s="5">
        <f t="shared" si="82"/>
        <v>690</v>
      </c>
      <c r="S741" s="6">
        <f t="shared" si="83"/>
        <v>0.54545454545454541</v>
      </c>
    </row>
    <row r="742" spans="1:19" ht="15" customHeight="1" x14ac:dyDescent="0.2">
      <c r="A742" s="231" t="s">
        <v>451</v>
      </c>
      <c r="B742" s="37" t="s">
        <v>55</v>
      </c>
      <c r="C742" s="47" t="s">
        <v>56</v>
      </c>
      <c r="D742" s="34"/>
      <c r="E742" s="34"/>
      <c r="F742" s="34"/>
      <c r="G742" s="34"/>
      <c r="H742" s="42" t="str">
        <f t="shared" si="77"/>
        <v/>
      </c>
      <c r="I742" s="33">
        <v>10</v>
      </c>
      <c r="J742" s="34">
        <v>10</v>
      </c>
      <c r="K742" s="34">
        <v>9</v>
      </c>
      <c r="L742" s="3">
        <f t="shared" si="78"/>
        <v>0.9</v>
      </c>
      <c r="M742" s="34"/>
      <c r="N742" s="34"/>
      <c r="O742" s="52">
        <f t="shared" si="79"/>
        <v>0</v>
      </c>
      <c r="P742" s="4">
        <f t="shared" si="80"/>
        <v>10</v>
      </c>
      <c r="Q742" s="5">
        <f t="shared" si="81"/>
        <v>10</v>
      </c>
      <c r="R742" s="5" t="str">
        <f t="shared" si="82"/>
        <v/>
      </c>
      <c r="S742" s="6" t="str">
        <f t="shared" si="83"/>
        <v/>
      </c>
    </row>
    <row r="743" spans="1:19" ht="15" customHeight="1" x14ac:dyDescent="0.2">
      <c r="A743" s="231" t="s">
        <v>451</v>
      </c>
      <c r="B743" s="37" t="s">
        <v>57</v>
      </c>
      <c r="C743" s="47" t="s">
        <v>58</v>
      </c>
      <c r="D743" s="34"/>
      <c r="E743" s="34"/>
      <c r="F743" s="34"/>
      <c r="G743" s="34"/>
      <c r="H743" s="42" t="str">
        <f t="shared" si="77"/>
        <v/>
      </c>
      <c r="I743" s="33">
        <v>146</v>
      </c>
      <c r="J743" s="34">
        <v>120</v>
      </c>
      <c r="K743" s="34">
        <v>30</v>
      </c>
      <c r="L743" s="3">
        <f t="shared" si="78"/>
        <v>0.25</v>
      </c>
      <c r="M743" s="34">
        <v>0</v>
      </c>
      <c r="N743" s="34">
        <v>26</v>
      </c>
      <c r="O743" s="52">
        <f t="shared" si="79"/>
        <v>0.17808219178082191</v>
      </c>
      <c r="P743" s="4">
        <f t="shared" si="80"/>
        <v>146</v>
      </c>
      <c r="Q743" s="5">
        <f t="shared" si="81"/>
        <v>120</v>
      </c>
      <c r="R743" s="5">
        <f t="shared" si="82"/>
        <v>26</v>
      </c>
      <c r="S743" s="6">
        <f t="shared" si="83"/>
        <v>0.17808219178082191</v>
      </c>
    </row>
    <row r="744" spans="1:19" ht="15" customHeight="1" x14ac:dyDescent="0.2">
      <c r="A744" s="231" t="s">
        <v>451</v>
      </c>
      <c r="B744" s="37" t="s">
        <v>59</v>
      </c>
      <c r="C744" s="47" t="s">
        <v>60</v>
      </c>
      <c r="D744" s="34">
        <v>3</v>
      </c>
      <c r="E744" s="34">
        <v>3</v>
      </c>
      <c r="F744" s="34"/>
      <c r="G744" s="34"/>
      <c r="H744" s="42">
        <f t="shared" si="77"/>
        <v>0</v>
      </c>
      <c r="I744" s="33">
        <v>1776</v>
      </c>
      <c r="J744" s="34">
        <v>1730</v>
      </c>
      <c r="K744" s="34">
        <v>836</v>
      </c>
      <c r="L744" s="3">
        <f t="shared" si="78"/>
        <v>0.48323699421965316</v>
      </c>
      <c r="M744" s="34">
        <v>14</v>
      </c>
      <c r="N744" s="34">
        <v>32</v>
      </c>
      <c r="O744" s="52">
        <f t="shared" si="79"/>
        <v>1.8018018018018018E-2</v>
      </c>
      <c r="P744" s="4">
        <f t="shared" si="80"/>
        <v>1779</v>
      </c>
      <c r="Q744" s="5">
        <f t="shared" si="81"/>
        <v>1747</v>
      </c>
      <c r="R744" s="5">
        <f t="shared" si="82"/>
        <v>32</v>
      </c>
      <c r="S744" s="6">
        <f t="shared" si="83"/>
        <v>1.7987633501967398E-2</v>
      </c>
    </row>
    <row r="745" spans="1:19" ht="15" customHeight="1" x14ac:dyDescent="0.2">
      <c r="A745" s="231" t="s">
        <v>451</v>
      </c>
      <c r="B745" s="37" t="s">
        <v>67</v>
      </c>
      <c r="C745" s="47" t="s">
        <v>278</v>
      </c>
      <c r="D745" s="34"/>
      <c r="E745" s="34"/>
      <c r="F745" s="34"/>
      <c r="G745" s="34"/>
      <c r="H745" s="42" t="str">
        <f t="shared" si="77"/>
        <v/>
      </c>
      <c r="I745" s="33">
        <v>2865</v>
      </c>
      <c r="J745" s="34">
        <v>2608</v>
      </c>
      <c r="K745" s="34">
        <v>1219</v>
      </c>
      <c r="L745" s="3">
        <f t="shared" si="78"/>
        <v>0.46740797546012269</v>
      </c>
      <c r="M745" s="34">
        <v>3</v>
      </c>
      <c r="N745" s="34">
        <v>254</v>
      </c>
      <c r="O745" s="52">
        <f t="shared" si="79"/>
        <v>8.8656195462478188E-2</v>
      </c>
      <c r="P745" s="4">
        <f t="shared" si="80"/>
        <v>2865</v>
      </c>
      <c r="Q745" s="5">
        <f t="shared" si="81"/>
        <v>2611</v>
      </c>
      <c r="R745" s="5">
        <f t="shared" si="82"/>
        <v>254</v>
      </c>
      <c r="S745" s="6">
        <f t="shared" si="83"/>
        <v>8.8656195462478188E-2</v>
      </c>
    </row>
    <row r="746" spans="1:19" ht="15" customHeight="1" x14ac:dyDescent="0.2">
      <c r="A746" s="231" t="s">
        <v>451</v>
      </c>
      <c r="B746" s="37" t="s">
        <v>67</v>
      </c>
      <c r="C746" s="47" t="s">
        <v>68</v>
      </c>
      <c r="D746" s="34"/>
      <c r="E746" s="34"/>
      <c r="F746" s="34"/>
      <c r="G746" s="34"/>
      <c r="H746" s="42" t="str">
        <f t="shared" si="77"/>
        <v/>
      </c>
      <c r="I746" s="33">
        <v>5518</v>
      </c>
      <c r="J746" s="34">
        <v>4751</v>
      </c>
      <c r="K746" s="34">
        <v>1887</v>
      </c>
      <c r="L746" s="3">
        <f t="shared" si="78"/>
        <v>0.39717954114923176</v>
      </c>
      <c r="M746" s="34">
        <v>42</v>
      </c>
      <c r="N746" s="34">
        <v>725</v>
      </c>
      <c r="O746" s="52">
        <f t="shared" si="79"/>
        <v>0.13138818412468287</v>
      </c>
      <c r="P746" s="4">
        <f t="shared" si="80"/>
        <v>5518</v>
      </c>
      <c r="Q746" s="5">
        <f t="shared" si="81"/>
        <v>4793</v>
      </c>
      <c r="R746" s="5">
        <f t="shared" si="82"/>
        <v>725</v>
      </c>
      <c r="S746" s="6">
        <f t="shared" si="83"/>
        <v>0.13138818412468287</v>
      </c>
    </row>
    <row r="747" spans="1:19" ht="15" customHeight="1" x14ac:dyDescent="0.2">
      <c r="A747" s="231" t="s">
        <v>451</v>
      </c>
      <c r="B747" s="37" t="s">
        <v>71</v>
      </c>
      <c r="C747" s="47" t="s">
        <v>72</v>
      </c>
      <c r="D747" s="34"/>
      <c r="E747" s="34"/>
      <c r="F747" s="34"/>
      <c r="G747" s="34"/>
      <c r="H747" s="42" t="str">
        <f t="shared" si="77"/>
        <v/>
      </c>
      <c r="I747" s="33">
        <v>370</v>
      </c>
      <c r="J747" s="34">
        <v>244</v>
      </c>
      <c r="K747" s="34">
        <v>88</v>
      </c>
      <c r="L747" s="3">
        <f t="shared" si="78"/>
        <v>0.36065573770491804</v>
      </c>
      <c r="M747" s="34">
        <v>4</v>
      </c>
      <c r="N747" s="34">
        <v>122</v>
      </c>
      <c r="O747" s="52">
        <f t="shared" si="79"/>
        <v>0.32972972972972975</v>
      </c>
      <c r="P747" s="4">
        <f t="shared" si="80"/>
        <v>370</v>
      </c>
      <c r="Q747" s="5">
        <f t="shared" si="81"/>
        <v>248</v>
      </c>
      <c r="R747" s="5">
        <f t="shared" si="82"/>
        <v>122</v>
      </c>
      <c r="S747" s="6">
        <f t="shared" si="83"/>
        <v>0.32972972972972975</v>
      </c>
    </row>
    <row r="748" spans="1:19" ht="51.75" customHeight="1" x14ac:dyDescent="0.2">
      <c r="A748" s="231" t="s">
        <v>451</v>
      </c>
      <c r="B748" s="37" t="s">
        <v>75</v>
      </c>
      <c r="C748" s="47" t="s">
        <v>432</v>
      </c>
      <c r="D748" s="34"/>
      <c r="E748" s="34"/>
      <c r="F748" s="34"/>
      <c r="G748" s="34"/>
      <c r="H748" s="42" t="str">
        <f t="shared" si="77"/>
        <v/>
      </c>
      <c r="I748" s="33">
        <v>113</v>
      </c>
      <c r="J748" s="34">
        <v>98</v>
      </c>
      <c r="K748" s="34">
        <v>49</v>
      </c>
      <c r="L748" s="3">
        <f t="shared" si="78"/>
        <v>0.5</v>
      </c>
      <c r="M748" s="34">
        <v>15</v>
      </c>
      <c r="N748" s="34"/>
      <c r="O748" s="52">
        <f t="shared" si="79"/>
        <v>0</v>
      </c>
      <c r="P748" s="4">
        <f t="shared" si="80"/>
        <v>113</v>
      </c>
      <c r="Q748" s="5">
        <f t="shared" si="81"/>
        <v>113</v>
      </c>
      <c r="R748" s="5" t="str">
        <f t="shared" si="82"/>
        <v/>
      </c>
      <c r="S748" s="6" t="str">
        <f t="shared" si="83"/>
        <v/>
      </c>
    </row>
    <row r="749" spans="1:19" ht="51.75" customHeight="1" x14ac:dyDescent="0.2">
      <c r="A749" s="231" t="s">
        <v>451</v>
      </c>
      <c r="B749" s="37" t="s">
        <v>75</v>
      </c>
      <c r="C749" s="47" t="s">
        <v>76</v>
      </c>
      <c r="D749" s="34"/>
      <c r="E749" s="34"/>
      <c r="F749" s="34"/>
      <c r="G749" s="34"/>
      <c r="H749" s="42" t="str">
        <f t="shared" si="77"/>
        <v/>
      </c>
      <c r="I749" s="33">
        <v>1342</v>
      </c>
      <c r="J749" s="34">
        <v>1038</v>
      </c>
      <c r="K749" s="34">
        <v>668</v>
      </c>
      <c r="L749" s="3">
        <f t="shared" si="78"/>
        <v>0.64354527938342965</v>
      </c>
      <c r="M749" s="34">
        <v>285</v>
      </c>
      <c r="N749" s="34">
        <v>19</v>
      </c>
      <c r="O749" s="52">
        <f t="shared" si="79"/>
        <v>1.4157973174366617E-2</v>
      </c>
      <c r="P749" s="4">
        <f t="shared" si="80"/>
        <v>1342</v>
      </c>
      <c r="Q749" s="5">
        <f t="shared" si="81"/>
        <v>1323</v>
      </c>
      <c r="R749" s="5">
        <f t="shared" si="82"/>
        <v>19</v>
      </c>
      <c r="S749" s="6">
        <f t="shared" si="83"/>
        <v>1.4157973174366617E-2</v>
      </c>
    </row>
    <row r="750" spans="1:19" ht="15" customHeight="1" x14ac:dyDescent="0.2">
      <c r="A750" s="231" t="s">
        <v>451</v>
      </c>
      <c r="B750" s="37" t="s">
        <v>77</v>
      </c>
      <c r="C750" s="47" t="s">
        <v>252</v>
      </c>
      <c r="D750" s="34"/>
      <c r="E750" s="34"/>
      <c r="F750" s="34"/>
      <c r="G750" s="34"/>
      <c r="H750" s="42" t="str">
        <f t="shared" si="77"/>
        <v/>
      </c>
      <c r="I750" s="33">
        <v>4</v>
      </c>
      <c r="J750" s="34">
        <v>4</v>
      </c>
      <c r="K750" s="34">
        <v>1</v>
      </c>
      <c r="L750" s="3">
        <f t="shared" si="78"/>
        <v>0.25</v>
      </c>
      <c r="M750" s="34"/>
      <c r="N750" s="34"/>
      <c r="O750" s="52">
        <f t="shared" si="79"/>
        <v>0</v>
      </c>
      <c r="P750" s="4">
        <f t="shared" si="80"/>
        <v>4</v>
      </c>
      <c r="Q750" s="5">
        <f t="shared" si="81"/>
        <v>4</v>
      </c>
      <c r="R750" s="5" t="str">
        <f t="shared" si="82"/>
        <v/>
      </c>
      <c r="S750" s="6" t="str">
        <f t="shared" si="83"/>
        <v/>
      </c>
    </row>
    <row r="751" spans="1:19" ht="15" customHeight="1" x14ac:dyDescent="0.2">
      <c r="A751" s="231" t="s">
        <v>451</v>
      </c>
      <c r="B751" s="37" t="s">
        <v>79</v>
      </c>
      <c r="C751" s="47" t="s">
        <v>80</v>
      </c>
      <c r="D751" s="34"/>
      <c r="E751" s="34"/>
      <c r="F751" s="34"/>
      <c r="G751" s="34"/>
      <c r="H751" s="42" t="str">
        <f t="shared" si="77"/>
        <v/>
      </c>
      <c r="I751" s="33">
        <v>14050</v>
      </c>
      <c r="J751" s="34">
        <v>11742</v>
      </c>
      <c r="K751" s="34">
        <v>695</v>
      </c>
      <c r="L751" s="3">
        <f t="shared" si="78"/>
        <v>5.9189235223982284E-2</v>
      </c>
      <c r="M751" s="34">
        <v>0</v>
      </c>
      <c r="N751" s="34">
        <v>2308</v>
      </c>
      <c r="O751" s="52">
        <f t="shared" si="79"/>
        <v>0.16427046263345196</v>
      </c>
      <c r="P751" s="4">
        <f t="shared" si="80"/>
        <v>14050</v>
      </c>
      <c r="Q751" s="5">
        <f t="shared" si="81"/>
        <v>11742</v>
      </c>
      <c r="R751" s="5">
        <f t="shared" si="82"/>
        <v>2308</v>
      </c>
      <c r="S751" s="6">
        <f t="shared" si="83"/>
        <v>0.16427046263345196</v>
      </c>
    </row>
    <row r="752" spans="1:19" ht="15" customHeight="1" x14ac:dyDescent="0.2">
      <c r="A752" s="231" t="s">
        <v>451</v>
      </c>
      <c r="B752" s="37" t="s">
        <v>81</v>
      </c>
      <c r="C752" s="47" t="s">
        <v>427</v>
      </c>
      <c r="D752" s="34"/>
      <c r="E752" s="34"/>
      <c r="F752" s="34"/>
      <c r="G752" s="34"/>
      <c r="H752" s="42" t="str">
        <f t="shared" si="77"/>
        <v/>
      </c>
      <c r="I752" s="33">
        <v>5</v>
      </c>
      <c r="J752" s="34">
        <v>4</v>
      </c>
      <c r="K752" s="34">
        <v>0</v>
      </c>
      <c r="L752" s="3">
        <f t="shared" si="78"/>
        <v>0</v>
      </c>
      <c r="M752" s="34">
        <v>1</v>
      </c>
      <c r="N752" s="34"/>
      <c r="O752" s="52">
        <f t="shared" si="79"/>
        <v>0</v>
      </c>
      <c r="P752" s="4">
        <f t="shared" si="80"/>
        <v>5</v>
      </c>
      <c r="Q752" s="5">
        <f t="shared" si="81"/>
        <v>5</v>
      </c>
      <c r="R752" s="5" t="str">
        <f t="shared" si="82"/>
        <v/>
      </c>
      <c r="S752" s="6" t="str">
        <f t="shared" si="83"/>
        <v/>
      </c>
    </row>
    <row r="753" spans="1:19" ht="26.25" customHeight="1" x14ac:dyDescent="0.2">
      <c r="A753" s="231" t="s">
        <v>451</v>
      </c>
      <c r="B753" s="37" t="s">
        <v>92</v>
      </c>
      <c r="C753" s="47" t="s">
        <v>93</v>
      </c>
      <c r="D753" s="34"/>
      <c r="E753" s="34"/>
      <c r="F753" s="34"/>
      <c r="G753" s="34"/>
      <c r="H753" s="42" t="str">
        <f t="shared" si="77"/>
        <v/>
      </c>
      <c r="I753" s="33">
        <v>391</v>
      </c>
      <c r="J753" s="34">
        <v>378</v>
      </c>
      <c r="K753" s="34">
        <v>124</v>
      </c>
      <c r="L753" s="3">
        <f t="shared" si="78"/>
        <v>0.32804232804232802</v>
      </c>
      <c r="M753" s="34">
        <v>0</v>
      </c>
      <c r="N753" s="34">
        <v>13</v>
      </c>
      <c r="O753" s="52">
        <f t="shared" si="79"/>
        <v>3.3248081841432228E-2</v>
      </c>
      <c r="P753" s="4">
        <f t="shared" si="80"/>
        <v>391</v>
      </c>
      <c r="Q753" s="5">
        <f t="shared" si="81"/>
        <v>378</v>
      </c>
      <c r="R753" s="5">
        <f t="shared" si="82"/>
        <v>13</v>
      </c>
      <c r="S753" s="6">
        <f t="shared" si="83"/>
        <v>3.3248081841432228E-2</v>
      </c>
    </row>
    <row r="754" spans="1:19" ht="15" customHeight="1" x14ac:dyDescent="0.2">
      <c r="A754" s="231" t="s">
        <v>451</v>
      </c>
      <c r="B754" s="37" t="s">
        <v>96</v>
      </c>
      <c r="C754" s="47" t="s">
        <v>97</v>
      </c>
      <c r="D754" s="34">
        <v>1</v>
      </c>
      <c r="E754" s="34">
        <v>1</v>
      </c>
      <c r="F754" s="34">
        <v>1</v>
      </c>
      <c r="G754" s="34"/>
      <c r="H754" s="42">
        <f t="shared" si="77"/>
        <v>0</v>
      </c>
      <c r="I754" s="33">
        <v>26197</v>
      </c>
      <c r="J754" s="34">
        <v>23946</v>
      </c>
      <c r="K754" s="34">
        <v>23112</v>
      </c>
      <c r="L754" s="3">
        <f t="shared" si="78"/>
        <v>0.96517163618140822</v>
      </c>
      <c r="M754" s="34">
        <v>0</v>
      </c>
      <c r="N754" s="34">
        <v>2251</v>
      </c>
      <c r="O754" s="52">
        <f t="shared" si="79"/>
        <v>8.592586937435584E-2</v>
      </c>
      <c r="P754" s="4">
        <f t="shared" si="80"/>
        <v>26198</v>
      </c>
      <c r="Q754" s="5">
        <f t="shared" si="81"/>
        <v>23947</v>
      </c>
      <c r="R754" s="5">
        <f t="shared" si="82"/>
        <v>2251</v>
      </c>
      <c r="S754" s="6">
        <f t="shared" si="83"/>
        <v>8.5922589510649669E-2</v>
      </c>
    </row>
    <row r="755" spans="1:19" ht="15" customHeight="1" x14ac:dyDescent="0.2">
      <c r="A755" s="231" t="s">
        <v>451</v>
      </c>
      <c r="B755" s="37" t="s">
        <v>102</v>
      </c>
      <c r="C755" s="47" t="s">
        <v>103</v>
      </c>
      <c r="D755" s="34"/>
      <c r="E755" s="34"/>
      <c r="F755" s="34"/>
      <c r="G755" s="34"/>
      <c r="H755" s="42" t="str">
        <f t="shared" si="77"/>
        <v/>
      </c>
      <c r="I755" s="33">
        <v>2298</v>
      </c>
      <c r="J755" s="34">
        <v>2242</v>
      </c>
      <c r="K755" s="34">
        <v>1910</v>
      </c>
      <c r="L755" s="3">
        <f t="shared" si="78"/>
        <v>0.85191793041926855</v>
      </c>
      <c r="M755" s="34">
        <v>0</v>
      </c>
      <c r="N755" s="34">
        <v>56</v>
      </c>
      <c r="O755" s="52">
        <f t="shared" si="79"/>
        <v>2.4369016536118365E-2</v>
      </c>
      <c r="P755" s="4">
        <f t="shared" si="80"/>
        <v>2298</v>
      </c>
      <c r="Q755" s="5">
        <f t="shared" si="81"/>
        <v>2242</v>
      </c>
      <c r="R755" s="5">
        <f t="shared" si="82"/>
        <v>56</v>
      </c>
      <c r="S755" s="6">
        <f t="shared" si="83"/>
        <v>2.4369016536118365E-2</v>
      </c>
    </row>
    <row r="756" spans="1:19" ht="15" customHeight="1" x14ac:dyDescent="0.2">
      <c r="A756" s="231" t="s">
        <v>451</v>
      </c>
      <c r="B756" s="37" t="s">
        <v>530</v>
      </c>
      <c r="C756" s="47" t="s">
        <v>104</v>
      </c>
      <c r="D756" s="34"/>
      <c r="E756" s="34"/>
      <c r="F756" s="34"/>
      <c r="G756" s="34"/>
      <c r="H756" s="42" t="str">
        <f t="shared" si="77"/>
        <v/>
      </c>
      <c r="I756" s="33">
        <v>9504</v>
      </c>
      <c r="J756" s="34">
        <v>6907</v>
      </c>
      <c r="K756" s="34">
        <v>1317</v>
      </c>
      <c r="L756" s="3">
        <f t="shared" si="78"/>
        <v>0.19067612566961054</v>
      </c>
      <c r="M756" s="34">
        <v>292</v>
      </c>
      <c r="N756" s="34">
        <v>2305</v>
      </c>
      <c r="O756" s="52">
        <f t="shared" si="79"/>
        <v>0.24252946127946129</v>
      </c>
      <c r="P756" s="4">
        <f t="shared" si="80"/>
        <v>9504</v>
      </c>
      <c r="Q756" s="5">
        <f t="shared" si="81"/>
        <v>7199</v>
      </c>
      <c r="R756" s="5">
        <f t="shared" si="82"/>
        <v>2305</v>
      </c>
      <c r="S756" s="6">
        <f t="shared" si="83"/>
        <v>0.24252946127946129</v>
      </c>
    </row>
    <row r="757" spans="1:19" ht="15" customHeight="1" x14ac:dyDescent="0.2">
      <c r="A757" s="231" t="s">
        <v>451</v>
      </c>
      <c r="B757" s="37" t="s">
        <v>105</v>
      </c>
      <c r="C757" s="47" t="s">
        <v>557</v>
      </c>
      <c r="D757" s="34"/>
      <c r="E757" s="34"/>
      <c r="F757" s="34"/>
      <c r="G757" s="34"/>
      <c r="H757" s="42" t="str">
        <f t="shared" si="77"/>
        <v/>
      </c>
      <c r="I757" s="33">
        <v>682</v>
      </c>
      <c r="J757" s="34">
        <v>500</v>
      </c>
      <c r="K757" s="34">
        <v>185</v>
      </c>
      <c r="L757" s="3">
        <f t="shared" si="78"/>
        <v>0.37</v>
      </c>
      <c r="M757" s="34">
        <v>20</v>
      </c>
      <c r="N757" s="34">
        <v>162</v>
      </c>
      <c r="O757" s="52">
        <f t="shared" si="79"/>
        <v>0.23753665689149561</v>
      </c>
      <c r="P757" s="4">
        <f t="shared" si="80"/>
        <v>682</v>
      </c>
      <c r="Q757" s="5">
        <f t="shared" si="81"/>
        <v>520</v>
      </c>
      <c r="R757" s="5">
        <f t="shared" si="82"/>
        <v>162</v>
      </c>
      <c r="S757" s="6">
        <f t="shared" si="83"/>
        <v>0.23753665689149561</v>
      </c>
    </row>
    <row r="758" spans="1:19" ht="15" customHeight="1" x14ac:dyDescent="0.2">
      <c r="A758" s="231" t="s">
        <v>451</v>
      </c>
      <c r="B758" s="37" t="s">
        <v>107</v>
      </c>
      <c r="C758" s="47" t="s">
        <v>108</v>
      </c>
      <c r="D758" s="34"/>
      <c r="E758" s="34"/>
      <c r="F758" s="34"/>
      <c r="G758" s="34"/>
      <c r="H758" s="42" t="str">
        <f t="shared" si="77"/>
        <v/>
      </c>
      <c r="I758" s="33">
        <v>357</v>
      </c>
      <c r="J758" s="34">
        <v>354</v>
      </c>
      <c r="K758" s="34">
        <v>10</v>
      </c>
      <c r="L758" s="3">
        <f t="shared" si="78"/>
        <v>2.8248587570621469E-2</v>
      </c>
      <c r="M758" s="34">
        <v>0</v>
      </c>
      <c r="N758" s="34">
        <v>3</v>
      </c>
      <c r="O758" s="52">
        <f t="shared" si="79"/>
        <v>8.4033613445378148E-3</v>
      </c>
      <c r="P758" s="4">
        <f t="shared" si="80"/>
        <v>357</v>
      </c>
      <c r="Q758" s="5">
        <f t="shared" si="81"/>
        <v>354</v>
      </c>
      <c r="R758" s="5">
        <f t="shared" si="82"/>
        <v>3</v>
      </c>
      <c r="S758" s="6">
        <f t="shared" si="83"/>
        <v>8.4033613445378148E-3</v>
      </c>
    </row>
    <row r="759" spans="1:19" ht="15" customHeight="1" x14ac:dyDescent="0.2">
      <c r="A759" s="231" t="s">
        <v>451</v>
      </c>
      <c r="B759" s="37" t="s">
        <v>109</v>
      </c>
      <c r="C759" s="47" t="s">
        <v>294</v>
      </c>
      <c r="D759" s="34"/>
      <c r="E759" s="34"/>
      <c r="F759" s="34"/>
      <c r="G759" s="34"/>
      <c r="H759" s="42" t="str">
        <f t="shared" si="77"/>
        <v/>
      </c>
      <c r="I759" s="33">
        <v>1810</v>
      </c>
      <c r="J759" s="34">
        <v>1557</v>
      </c>
      <c r="K759" s="34">
        <v>483</v>
      </c>
      <c r="L759" s="3">
        <f t="shared" si="78"/>
        <v>0.31021194605009633</v>
      </c>
      <c r="M759" s="34">
        <v>35</v>
      </c>
      <c r="N759" s="34">
        <v>218</v>
      </c>
      <c r="O759" s="52">
        <f t="shared" si="79"/>
        <v>0.12044198895027625</v>
      </c>
      <c r="P759" s="4">
        <f t="shared" si="80"/>
        <v>1810</v>
      </c>
      <c r="Q759" s="5">
        <f t="shared" si="81"/>
        <v>1592</v>
      </c>
      <c r="R759" s="5">
        <f t="shared" si="82"/>
        <v>218</v>
      </c>
      <c r="S759" s="6">
        <f t="shared" si="83"/>
        <v>0.12044198895027625</v>
      </c>
    </row>
    <row r="760" spans="1:19" ht="15" customHeight="1" x14ac:dyDescent="0.2">
      <c r="A760" s="231" t="s">
        <v>451</v>
      </c>
      <c r="B760" s="37" t="s">
        <v>109</v>
      </c>
      <c r="C760" s="47" t="s">
        <v>110</v>
      </c>
      <c r="D760" s="34"/>
      <c r="E760" s="34"/>
      <c r="F760" s="34"/>
      <c r="G760" s="34"/>
      <c r="H760" s="42" t="str">
        <f t="shared" si="77"/>
        <v/>
      </c>
      <c r="I760" s="33">
        <v>367</v>
      </c>
      <c r="J760" s="34">
        <v>348</v>
      </c>
      <c r="K760" s="34">
        <v>64</v>
      </c>
      <c r="L760" s="3">
        <f t="shared" si="78"/>
        <v>0.18390804597701149</v>
      </c>
      <c r="M760" s="34">
        <v>8</v>
      </c>
      <c r="N760" s="34">
        <v>11</v>
      </c>
      <c r="O760" s="52">
        <f t="shared" si="79"/>
        <v>2.9972752043596729E-2</v>
      </c>
      <c r="P760" s="4">
        <f t="shared" si="80"/>
        <v>367</v>
      </c>
      <c r="Q760" s="5">
        <f t="shared" si="81"/>
        <v>356</v>
      </c>
      <c r="R760" s="5">
        <f t="shared" si="82"/>
        <v>11</v>
      </c>
      <c r="S760" s="6">
        <f t="shared" si="83"/>
        <v>2.9972752043596729E-2</v>
      </c>
    </row>
    <row r="761" spans="1:19" ht="15" customHeight="1" x14ac:dyDescent="0.2">
      <c r="A761" s="231" t="s">
        <v>451</v>
      </c>
      <c r="B761" s="37" t="s">
        <v>111</v>
      </c>
      <c r="C761" s="47" t="s">
        <v>296</v>
      </c>
      <c r="D761" s="34"/>
      <c r="E761" s="34"/>
      <c r="F761" s="34"/>
      <c r="G761" s="34"/>
      <c r="H761" s="42" t="str">
        <f t="shared" si="77"/>
        <v/>
      </c>
      <c r="I761" s="33">
        <v>50</v>
      </c>
      <c r="J761" s="34">
        <v>47</v>
      </c>
      <c r="K761" s="34">
        <v>18</v>
      </c>
      <c r="L761" s="3">
        <f t="shared" si="78"/>
        <v>0.38297872340425532</v>
      </c>
      <c r="M761" s="34">
        <v>2</v>
      </c>
      <c r="N761" s="34">
        <v>1</v>
      </c>
      <c r="O761" s="52">
        <f t="shared" si="79"/>
        <v>0.02</v>
      </c>
      <c r="P761" s="4">
        <f t="shared" si="80"/>
        <v>50</v>
      </c>
      <c r="Q761" s="5">
        <f t="shared" si="81"/>
        <v>49</v>
      </c>
      <c r="R761" s="5">
        <f t="shared" si="82"/>
        <v>1</v>
      </c>
      <c r="S761" s="6">
        <f t="shared" si="83"/>
        <v>0.02</v>
      </c>
    </row>
    <row r="762" spans="1:19" ht="15" customHeight="1" x14ac:dyDescent="0.2">
      <c r="A762" s="231" t="s">
        <v>451</v>
      </c>
      <c r="B762" s="37" t="s">
        <v>114</v>
      </c>
      <c r="C762" s="47" t="s">
        <v>115</v>
      </c>
      <c r="D762" s="34"/>
      <c r="E762" s="34"/>
      <c r="F762" s="34"/>
      <c r="G762" s="34"/>
      <c r="H762" s="42" t="str">
        <f t="shared" si="77"/>
        <v/>
      </c>
      <c r="I762" s="33">
        <v>218</v>
      </c>
      <c r="J762" s="34">
        <v>218</v>
      </c>
      <c r="K762" s="34">
        <v>19</v>
      </c>
      <c r="L762" s="3">
        <f t="shared" si="78"/>
        <v>8.7155963302752298E-2</v>
      </c>
      <c r="M762" s="34"/>
      <c r="N762" s="34"/>
      <c r="O762" s="52">
        <f t="shared" si="79"/>
        <v>0</v>
      </c>
      <c r="P762" s="4">
        <f t="shared" si="80"/>
        <v>218</v>
      </c>
      <c r="Q762" s="5">
        <f t="shared" si="81"/>
        <v>218</v>
      </c>
      <c r="R762" s="5" t="str">
        <f t="shared" si="82"/>
        <v/>
      </c>
      <c r="S762" s="6" t="str">
        <f t="shared" si="83"/>
        <v/>
      </c>
    </row>
    <row r="763" spans="1:19" ht="15" customHeight="1" x14ac:dyDescent="0.2">
      <c r="A763" s="231" t="s">
        <v>451</v>
      </c>
      <c r="B763" s="37" t="s">
        <v>116</v>
      </c>
      <c r="C763" s="47" t="s">
        <v>117</v>
      </c>
      <c r="D763" s="34"/>
      <c r="E763" s="34"/>
      <c r="F763" s="34"/>
      <c r="G763" s="34"/>
      <c r="H763" s="42" t="str">
        <f t="shared" si="77"/>
        <v/>
      </c>
      <c r="I763" s="33">
        <v>4489</v>
      </c>
      <c r="J763" s="34">
        <v>3938</v>
      </c>
      <c r="K763" s="34">
        <v>1232</v>
      </c>
      <c r="L763" s="3">
        <f t="shared" si="78"/>
        <v>0.31284916201117319</v>
      </c>
      <c r="M763" s="34">
        <v>22</v>
      </c>
      <c r="N763" s="34">
        <v>529</v>
      </c>
      <c r="O763" s="52">
        <f t="shared" si="79"/>
        <v>0.11784361773223435</v>
      </c>
      <c r="P763" s="4">
        <f t="shared" si="80"/>
        <v>4489</v>
      </c>
      <c r="Q763" s="5">
        <f t="shared" si="81"/>
        <v>3960</v>
      </c>
      <c r="R763" s="5">
        <f t="shared" si="82"/>
        <v>529</v>
      </c>
      <c r="S763" s="6">
        <f t="shared" si="83"/>
        <v>0.11784361773223435</v>
      </c>
    </row>
    <row r="764" spans="1:19" ht="15" customHeight="1" x14ac:dyDescent="0.2">
      <c r="A764" s="231" t="s">
        <v>451</v>
      </c>
      <c r="B764" s="37" t="s">
        <v>118</v>
      </c>
      <c r="C764" s="47" t="s">
        <v>120</v>
      </c>
      <c r="D764" s="34"/>
      <c r="E764" s="34"/>
      <c r="F764" s="34"/>
      <c r="G764" s="34"/>
      <c r="H764" s="42" t="str">
        <f t="shared" si="77"/>
        <v/>
      </c>
      <c r="I764" s="33">
        <v>6130</v>
      </c>
      <c r="J764" s="34">
        <v>6100</v>
      </c>
      <c r="K764" s="34">
        <v>1297</v>
      </c>
      <c r="L764" s="3">
        <f t="shared" si="78"/>
        <v>0.21262295081967214</v>
      </c>
      <c r="M764" s="34">
        <v>0</v>
      </c>
      <c r="N764" s="34">
        <v>30</v>
      </c>
      <c r="O764" s="52">
        <f t="shared" si="79"/>
        <v>4.8939641109298528E-3</v>
      </c>
      <c r="P764" s="4">
        <f t="shared" si="80"/>
        <v>6130</v>
      </c>
      <c r="Q764" s="5">
        <f t="shared" si="81"/>
        <v>6100</v>
      </c>
      <c r="R764" s="5">
        <f t="shared" si="82"/>
        <v>30</v>
      </c>
      <c r="S764" s="6">
        <f t="shared" si="83"/>
        <v>4.8939641109298528E-3</v>
      </c>
    </row>
    <row r="765" spans="1:19" ht="15" customHeight="1" x14ac:dyDescent="0.2">
      <c r="A765" s="231" t="s">
        <v>451</v>
      </c>
      <c r="B765" s="37" t="s">
        <v>121</v>
      </c>
      <c r="C765" s="47" t="s">
        <v>122</v>
      </c>
      <c r="D765" s="34"/>
      <c r="E765" s="34"/>
      <c r="F765" s="34"/>
      <c r="G765" s="34"/>
      <c r="H765" s="42" t="str">
        <f t="shared" si="77"/>
        <v/>
      </c>
      <c r="I765" s="33">
        <v>884</v>
      </c>
      <c r="J765" s="34">
        <v>757</v>
      </c>
      <c r="K765" s="34">
        <v>171</v>
      </c>
      <c r="L765" s="3">
        <f t="shared" si="78"/>
        <v>0.22589167767503301</v>
      </c>
      <c r="M765" s="34">
        <v>7</v>
      </c>
      <c r="N765" s="34">
        <v>120</v>
      </c>
      <c r="O765" s="52">
        <f t="shared" si="79"/>
        <v>0.13574660633484162</v>
      </c>
      <c r="P765" s="4">
        <f t="shared" si="80"/>
        <v>884</v>
      </c>
      <c r="Q765" s="5">
        <f t="shared" si="81"/>
        <v>764</v>
      </c>
      <c r="R765" s="5">
        <f t="shared" si="82"/>
        <v>120</v>
      </c>
      <c r="S765" s="6">
        <f t="shared" si="83"/>
        <v>0.13574660633484162</v>
      </c>
    </row>
    <row r="766" spans="1:19" ht="15" customHeight="1" x14ac:dyDescent="0.2">
      <c r="A766" s="231" t="s">
        <v>451</v>
      </c>
      <c r="B766" s="37" t="s">
        <v>124</v>
      </c>
      <c r="C766" s="47" t="s">
        <v>125</v>
      </c>
      <c r="D766" s="34"/>
      <c r="E766" s="34"/>
      <c r="F766" s="34"/>
      <c r="G766" s="34"/>
      <c r="H766" s="42" t="str">
        <f t="shared" si="77"/>
        <v/>
      </c>
      <c r="I766" s="33">
        <v>6364</v>
      </c>
      <c r="J766" s="34">
        <v>466</v>
      </c>
      <c r="K766" s="34">
        <v>269</v>
      </c>
      <c r="L766" s="3">
        <f t="shared" si="78"/>
        <v>0.57725321888412018</v>
      </c>
      <c r="M766" s="34">
        <v>5498</v>
      </c>
      <c r="N766" s="34">
        <v>400</v>
      </c>
      <c r="O766" s="52">
        <f t="shared" si="79"/>
        <v>6.2853551225644247E-2</v>
      </c>
      <c r="P766" s="4">
        <f t="shared" si="80"/>
        <v>6364</v>
      </c>
      <c r="Q766" s="5">
        <f t="shared" si="81"/>
        <v>5964</v>
      </c>
      <c r="R766" s="5">
        <f t="shared" si="82"/>
        <v>400</v>
      </c>
      <c r="S766" s="6">
        <f t="shared" si="83"/>
        <v>6.2853551225644247E-2</v>
      </c>
    </row>
    <row r="767" spans="1:19" ht="15" customHeight="1" x14ac:dyDescent="0.2">
      <c r="A767" s="231" t="s">
        <v>451</v>
      </c>
      <c r="B767" s="37" t="s">
        <v>126</v>
      </c>
      <c r="C767" s="47" t="s">
        <v>126</v>
      </c>
      <c r="D767" s="34"/>
      <c r="E767" s="34"/>
      <c r="F767" s="34"/>
      <c r="G767" s="34"/>
      <c r="H767" s="42" t="str">
        <f t="shared" si="77"/>
        <v/>
      </c>
      <c r="I767" s="33">
        <v>3729</v>
      </c>
      <c r="J767" s="34">
        <v>2859</v>
      </c>
      <c r="K767" s="34">
        <v>2118</v>
      </c>
      <c r="L767" s="3">
        <f t="shared" si="78"/>
        <v>0.74081846799580275</v>
      </c>
      <c r="M767" s="34">
        <v>16</v>
      </c>
      <c r="N767" s="34">
        <v>854</v>
      </c>
      <c r="O767" s="52">
        <f t="shared" si="79"/>
        <v>0.22901582193617592</v>
      </c>
      <c r="P767" s="4">
        <f t="shared" si="80"/>
        <v>3729</v>
      </c>
      <c r="Q767" s="5">
        <f t="shared" si="81"/>
        <v>2875</v>
      </c>
      <c r="R767" s="5">
        <f t="shared" si="82"/>
        <v>854</v>
      </c>
      <c r="S767" s="6">
        <f t="shared" si="83"/>
        <v>0.22901582193617592</v>
      </c>
    </row>
    <row r="768" spans="1:19" ht="15" customHeight="1" x14ac:dyDescent="0.2">
      <c r="A768" s="231" t="s">
        <v>451</v>
      </c>
      <c r="B768" s="37" t="s">
        <v>127</v>
      </c>
      <c r="C768" s="47" t="s">
        <v>128</v>
      </c>
      <c r="D768" s="34"/>
      <c r="E768" s="34"/>
      <c r="F768" s="34"/>
      <c r="G768" s="34"/>
      <c r="H768" s="42" t="str">
        <f t="shared" ref="H768:H831" si="84">IF(D768&lt;&gt;0,G768/D768,"")</f>
        <v/>
      </c>
      <c r="I768" s="33">
        <v>18310</v>
      </c>
      <c r="J768" s="34">
        <v>17117</v>
      </c>
      <c r="K768" s="34">
        <v>16128</v>
      </c>
      <c r="L768" s="3">
        <f t="shared" ref="L768:L831" si="85">IF(J768&lt;&gt;0,K768/J768,"")</f>
        <v>0.94222118361862472</v>
      </c>
      <c r="M768" s="34">
        <v>208</v>
      </c>
      <c r="N768" s="34">
        <v>985</v>
      </c>
      <c r="O768" s="52">
        <f t="shared" ref="O768:O831" si="86">IF(I768&lt;&gt;0,N768/I768,"")</f>
        <v>5.3795740032768977E-2</v>
      </c>
      <c r="P768" s="4">
        <f t="shared" ref="P768:P831" si="87">IF(SUM(D768,I768)&gt;0,SUM(D768,I768),"")</f>
        <v>18310</v>
      </c>
      <c r="Q768" s="5">
        <f t="shared" ref="Q768:Q831" si="88">IF(SUM(E768,J768, M768)&gt;0,SUM(E768,J768, M768),"")</f>
        <v>17325</v>
      </c>
      <c r="R768" s="5">
        <f t="shared" ref="R768:R831" si="89">IF(SUM(G768,N768)&gt;0,SUM(G768,N768),"")</f>
        <v>985</v>
      </c>
      <c r="S768" s="6">
        <f t="shared" ref="S768:S831" si="90">IFERROR(IF(P768&lt;&gt;0,R768/P768,""),"")</f>
        <v>5.3795740032768977E-2</v>
      </c>
    </row>
    <row r="769" spans="1:19" ht="15" customHeight="1" x14ac:dyDescent="0.2">
      <c r="A769" s="231" t="s">
        <v>451</v>
      </c>
      <c r="B769" s="37" t="s">
        <v>135</v>
      </c>
      <c r="C769" s="47" t="s">
        <v>136</v>
      </c>
      <c r="D769" s="34"/>
      <c r="E769" s="34"/>
      <c r="F769" s="34"/>
      <c r="G769" s="34"/>
      <c r="H769" s="42" t="str">
        <f t="shared" si="84"/>
        <v/>
      </c>
      <c r="I769" s="33">
        <v>26</v>
      </c>
      <c r="J769" s="34">
        <v>26</v>
      </c>
      <c r="K769" s="34">
        <v>25</v>
      </c>
      <c r="L769" s="3">
        <f t="shared" si="85"/>
        <v>0.96153846153846156</v>
      </c>
      <c r="M769" s="34">
        <v>0</v>
      </c>
      <c r="N769" s="34"/>
      <c r="O769" s="52">
        <f t="shared" si="86"/>
        <v>0</v>
      </c>
      <c r="P769" s="4">
        <f t="shared" si="87"/>
        <v>26</v>
      </c>
      <c r="Q769" s="5">
        <f t="shared" si="88"/>
        <v>26</v>
      </c>
      <c r="R769" s="5" t="str">
        <f t="shared" si="89"/>
        <v/>
      </c>
      <c r="S769" s="6" t="str">
        <f t="shared" si="90"/>
        <v/>
      </c>
    </row>
    <row r="770" spans="1:19" ht="15" customHeight="1" x14ac:dyDescent="0.2">
      <c r="A770" s="231" t="s">
        <v>451</v>
      </c>
      <c r="B770" s="37" t="s">
        <v>406</v>
      </c>
      <c r="C770" s="47" t="s">
        <v>407</v>
      </c>
      <c r="D770" s="34"/>
      <c r="E770" s="34"/>
      <c r="F770" s="34"/>
      <c r="G770" s="34"/>
      <c r="H770" s="42" t="str">
        <f t="shared" si="84"/>
        <v/>
      </c>
      <c r="I770" s="33">
        <v>71</v>
      </c>
      <c r="J770" s="34">
        <v>70</v>
      </c>
      <c r="K770" s="34">
        <v>66</v>
      </c>
      <c r="L770" s="3">
        <f t="shared" si="85"/>
        <v>0.94285714285714284</v>
      </c>
      <c r="M770" s="34">
        <v>1</v>
      </c>
      <c r="N770" s="34">
        <v>0</v>
      </c>
      <c r="O770" s="52">
        <f t="shared" si="86"/>
        <v>0</v>
      </c>
      <c r="P770" s="4">
        <f t="shared" si="87"/>
        <v>71</v>
      </c>
      <c r="Q770" s="5">
        <f t="shared" si="88"/>
        <v>71</v>
      </c>
      <c r="R770" s="5" t="str">
        <f t="shared" si="89"/>
        <v/>
      </c>
      <c r="S770" s="6" t="str">
        <f t="shared" si="90"/>
        <v/>
      </c>
    </row>
    <row r="771" spans="1:19" ht="15" customHeight="1" x14ac:dyDescent="0.2">
      <c r="A771" s="231" t="s">
        <v>451</v>
      </c>
      <c r="B771" s="37" t="s">
        <v>138</v>
      </c>
      <c r="C771" s="47" t="s">
        <v>304</v>
      </c>
      <c r="D771" s="34"/>
      <c r="E771" s="34"/>
      <c r="F771" s="34"/>
      <c r="G771" s="34"/>
      <c r="H771" s="42" t="str">
        <f t="shared" si="84"/>
        <v/>
      </c>
      <c r="I771" s="33">
        <v>375</v>
      </c>
      <c r="J771" s="34">
        <v>314</v>
      </c>
      <c r="K771" s="34">
        <v>53</v>
      </c>
      <c r="L771" s="3">
        <f t="shared" si="85"/>
        <v>0.16878980891719744</v>
      </c>
      <c r="M771" s="34">
        <v>0</v>
      </c>
      <c r="N771" s="34">
        <v>61</v>
      </c>
      <c r="O771" s="52">
        <f t="shared" si="86"/>
        <v>0.16266666666666665</v>
      </c>
      <c r="P771" s="4">
        <f t="shared" si="87"/>
        <v>375</v>
      </c>
      <c r="Q771" s="5">
        <f t="shared" si="88"/>
        <v>314</v>
      </c>
      <c r="R771" s="5">
        <f t="shared" si="89"/>
        <v>61</v>
      </c>
      <c r="S771" s="6">
        <f t="shared" si="90"/>
        <v>0.16266666666666665</v>
      </c>
    </row>
    <row r="772" spans="1:19" ht="15" customHeight="1" x14ac:dyDescent="0.2">
      <c r="A772" s="231" t="s">
        <v>451</v>
      </c>
      <c r="B772" s="37" t="s">
        <v>152</v>
      </c>
      <c r="C772" s="47" t="s">
        <v>153</v>
      </c>
      <c r="D772" s="34"/>
      <c r="E772" s="34"/>
      <c r="F772" s="34"/>
      <c r="G772" s="34"/>
      <c r="H772" s="42" t="str">
        <f t="shared" si="84"/>
        <v/>
      </c>
      <c r="I772" s="33">
        <v>3449</v>
      </c>
      <c r="J772" s="34">
        <v>2084</v>
      </c>
      <c r="K772" s="34">
        <v>619</v>
      </c>
      <c r="L772" s="3">
        <f t="shared" si="85"/>
        <v>0.29702495201535506</v>
      </c>
      <c r="M772" s="34">
        <v>2</v>
      </c>
      <c r="N772" s="34">
        <v>1363</v>
      </c>
      <c r="O772" s="52">
        <f t="shared" si="86"/>
        <v>0.39518701072774715</v>
      </c>
      <c r="P772" s="4">
        <f t="shared" si="87"/>
        <v>3449</v>
      </c>
      <c r="Q772" s="5">
        <f t="shared" si="88"/>
        <v>2086</v>
      </c>
      <c r="R772" s="5">
        <f t="shared" si="89"/>
        <v>1363</v>
      </c>
      <c r="S772" s="6">
        <f t="shared" si="90"/>
        <v>0.39518701072774715</v>
      </c>
    </row>
    <row r="773" spans="1:19" ht="15" customHeight="1" x14ac:dyDescent="0.2">
      <c r="A773" s="231" t="s">
        <v>451</v>
      </c>
      <c r="B773" s="37" t="s">
        <v>158</v>
      </c>
      <c r="C773" s="47" t="s">
        <v>159</v>
      </c>
      <c r="D773" s="34"/>
      <c r="E773" s="34"/>
      <c r="F773" s="34"/>
      <c r="G773" s="34"/>
      <c r="H773" s="42" t="str">
        <f t="shared" si="84"/>
        <v/>
      </c>
      <c r="I773" s="33">
        <v>1004</v>
      </c>
      <c r="J773" s="34">
        <v>509</v>
      </c>
      <c r="K773" s="34">
        <v>77</v>
      </c>
      <c r="L773" s="3">
        <f t="shared" si="85"/>
        <v>0.15127701375245581</v>
      </c>
      <c r="M773" s="34">
        <v>1</v>
      </c>
      <c r="N773" s="34">
        <v>494</v>
      </c>
      <c r="O773" s="52">
        <f t="shared" si="86"/>
        <v>0.49203187250996017</v>
      </c>
      <c r="P773" s="4">
        <f t="shared" si="87"/>
        <v>1004</v>
      </c>
      <c r="Q773" s="5">
        <f t="shared" si="88"/>
        <v>510</v>
      </c>
      <c r="R773" s="5">
        <f t="shared" si="89"/>
        <v>494</v>
      </c>
      <c r="S773" s="6">
        <f t="shared" si="90"/>
        <v>0.49203187250996017</v>
      </c>
    </row>
    <row r="774" spans="1:19" ht="15" customHeight="1" x14ac:dyDescent="0.2">
      <c r="A774" s="231" t="s">
        <v>451</v>
      </c>
      <c r="B774" s="37" t="s">
        <v>163</v>
      </c>
      <c r="C774" s="47" t="s">
        <v>164</v>
      </c>
      <c r="D774" s="34"/>
      <c r="E774" s="34"/>
      <c r="F774" s="34"/>
      <c r="G774" s="34"/>
      <c r="H774" s="42" t="str">
        <f t="shared" si="84"/>
        <v/>
      </c>
      <c r="I774" s="33">
        <v>80</v>
      </c>
      <c r="J774" s="34">
        <v>80</v>
      </c>
      <c r="K774" s="34">
        <v>52</v>
      </c>
      <c r="L774" s="3">
        <f t="shared" si="85"/>
        <v>0.65</v>
      </c>
      <c r="M774" s="34"/>
      <c r="N774" s="34"/>
      <c r="O774" s="52">
        <f t="shared" si="86"/>
        <v>0</v>
      </c>
      <c r="P774" s="4">
        <f t="shared" si="87"/>
        <v>80</v>
      </c>
      <c r="Q774" s="5">
        <f t="shared" si="88"/>
        <v>80</v>
      </c>
      <c r="R774" s="5" t="str">
        <f t="shared" si="89"/>
        <v/>
      </c>
      <c r="S774" s="6" t="str">
        <f t="shared" si="90"/>
        <v/>
      </c>
    </row>
    <row r="775" spans="1:19" ht="15" customHeight="1" x14ac:dyDescent="0.2">
      <c r="A775" s="231" t="s">
        <v>451</v>
      </c>
      <c r="B775" s="37" t="s">
        <v>165</v>
      </c>
      <c r="C775" s="47" t="s">
        <v>166</v>
      </c>
      <c r="D775" s="34"/>
      <c r="E775" s="34"/>
      <c r="F775" s="34"/>
      <c r="G775" s="34"/>
      <c r="H775" s="42" t="str">
        <f t="shared" si="84"/>
        <v/>
      </c>
      <c r="I775" s="33">
        <v>5819</v>
      </c>
      <c r="J775" s="34">
        <v>5544</v>
      </c>
      <c r="K775" s="34">
        <v>2937</v>
      </c>
      <c r="L775" s="3">
        <f t="shared" si="85"/>
        <v>0.52976190476190477</v>
      </c>
      <c r="M775" s="34">
        <v>0</v>
      </c>
      <c r="N775" s="34">
        <v>275</v>
      </c>
      <c r="O775" s="52">
        <f t="shared" si="86"/>
        <v>4.725897920604915E-2</v>
      </c>
      <c r="P775" s="4">
        <f t="shared" si="87"/>
        <v>5819</v>
      </c>
      <c r="Q775" s="5">
        <f t="shared" si="88"/>
        <v>5544</v>
      </c>
      <c r="R775" s="5">
        <f t="shared" si="89"/>
        <v>275</v>
      </c>
      <c r="S775" s="6">
        <f t="shared" si="90"/>
        <v>4.725897920604915E-2</v>
      </c>
    </row>
    <row r="776" spans="1:19" ht="15" customHeight="1" x14ac:dyDescent="0.2">
      <c r="A776" s="231" t="s">
        <v>451</v>
      </c>
      <c r="B776" s="37" t="s">
        <v>167</v>
      </c>
      <c r="C776" s="47" t="s">
        <v>254</v>
      </c>
      <c r="D776" s="34"/>
      <c r="E776" s="34"/>
      <c r="F776" s="34"/>
      <c r="G776" s="34"/>
      <c r="H776" s="42" t="str">
        <f t="shared" si="84"/>
        <v/>
      </c>
      <c r="I776" s="33">
        <v>2</v>
      </c>
      <c r="J776" s="34">
        <v>2</v>
      </c>
      <c r="K776" s="34">
        <v>1</v>
      </c>
      <c r="L776" s="3">
        <f t="shared" si="85"/>
        <v>0.5</v>
      </c>
      <c r="M776" s="34"/>
      <c r="N776" s="34"/>
      <c r="O776" s="52">
        <f t="shared" si="86"/>
        <v>0</v>
      </c>
      <c r="P776" s="4">
        <f t="shared" si="87"/>
        <v>2</v>
      </c>
      <c r="Q776" s="5">
        <f t="shared" si="88"/>
        <v>2</v>
      </c>
      <c r="R776" s="5" t="str">
        <f t="shared" si="89"/>
        <v/>
      </c>
      <c r="S776" s="6" t="str">
        <f t="shared" si="90"/>
        <v/>
      </c>
    </row>
    <row r="777" spans="1:19" ht="15" customHeight="1" x14ac:dyDescent="0.2">
      <c r="A777" s="231" t="s">
        <v>451</v>
      </c>
      <c r="B777" s="37" t="s">
        <v>169</v>
      </c>
      <c r="C777" s="47" t="s">
        <v>170</v>
      </c>
      <c r="D777" s="34">
        <v>1</v>
      </c>
      <c r="E777" s="34">
        <v>1</v>
      </c>
      <c r="F777" s="34"/>
      <c r="G777" s="34"/>
      <c r="H777" s="42">
        <f t="shared" si="84"/>
        <v>0</v>
      </c>
      <c r="I777" s="33">
        <v>1696</v>
      </c>
      <c r="J777" s="34">
        <v>1672</v>
      </c>
      <c r="K777" s="34">
        <v>928</v>
      </c>
      <c r="L777" s="3">
        <f t="shared" si="85"/>
        <v>0.55502392344497609</v>
      </c>
      <c r="M777" s="34">
        <v>13</v>
      </c>
      <c r="N777" s="34">
        <v>11</v>
      </c>
      <c r="O777" s="52">
        <f t="shared" si="86"/>
        <v>6.4858490566037739E-3</v>
      </c>
      <c r="P777" s="4">
        <f t="shared" si="87"/>
        <v>1697</v>
      </c>
      <c r="Q777" s="5">
        <f t="shared" si="88"/>
        <v>1686</v>
      </c>
      <c r="R777" s="5">
        <f t="shared" si="89"/>
        <v>11</v>
      </c>
      <c r="S777" s="6">
        <f t="shared" si="90"/>
        <v>6.4820271066588098E-3</v>
      </c>
    </row>
    <row r="778" spans="1:19" ht="15" customHeight="1" x14ac:dyDescent="0.2">
      <c r="A778" s="231" t="s">
        <v>451</v>
      </c>
      <c r="B778" s="37" t="s">
        <v>171</v>
      </c>
      <c r="C778" s="47" t="s">
        <v>172</v>
      </c>
      <c r="D778" s="34"/>
      <c r="E778" s="34"/>
      <c r="F778" s="34"/>
      <c r="G778" s="34"/>
      <c r="H778" s="42" t="str">
        <f t="shared" si="84"/>
        <v/>
      </c>
      <c r="I778" s="33">
        <v>532</v>
      </c>
      <c r="J778" s="34">
        <v>499</v>
      </c>
      <c r="K778" s="34">
        <v>240</v>
      </c>
      <c r="L778" s="3">
        <f t="shared" si="85"/>
        <v>0.48096192384769537</v>
      </c>
      <c r="M778" s="34">
        <v>15</v>
      </c>
      <c r="N778" s="34">
        <v>18</v>
      </c>
      <c r="O778" s="52">
        <f t="shared" si="86"/>
        <v>3.3834586466165412E-2</v>
      </c>
      <c r="P778" s="4">
        <f t="shared" si="87"/>
        <v>532</v>
      </c>
      <c r="Q778" s="5">
        <f t="shared" si="88"/>
        <v>514</v>
      </c>
      <c r="R778" s="5">
        <f t="shared" si="89"/>
        <v>18</v>
      </c>
      <c r="S778" s="6">
        <f t="shared" si="90"/>
        <v>3.3834586466165412E-2</v>
      </c>
    </row>
    <row r="779" spans="1:19" ht="26.25" customHeight="1" x14ac:dyDescent="0.2">
      <c r="A779" s="231" t="s">
        <v>451</v>
      </c>
      <c r="B779" s="37" t="s">
        <v>173</v>
      </c>
      <c r="C779" s="47" t="s">
        <v>175</v>
      </c>
      <c r="D779" s="34">
        <v>1</v>
      </c>
      <c r="E779" s="34">
        <v>1</v>
      </c>
      <c r="F779" s="34">
        <v>1</v>
      </c>
      <c r="G779" s="34"/>
      <c r="H779" s="42">
        <f t="shared" si="84"/>
        <v>0</v>
      </c>
      <c r="I779" s="33">
        <v>465933</v>
      </c>
      <c r="J779" s="34">
        <v>463409</v>
      </c>
      <c r="K779" s="34">
        <v>405658</v>
      </c>
      <c r="L779" s="3">
        <f t="shared" si="85"/>
        <v>0.87537790591032971</v>
      </c>
      <c r="M779" s="34">
        <v>66</v>
      </c>
      <c r="N779" s="34">
        <v>2458</v>
      </c>
      <c r="O779" s="52">
        <f t="shared" si="86"/>
        <v>5.2754365971073094E-3</v>
      </c>
      <c r="P779" s="4">
        <f t="shared" si="87"/>
        <v>465934</v>
      </c>
      <c r="Q779" s="5">
        <f t="shared" si="88"/>
        <v>463476</v>
      </c>
      <c r="R779" s="5">
        <f t="shared" si="89"/>
        <v>2458</v>
      </c>
      <c r="S779" s="6">
        <f t="shared" si="90"/>
        <v>5.2754252748243311E-3</v>
      </c>
    </row>
    <row r="780" spans="1:19" ht="26.25" customHeight="1" x14ac:dyDescent="0.2">
      <c r="A780" s="231" t="s">
        <v>451</v>
      </c>
      <c r="B780" s="37" t="s">
        <v>173</v>
      </c>
      <c r="C780" s="47" t="s">
        <v>454</v>
      </c>
      <c r="D780" s="34"/>
      <c r="E780" s="34"/>
      <c r="F780" s="34"/>
      <c r="G780" s="34"/>
      <c r="H780" s="42" t="str">
        <f t="shared" si="84"/>
        <v/>
      </c>
      <c r="I780" s="33">
        <v>28706</v>
      </c>
      <c r="J780" s="34">
        <v>28507</v>
      </c>
      <c r="K780" s="34">
        <v>19906</v>
      </c>
      <c r="L780" s="3">
        <f t="shared" si="85"/>
        <v>0.69828463184481004</v>
      </c>
      <c r="M780" s="34">
        <v>13</v>
      </c>
      <c r="N780" s="34">
        <v>186</v>
      </c>
      <c r="O780" s="52">
        <f t="shared" si="86"/>
        <v>6.4794816414686825E-3</v>
      </c>
      <c r="P780" s="4">
        <f t="shared" si="87"/>
        <v>28706</v>
      </c>
      <c r="Q780" s="5">
        <f t="shared" si="88"/>
        <v>28520</v>
      </c>
      <c r="R780" s="5">
        <f t="shared" si="89"/>
        <v>186</v>
      </c>
      <c r="S780" s="6">
        <f t="shared" si="90"/>
        <v>6.4794816414686825E-3</v>
      </c>
    </row>
    <row r="781" spans="1:19" ht="26.25" customHeight="1" x14ac:dyDescent="0.2">
      <c r="A781" s="231" t="s">
        <v>451</v>
      </c>
      <c r="B781" s="37" t="s">
        <v>173</v>
      </c>
      <c r="C781" s="47" t="s">
        <v>174</v>
      </c>
      <c r="D781" s="34">
        <v>1</v>
      </c>
      <c r="E781" s="34">
        <v>1</v>
      </c>
      <c r="F781" s="34"/>
      <c r="G781" s="34"/>
      <c r="H781" s="42">
        <f t="shared" si="84"/>
        <v>0</v>
      </c>
      <c r="I781" s="33">
        <v>33872</v>
      </c>
      <c r="J781" s="34">
        <v>33479</v>
      </c>
      <c r="K781" s="34">
        <v>30000</v>
      </c>
      <c r="L781" s="3">
        <f t="shared" si="85"/>
        <v>0.89608411242868669</v>
      </c>
      <c r="M781" s="34">
        <v>0</v>
      </c>
      <c r="N781" s="34">
        <v>393</v>
      </c>
      <c r="O781" s="52">
        <f t="shared" si="86"/>
        <v>1.1602503542749174E-2</v>
      </c>
      <c r="P781" s="4">
        <f t="shared" si="87"/>
        <v>33873</v>
      </c>
      <c r="Q781" s="5">
        <f t="shared" si="88"/>
        <v>33480</v>
      </c>
      <c r="R781" s="5">
        <f t="shared" si="89"/>
        <v>393</v>
      </c>
      <c r="S781" s="6">
        <f t="shared" si="90"/>
        <v>1.1602161013196352E-2</v>
      </c>
    </row>
    <row r="782" spans="1:19" ht="15" customHeight="1" x14ac:dyDescent="0.2">
      <c r="A782" s="231" t="s">
        <v>451</v>
      </c>
      <c r="B782" s="37" t="s">
        <v>179</v>
      </c>
      <c r="C782" s="47" t="s">
        <v>366</v>
      </c>
      <c r="D782" s="34"/>
      <c r="E782" s="34"/>
      <c r="F782" s="34"/>
      <c r="G782" s="34"/>
      <c r="H782" s="42" t="str">
        <f t="shared" si="84"/>
        <v/>
      </c>
      <c r="I782" s="33">
        <v>4641</v>
      </c>
      <c r="J782" s="34">
        <v>4405</v>
      </c>
      <c r="K782" s="34">
        <v>2955</v>
      </c>
      <c r="L782" s="3">
        <f t="shared" si="85"/>
        <v>0.6708286038592508</v>
      </c>
      <c r="M782" s="34">
        <v>30</v>
      </c>
      <c r="N782" s="34">
        <v>206</v>
      </c>
      <c r="O782" s="52">
        <f t="shared" si="86"/>
        <v>4.4386985563456154E-2</v>
      </c>
      <c r="P782" s="4">
        <f t="shared" si="87"/>
        <v>4641</v>
      </c>
      <c r="Q782" s="5">
        <f t="shared" si="88"/>
        <v>4435</v>
      </c>
      <c r="R782" s="5">
        <f t="shared" si="89"/>
        <v>206</v>
      </c>
      <c r="S782" s="6">
        <f t="shared" si="90"/>
        <v>4.4386985563456154E-2</v>
      </c>
    </row>
    <row r="783" spans="1:19" ht="15" customHeight="1" x14ac:dyDescent="0.2">
      <c r="A783" s="231" t="s">
        <v>451</v>
      </c>
      <c r="B783" s="37" t="s">
        <v>179</v>
      </c>
      <c r="C783" s="47" t="s">
        <v>180</v>
      </c>
      <c r="D783" s="34"/>
      <c r="E783" s="34"/>
      <c r="F783" s="34"/>
      <c r="G783" s="34"/>
      <c r="H783" s="42" t="str">
        <f t="shared" si="84"/>
        <v/>
      </c>
      <c r="I783" s="33">
        <v>3522</v>
      </c>
      <c r="J783" s="34">
        <v>3347</v>
      </c>
      <c r="K783" s="34">
        <v>2467</v>
      </c>
      <c r="L783" s="3">
        <f t="shared" si="85"/>
        <v>0.73707798028084848</v>
      </c>
      <c r="M783" s="34">
        <v>10</v>
      </c>
      <c r="N783" s="34">
        <v>165</v>
      </c>
      <c r="O783" s="52">
        <f t="shared" si="86"/>
        <v>4.6848381601362864E-2</v>
      </c>
      <c r="P783" s="4">
        <f t="shared" si="87"/>
        <v>3522</v>
      </c>
      <c r="Q783" s="5">
        <f t="shared" si="88"/>
        <v>3357</v>
      </c>
      <c r="R783" s="5">
        <f t="shared" si="89"/>
        <v>165</v>
      </c>
      <c r="S783" s="6">
        <f t="shared" si="90"/>
        <v>4.6848381601362864E-2</v>
      </c>
    </row>
    <row r="784" spans="1:19" ht="15" customHeight="1" x14ac:dyDescent="0.2">
      <c r="A784" s="231" t="s">
        <v>451</v>
      </c>
      <c r="B784" s="37" t="s">
        <v>183</v>
      </c>
      <c r="C784" s="47" t="s">
        <v>550</v>
      </c>
      <c r="D784" s="34"/>
      <c r="E784" s="34"/>
      <c r="F784" s="34"/>
      <c r="G784" s="34"/>
      <c r="H784" s="42" t="str">
        <f t="shared" si="84"/>
        <v/>
      </c>
      <c r="I784" s="33">
        <v>226</v>
      </c>
      <c r="J784" s="34">
        <v>223</v>
      </c>
      <c r="K784" s="34">
        <v>223</v>
      </c>
      <c r="L784" s="3">
        <f t="shared" si="85"/>
        <v>1</v>
      </c>
      <c r="M784" s="34">
        <v>3</v>
      </c>
      <c r="N784" s="34"/>
      <c r="O784" s="52">
        <f t="shared" si="86"/>
        <v>0</v>
      </c>
      <c r="P784" s="4">
        <f t="shared" si="87"/>
        <v>226</v>
      </c>
      <c r="Q784" s="5">
        <f t="shared" si="88"/>
        <v>226</v>
      </c>
      <c r="R784" s="5" t="str">
        <f t="shared" si="89"/>
        <v/>
      </c>
      <c r="S784" s="6" t="str">
        <f t="shared" si="90"/>
        <v/>
      </c>
    </row>
    <row r="785" spans="1:19" ht="15" customHeight="1" x14ac:dyDescent="0.2">
      <c r="A785" s="231" t="s">
        <v>451</v>
      </c>
      <c r="B785" s="37" t="s">
        <v>187</v>
      </c>
      <c r="C785" s="47" t="s">
        <v>188</v>
      </c>
      <c r="D785" s="34"/>
      <c r="E785" s="34"/>
      <c r="F785" s="34"/>
      <c r="G785" s="34"/>
      <c r="H785" s="42" t="str">
        <f t="shared" si="84"/>
        <v/>
      </c>
      <c r="I785" s="33">
        <v>3041</v>
      </c>
      <c r="J785" s="34">
        <v>2997</v>
      </c>
      <c r="K785" s="34">
        <v>2935</v>
      </c>
      <c r="L785" s="3">
        <f t="shared" si="85"/>
        <v>0.97931264597931267</v>
      </c>
      <c r="M785" s="34">
        <v>0</v>
      </c>
      <c r="N785" s="34">
        <v>44</v>
      </c>
      <c r="O785" s="52">
        <f t="shared" si="86"/>
        <v>1.4468924695823742E-2</v>
      </c>
      <c r="P785" s="4">
        <f t="shared" si="87"/>
        <v>3041</v>
      </c>
      <c r="Q785" s="5">
        <f t="shared" si="88"/>
        <v>2997</v>
      </c>
      <c r="R785" s="5">
        <f t="shared" si="89"/>
        <v>44</v>
      </c>
      <c r="S785" s="6">
        <f t="shared" si="90"/>
        <v>1.4468924695823742E-2</v>
      </c>
    </row>
    <row r="786" spans="1:19" ht="26.25" customHeight="1" x14ac:dyDescent="0.2">
      <c r="A786" s="231" t="s">
        <v>451</v>
      </c>
      <c r="B786" s="37" t="s">
        <v>187</v>
      </c>
      <c r="C786" s="47" t="s">
        <v>369</v>
      </c>
      <c r="D786" s="34"/>
      <c r="E786" s="34"/>
      <c r="F786" s="34"/>
      <c r="G786" s="34"/>
      <c r="H786" s="42" t="str">
        <f t="shared" si="84"/>
        <v/>
      </c>
      <c r="I786" s="33">
        <v>5817</v>
      </c>
      <c r="J786" s="34">
        <v>5723</v>
      </c>
      <c r="K786" s="34">
        <v>5701</v>
      </c>
      <c r="L786" s="3">
        <f t="shared" si="85"/>
        <v>0.99615586230997732</v>
      </c>
      <c r="M786" s="34">
        <v>2</v>
      </c>
      <c r="N786" s="34">
        <v>92</v>
      </c>
      <c r="O786" s="52">
        <f t="shared" si="86"/>
        <v>1.5815712566615094E-2</v>
      </c>
      <c r="P786" s="4">
        <f t="shared" si="87"/>
        <v>5817</v>
      </c>
      <c r="Q786" s="5">
        <f t="shared" si="88"/>
        <v>5725</v>
      </c>
      <c r="R786" s="5">
        <f t="shared" si="89"/>
        <v>92</v>
      </c>
      <c r="S786" s="6">
        <f t="shared" si="90"/>
        <v>1.5815712566615094E-2</v>
      </c>
    </row>
    <row r="787" spans="1:19" ht="15" customHeight="1" x14ac:dyDescent="0.2">
      <c r="A787" s="231" t="s">
        <v>451</v>
      </c>
      <c r="B787" s="37" t="s">
        <v>542</v>
      </c>
      <c r="C787" s="47" t="s">
        <v>123</v>
      </c>
      <c r="D787" s="34"/>
      <c r="E787" s="34"/>
      <c r="F787" s="34"/>
      <c r="G787" s="34"/>
      <c r="H787" s="42" t="str">
        <f t="shared" si="84"/>
        <v/>
      </c>
      <c r="I787" s="33">
        <v>63</v>
      </c>
      <c r="J787" s="34">
        <v>60</v>
      </c>
      <c r="K787" s="34">
        <v>13</v>
      </c>
      <c r="L787" s="3">
        <f t="shared" si="85"/>
        <v>0.21666666666666667</v>
      </c>
      <c r="M787" s="34">
        <v>0</v>
      </c>
      <c r="N787" s="34">
        <v>3</v>
      </c>
      <c r="O787" s="52">
        <f t="shared" si="86"/>
        <v>4.7619047619047616E-2</v>
      </c>
      <c r="P787" s="4">
        <f t="shared" si="87"/>
        <v>63</v>
      </c>
      <c r="Q787" s="5">
        <f t="shared" si="88"/>
        <v>60</v>
      </c>
      <c r="R787" s="5">
        <f t="shared" si="89"/>
        <v>3</v>
      </c>
      <c r="S787" s="6">
        <f t="shared" si="90"/>
        <v>4.7619047619047616E-2</v>
      </c>
    </row>
    <row r="788" spans="1:19" ht="15" customHeight="1" x14ac:dyDescent="0.2">
      <c r="A788" s="231" t="s">
        <v>451</v>
      </c>
      <c r="B788" s="37" t="s">
        <v>190</v>
      </c>
      <c r="C788" s="47" t="s">
        <v>191</v>
      </c>
      <c r="D788" s="34"/>
      <c r="E788" s="34"/>
      <c r="F788" s="34"/>
      <c r="G788" s="34"/>
      <c r="H788" s="42" t="str">
        <f t="shared" si="84"/>
        <v/>
      </c>
      <c r="I788" s="33">
        <v>6</v>
      </c>
      <c r="J788" s="34">
        <v>6</v>
      </c>
      <c r="K788" s="34">
        <v>4</v>
      </c>
      <c r="L788" s="3">
        <f t="shared" si="85"/>
        <v>0.66666666666666663</v>
      </c>
      <c r="M788" s="34"/>
      <c r="N788" s="34"/>
      <c r="O788" s="52">
        <f t="shared" si="86"/>
        <v>0</v>
      </c>
      <c r="P788" s="4">
        <f t="shared" si="87"/>
        <v>6</v>
      </c>
      <c r="Q788" s="5">
        <f t="shared" si="88"/>
        <v>6</v>
      </c>
      <c r="R788" s="5" t="str">
        <f t="shared" si="89"/>
        <v/>
      </c>
      <c r="S788" s="6" t="str">
        <f t="shared" si="90"/>
        <v/>
      </c>
    </row>
    <row r="789" spans="1:19" ht="15" customHeight="1" x14ac:dyDescent="0.2">
      <c r="A789" s="231" t="s">
        <v>451</v>
      </c>
      <c r="B789" s="37" t="s">
        <v>203</v>
      </c>
      <c r="C789" s="47" t="s">
        <v>204</v>
      </c>
      <c r="D789" s="34"/>
      <c r="E789" s="34"/>
      <c r="F789" s="34"/>
      <c r="G789" s="34"/>
      <c r="H789" s="42" t="str">
        <f t="shared" si="84"/>
        <v/>
      </c>
      <c r="I789" s="33">
        <v>2370</v>
      </c>
      <c r="J789" s="34">
        <v>2292</v>
      </c>
      <c r="K789" s="34">
        <v>485</v>
      </c>
      <c r="L789" s="3">
        <f t="shared" si="85"/>
        <v>0.21160558464223386</v>
      </c>
      <c r="M789" s="34">
        <v>1</v>
      </c>
      <c r="N789" s="34">
        <v>77</v>
      </c>
      <c r="O789" s="52">
        <f t="shared" si="86"/>
        <v>3.2489451476793246E-2</v>
      </c>
      <c r="P789" s="4">
        <f t="shared" si="87"/>
        <v>2370</v>
      </c>
      <c r="Q789" s="5">
        <f t="shared" si="88"/>
        <v>2293</v>
      </c>
      <c r="R789" s="5">
        <f t="shared" si="89"/>
        <v>77</v>
      </c>
      <c r="S789" s="6">
        <f t="shared" si="90"/>
        <v>3.2489451476793246E-2</v>
      </c>
    </row>
    <row r="790" spans="1:19" ht="15" customHeight="1" x14ac:dyDescent="0.2">
      <c r="A790" s="231" t="s">
        <v>451</v>
      </c>
      <c r="B790" s="37" t="s">
        <v>207</v>
      </c>
      <c r="C790" s="47" t="s">
        <v>208</v>
      </c>
      <c r="D790" s="34"/>
      <c r="E790" s="34"/>
      <c r="F790" s="34"/>
      <c r="G790" s="34"/>
      <c r="H790" s="42" t="str">
        <f t="shared" si="84"/>
        <v/>
      </c>
      <c r="I790" s="33">
        <v>1134</v>
      </c>
      <c r="J790" s="34">
        <v>817</v>
      </c>
      <c r="K790" s="34">
        <v>325</v>
      </c>
      <c r="L790" s="3">
        <f t="shared" si="85"/>
        <v>0.39779681762545899</v>
      </c>
      <c r="M790" s="34">
        <v>1</v>
      </c>
      <c r="N790" s="34">
        <v>316</v>
      </c>
      <c r="O790" s="52">
        <f t="shared" si="86"/>
        <v>0.27865961199294531</v>
      </c>
      <c r="P790" s="4">
        <f t="shared" si="87"/>
        <v>1134</v>
      </c>
      <c r="Q790" s="5">
        <f t="shared" si="88"/>
        <v>818</v>
      </c>
      <c r="R790" s="5">
        <f t="shared" si="89"/>
        <v>316</v>
      </c>
      <c r="S790" s="6">
        <f t="shared" si="90"/>
        <v>0.27865961199294531</v>
      </c>
    </row>
    <row r="791" spans="1:19" ht="15" customHeight="1" x14ac:dyDescent="0.2">
      <c r="A791" s="231" t="s">
        <v>451</v>
      </c>
      <c r="B791" s="37" t="s">
        <v>209</v>
      </c>
      <c r="C791" s="47" t="s">
        <v>210</v>
      </c>
      <c r="D791" s="34"/>
      <c r="E791" s="34"/>
      <c r="F791" s="34"/>
      <c r="G791" s="34"/>
      <c r="H791" s="42" t="str">
        <f t="shared" si="84"/>
        <v/>
      </c>
      <c r="I791" s="33">
        <v>7649</v>
      </c>
      <c r="J791" s="34">
        <v>7333</v>
      </c>
      <c r="K791" s="34">
        <v>7116</v>
      </c>
      <c r="L791" s="3">
        <f t="shared" si="85"/>
        <v>0.97040774580662759</v>
      </c>
      <c r="M791" s="34">
        <v>58</v>
      </c>
      <c r="N791" s="34">
        <v>258</v>
      </c>
      <c r="O791" s="52">
        <f t="shared" si="86"/>
        <v>3.3729899333246174E-2</v>
      </c>
      <c r="P791" s="4">
        <f t="shared" si="87"/>
        <v>7649</v>
      </c>
      <c r="Q791" s="5">
        <f t="shared" si="88"/>
        <v>7391</v>
      </c>
      <c r="R791" s="5">
        <f t="shared" si="89"/>
        <v>258</v>
      </c>
      <c r="S791" s="6">
        <f t="shared" si="90"/>
        <v>3.3729899333246174E-2</v>
      </c>
    </row>
    <row r="792" spans="1:19" ht="15" customHeight="1" x14ac:dyDescent="0.2">
      <c r="A792" s="231" t="s">
        <v>451</v>
      </c>
      <c r="B792" s="37" t="s">
        <v>209</v>
      </c>
      <c r="C792" s="47" t="s">
        <v>433</v>
      </c>
      <c r="D792" s="34"/>
      <c r="E792" s="34"/>
      <c r="F792" s="34"/>
      <c r="G792" s="34"/>
      <c r="H792" s="42" t="str">
        <f t="shared" si="84"/>
        <v/>
      </c>
      <c r="I792" s="33">
        <v>23720</v>
      </c>
      <c r="J792" s="34">
        <v>23606</v>
      </c>
      <c r="K792" s="34">
        <v>23534</v>
      </c>
      <c r="L792" s="3">
        <f t="shared" si="85"/>
        <v>0.99694992798441073</v>
      </c>
      <c r="M792" s="34">
        <v>60</v>
      </c>
      <c r="N792" s="34">
        <v>54</v>
      </c>
      <c r="O792" s="52">
        <f t="shared" si="86"/>
        <v>2.2765598650927488E-3</v>
      </c>
      <c r="P792" s="4">
        <f t="shared" si="87"/>
        <v>23720</v>
      </c>
      <c r="Q792" s="5">
        <f t="shared" si="88"/>
        <v>23666</v>
      </c>
      <c r="R792" s="5">
        <f t="shared" si="89"/>
        <v>54</v>
      </c>
      <c r="S792" s="6">
        <f t="shared" si="90"/>
        <v>2.2765598650927488E-3</v>
      </c>
    </row>
    <row r="793" spans="1:19" ht="15" customHeight="1" x14ac:dyDescent="0.2">
      <c r="A793" s="231" t="s">
        <v>451</v>
      </c>
      <c r="B793" s="37" t="s">
        <v>209</v>
      </c>
      <c r="C793" s="47" t="s">
        <v>211</v>
      </c>
      <c r="D793" s="34"/>
      <c r="E793" s="34"/>
      <c r="F793" s="34"/>
      <c r="G793" s="34"/>
      <c r="H793" s="42" t="str">
        <f t="shared" si="84"/>
        <v/>
      </c>
      <c r="I793" s="33">
        <v>82852</v>
      </c>
      <c r="J793" s="34">
        <v>80322</v>
      </c>
      <c r="K793" s="34">
        <v>68905</v>
      </c>
      <c r="L793" s="3">
        <f t="shared" si="85"/>
        <v>0.85785961504942609</v>
      </c>
      <c r="M793" s="34">
        <v>466</v>
      </c>
      <c r="N793" s="34">
        <v>2064</v>
      </c>
      <c r="O793" s="52">
        <f t="shared" si="86"/>
        <v>2.4911891082894801E-2</v>
      </c>
      <c r="P793" s="4">
        <f t="shared" si="87"/>
        <v>82852</v>
      </c>
      <c r="Q793" s="5">
        <f t="shared" si="88"/>
        <v>80788</v>
      </c>
      <c r="R793" s="5">
        <f t="shared" si="89"/>
        <v>2064</v>
      </c>
      <c r="S793" s="6">
        <f t="shared" si="90"/>
        <v>2.4911891082894801E-2</v>
      </c>
    </row>
    <row r="794" spans="1:19" ht="15" customHeight="1" x14ac:dyDescent="0.2">
      <c r="A794" s="231" t="s">
        <v>451</v>
      </c>
      <c r="B794" s="37" t="s">
        <v>209</v>
      </c>
      <c r="C794" s="47" t="s">
        <v>414</v>
      </c>
      <c r="D794" s="34"/>
      <c r="E794" s="34"/>
      <c r="F794" s="34"/>
      <c r="G794" s="34"/>
      <c r="H794" s="42" t="str">
        <f t="shared" si="84"/>
        <v/>
      </c>
      <c r="I794" s="33">
        <v>50156</v>
      </c>
      <c r="J794" s="34">
        <v>49584</v>
      </c>
      <c r="K794" s="34">
        <v>47114</v>
      </c>
      <c r="L794" s="3">
        <f t="shared" si="85"/>
        <v>0.95018554372378183</v>
      </c>
      <c r="M794" s="34">
        <v>108</v>
      </c>
      <c r="N794" s="34">
        <v>464</v>
      </c>
      <c r="O794" s="52">
        <f t="shared" si="86"/>
        <v>9.2511364542627005E-3</v>
      </c>
      <c r="P794" s="4">
        <f t="shared" si="87"/>
        <v>50156</v>
      </c>
      <c r="Q794" s="5">
        <f t="shared" si="88"/>
        <v>49692</v>
      </c>
      <c r="R794" s="5">
        <f t="shared" si="89"/>
        <v>464</v>
      </c>
      <c r="S794" s="6">
        <f t="shared" si="90"/>
        <v>9.2511364542627005E-3</v>
      </c>
    </row>
    <row r="795" spans="1:19" ht="15" customHeight="1" x14ac:dyDescent="0.2">
      <c r="A795" s="231" t="s">
        <v>451</v>
      </c>
      <c r="B795" s="37" t="s">
        <v>214</v>
      </c>
      <c r="C795" s="47" t="s">
        <v>546</v>
      </c>
      <c r="D795" s="34">
        <v>1</v>
      </c>
      <c r="E795" s="34">
        <v>1</v>
      </c>
      <c r="F795" s="34"/>
      <c r="G795" s="34"/>
      <c r="H795" s="42">
        <f t="shared" si="84"/>
        <v>0</v>
      </c>
      <c r="I795" s="33">
        <v>38522</v>
      </c>
      <c r="J795" s="34">
        <v>37376</v>
      </c>
      <c r="K795" s="34">
        <v>16062</v>
      </c>
      <c r="L795" s="3">
        <f t="shared" si="85"/>
        <v>0.4297410102739726</v>
      </c>
      <c r="M795" s="34">
        <v>6</v>
      </c>
      <c r="N795" s="34">
        <v>1140</v>
      </c>
      <c r="O795" s="52">
        <f t="shared" si="86"/>
        <v>2.9593479050931935E-2</v>
      </c>
      <c r="P795" s="4">
        <f t="shared" si="87"/>
        <v>38523</v>
      </c>
      <c r="Q795" s="5">
        <f t="shared" si="88"/>
        <v>37383</v>
      </c>
      <c r="R795" s="5">
        <f t="shared" si="89"/>
        <v>1140</v>
      </c>
      <c r="S795" s="6">
        <f t="shared" si="90"/>
        <v>2.9592710848064793E-2</v>
      </c>
    </row>
    <row r="796" spans="1:19" ht="15" customHeight="1" x14ac:dyDescent="0.2">
      <c r="A796" s="231" t="s">
        <v>451</v>
      </c>
      <c r="B796" s="37" t="s">
        <v>214</v>
      </c>
      <c r="C796" s="47" t="s">
        <v>455</v>
      </c>
      <c r="D796" s="34"/>
      <c r="E796" s="34"/>
      <c r="F796" s="34"/>
      <c r="G796" s="34"/>
      <c r="H796" s="42" t="str">
        <f t="shared" si="84"/>
        <v/>
      </c>
      <c r="I796" s="33">
        <v>134</v>
      </c>
      <c r="J796" s="34">
        <v>129</v>
      </c>
      <c r="K796" s="34">
        <v>58</v>
      </c>
      <c r="L796" s="3">
        <f t="shared" si="85"/>
        <v>0.44961240310077522</v>
      </c>
      <c r="M796" s="34">
        <v>0</v>
      </c>
      <c r="N796" s="34">
        <v>5</v>
      </c>
      <c r="O796" s="52">
        <f t="shared" si="86"/>
        <v>3.7313432835820892E-2</v>
      </c>
      <c r="P796" s="4">
        <f t="shared" si="87"/>
        <v>134</v>
      </c>
      <c r="Q796" s="5">
        <f t="shared" si="88"/>
        <v>129</v>
      </c>
      <c r="R796" s="5">
        <f t="shared" si="89"/>
        <v>5</v>
      </c>
      <c r="S796" s="6">
        <f t="shared" si="90"/>
        <v>3.7313432835820892E-2</v>
      </c>
    </row>
    <row r="797" spans="1:19" ht="15" customHeight="1" x14ac:dyDescent="0.2">
      <c r="A797" s="231" t="s">
        <v>451</v>
      </c>
      <c r="B797" s="37" t="s">
        <v>214</v>
      </c>
      <c r="C797" s="47" t="s">
        <v>549</v>
      </c>
      <c r="D797" s="34"/>
      <c r="E797" s="34"/>
      <c r="F797" s="34"/>
      <c r="G797" s="34"/>
      <c r="H797" s="42" t="str">
        <f t="shared" si="84"/>
        <v/>
      </c>
      <c r="I797" s="33">
        <v>13816</v>
      </c>
      <c r="J797" s="34">
        <v>13590</v>
      </c>
      <c r="K797" s="34">
        <v>5882</v>
      </c>
      <c r="L797" s="3">
        <f t="shared" si="85"/>
        <v>0.43281824871228847</v>
      </c>
      <c r="M797" s="34">
        <v>0</v>
      </c>
      <c r="N797" s="34">
        <v>226</v>
      </c>
      <c r="O797" s="52">
        <f t="shared" si="86"/>
        <v>1.6357845975680369E-2</v>
      </c>
      <c r="P797" s="4">
        <f t="shared" si="87"/>
        <v>13816</v>
      </c>
      <c r="Q797" s="5">
        <f t="shared" si="88"/>
        <v>13590</v>
      </c>
      <c r="R797" s="5">
        <f t="shared" si="89"/>
        <v>226</v>
      </c>
      <c r="S797" s="6">
        <f t="shared" si="90"/>
        <v>1.6357845975680369E-2</v>
      </c>
    </row>
    <row r="798" spans="1:19" ht="26.25" customHeight="1" x14ac:dyDescent="0.2">
      <c r="A798" s="231" t="s">
        <v>451</v>
      </c>
      <c r="B798" s="37" t="s">
        <v>217</v>
      </c>
      <c r="C798" s="47" t="s">
        <v>218</v>
      </c>
      <c r="D798" s="34"/>
      <c r="E798" s="34"/>
      <c r="F798" s="34"/>
      <c r="G798" s="34"/>
      <c r="H798" s="42" t="str">
        <f t="shared" si="84"/>
        <v/>
      </c>
      <c r="I798" s="33">
        <v>7260</v>
      </c>
      <c r="J798" s="34">
        <v>5860</v>
      </c>
      <c r="K798" s="34">
        <v>2207</v>
      </c>
      <c r="L798" s="3">
        <f t="shared" si="85"/>
        <v>0.37662116040955629</v>
      </c>
      <c r="M798" s="34">
        <v>154</v>
      </c>
      <c r="N798" s="34">
        <v>1246</v>
      </c>
      <c r="O798" s="52">
        <f t="shared" si="86"/>
        <v>0.17162534435261709</v>
      </c>
      <c r="P798" s="4">
        <f t="shared" si="87"/>
        <v>7260</v>
      </c>
      <c r="Q798" s="5">
        <f t="shared" si="88"/>
        <v>6014</v>
      </c>
      <c r="R798" s="5">
        <f t="shared" si="89"/>
        <v>1246</v>
      </c>
      <c r="S798" s="6">
        <f t="shared" si="90"/>
        <v>0.17162534435261709</v>
      </c>
    </row>
    <row r="799" spans="1:19" ht="15" customHeight="1" x14ac:dyDescent="0.2">
      <c r="A799" s="231" t="s">
        <v>451</v>
      </c>
      <c r="B799" s="37" t="s">
        <v>220</v>
      </c>
      <c r="C799" s="47" t="s">
        <v>222</v>
      </c>
      <c r="D799" s="34"/>
      <c r="E799" s="34"/>
      <c r="F799" s="34"/>
      <c r="G799" s="34"/>
      <c r="H799" s="42" t="str">
        <f t="shared" si="84"/>
        <v/>
      </c>
      <c r="I799" s="33">
        <v>7288</v>
      </c>
      <c r="J799" s="34">
        <v>7246</v>
      </c>
      <c r="K799" s="34">
        <v>5619</v>
      </c>
      <c r="L799" s="3">
        <f t="shared" si="85"/>
        <v>0.77546232404085014</v>
      </c>
      <c r="M799" s="34">
        <v>20</v>
      </c>
      <c r="N799" s="34">
        <v>22</v>
      </c>
      <c r="O799" s="52">
        <f t="shared" si="86"/>
        <v>3.0186608122941823E-3</v>
      </c>
      <c r="P799" s="4">
        <f t="shared" si="87"/>
        <v>7288</v>
      </c>
      <c r="Q799" s="5">
        <f t="shared" si="88"/>
        <v>7266</v>
      </c>
      <c r="R799" s="5">
        <f t="shared" si="89"/>
        <v>22</v>
      </c>
      <c r="S799" s="6">
        <f t="shared" si="90"/>
        <v>3.0186608122941823E-3</v>
      </c>
    </row>
    <row r="800" spans="1:19" ht="15" customHeight="1" x14ac:dyDescent="0.2">
      <c r="A800" s="231" t="s">
        <v>451</v>
      </c>
      <c r="B800" s="37" t="s">
        <v>224</v>
      </c>
      <c r="C800" s="47" t="s">
        <v>318</v>
      </c>
      <c r="D800" s="34"/>
      <c r="E800" s="34"/>
      <c r="F800" s="34"/>
      <c r="G800" s="34"/>
      <c r="H800" s="42" t="str">
        <f t="shared" si="84"/>
        <v/>
      </c>
      <c r="I800" s="33">
        <v>1</v>
      </c>
      <c r="J800" s="34">
        <v>1</v>
      </c>
      <c r="K800" s="34"/>
      <c r="L800" s="3">
        <f t="shared" si="85"/>
        <v>0</v>
      </c>
      <c r="M800" s="34"/>
      <c r="N800" s="34"/>
      <c r="O800" s="52">
        <f t="shared" si="86"/>
        <v>0</v>
      </c>
      <c r="P800" s="4">
        <f t="shared" si="87"/>
        <v>1</v>
      </c>
      <c r="Q800" s="5">
        <f t="shared" si="88"/>
        <v>1</v>
      </c>
      <c r="R800" s="5" t="str">
        <f t="shared" si="89"/>
        <v/>
      </c>
      <c r="S800" s="6" t="str">
        <f t="shared" si="90"/>
        <v/>
      </c>
    </row>
    <row r="801" spans="1:19" ht="15" customHeight="1" x14ac:dyDescent="0.2">
      <c r="A801" s="231" t="s">
        <v>451</v>
      </c>
      <c r="B801" s="37" t="s">
        <v>225</v>
      </c>
      <c r="C801" s="47" t="s">
        <v>376</v>
      </c>
      <c r="D801" s="34"/>
      <c r="E801" s="34"/>
      <c r="F801" s="34"/>
      <c r="G801" s="34"/>
      <c r="H801" s="42" t="str">
        <f t="shared" si="84"/>
        <v/>
      </c>
      <c r="I801" s="33">
        <v>194</v>
      </c>
      <c r="J801" s="34">
        <v>178</v>
      </c>
      <c r="K801" s="34">
        <v>70</v>
      </c>
      <c r="L801" s="3">
        <f t="shared" si="85"/>
        <v>0.39325842696629215</v>
      </c>
      <c r="M801" s="34">
        <v>13</v>
      </c>
      <c r="N801" s="34">
        <v>3</v>
      </c>
      <c r="O801" s="52">
        <f t="shared" si="86"/>
        <v>1.5463917525773196E-2</v>
      </c>
      <c r="P801" s="4">
        <f t="shared" si="87"/>
        <v>194</v>
      </c>
      <c r="Q801" s="5">
        <f t="shared" si="88"/>
        <v>191</v>
      </c>
      <c r="R801" s="5">
        <f t="shared" si="89"/>
        <v>3</v>
      </c>
      <c r="S801" s="6">
        <f t="shared" si="90"/>
        <v>1.5463917525773196E-2</v>
      </c>
    </row>
    <row r="802" spans="1:19" ht="15" customHeight="1" x14ac:dyDescent="0.2">
      <c r="A802" s="231" t="s">
        <v>451</v>
      </c>
      <c r="B802" s="37" t="s">
        <v>225</v>
      </c>
      <c r="C802" s="47" t="s">
        <v>319</v>
      </c>
      <c r="D802" s="34"/>
      <c r="E802" s="34"/>
      <c r="F802" s="34"/>
      <c r="G802" s="34"/>
      <c r="H802" s="42" t="str">
        <f t="shared" si="84"/>
        <v/>
      </c>
      <c r="I802" s="33">
        <v>329</v>
      </c>
      <c r="J802" s="34">
        <v>323</v>
      </c>
      <c r="K802" s="34">
        <v>117</v>
      </c>
      <c r="L802" s="3">
        <f t="shared" si="85"/>
        <v>0.36222910216718268</v>
      </c>
      <c r="M802" s="34">
        <v>3</v>
      </c>
      <c r="N802" s="34">
        <v>3</v>
      </c>
      <c r="O802" s="52">
        <f t="shared" si="86"/>
        <v>9.11854103343465E-3</v>
      </c>
      <c r="P802" s="4">
        <f t="shared" si="87"/>
        <v>329</v>
      </c>
      <c r="Q802" s="5">
        <f t="shared" si="88"/>
        <v>326</v>
      </c>
      <c r="R802" s="5">
        <f t="shared" si="89"/>
        <v>3</v>
      </c>
      <c r="S802" s="6">
        <f t="shared" si="90"/>
        <v>9.11854103343465E-3</v>
      </c>
    </row>
    <row r="803" spans="1:19" ht="15" customHeight="1" x14ac:dyDescent="0.2">
      <c r="A803" s="231" t="s">
        <v>451</v>
      </c>
      <c r="B803" s="37" t="s">
        <v>225</v>
      </c>
      <c r="C803" s="47" t="s">
        <v>226</v>
      </c>
      <c r="D803" s="34"/>
      <c r="E803" s="34"/>
      <c r="F803" s="34"/>
      <c r="G803" s="34"/>
      <c r="H803" s="42" t="str">
        <f t="shared" si="84"/>
        <v/>
      </c>
      <c r="I803" s="33">
        <v>448</v>
      </c>
      <c r="J803" s="34">
        <v>440</v>
      </c>
      <c r="K803" s="34">
        <v>403</v>
      </c>
      <c r="L803" s="3">
        <f t="shared" si="85"/>
        <v>0.91590909090909089</v>
      </c>
      <c r="M803" s="34">
        <v>8</v>
      </c>
      <c r="N803" s="34"/>
      <c r="O803" s="52">
        <f t="shared" si="86"/>
        <v>0</v>
      </c>
      <c r="P803" s="4">
        <f t="shared" si="87"/>
        <v>448</v>
      </c>
      <c r="Q803" s="5">
        <f t="shared" si="88"/>
        <v>448</v>
      </c>
      <c r="R803" s="5" t="str">
        <f t="shared" si="89"/>
        <v/>
      </c>
      <c r="S803" s="6" t="str">
        <f t="shared" si="90"/>
        <v/>
      </c>
    </row>
    <row r="804" spans="1:19" ht="15" customHeight="1" x14ac:dyDescent="0.2">
      <c r="A804" s="231" t="s">
        <v>451</v>
      </c>
      <c r="B804" s="37" t="s">
        <v>225</v>
      </c>
      <c r="C804" s="47" t="s">
        <v>320</v>
      </c>
      <c r="D804" s="34"/>
      <c r="E804" s="34"/>
      <c r="F804" s="34"/>
      <c r="G804" s="34"/>
      <c r="H804" s="42" t="str">
        <f t="shared" si="84"/>
        <v/>
      </c>
      <c r="I804" s="33">
        <v>311</v>
      </c>
      <c r="J804" s="34">
        <v>304</v>
      </c>
      <c r="K804" s="34">
        <v>248</v>
      </c>
      <c r="L804" s="3">
        <f t="shared" si="85"/>
        <v>0.81578947368421051</v>
      </c>
      <c r="M804" s="34">
        <v>5</v>
      </c>
      <c r="N804" s="34">
        <v>2</v>
      </c>
      <c r="O804" s="52">
        <f t="shared" si="86"/>
        <v>6.4308681672025723E-3</v>
      </c>
      <c r="P804" s="4">
        <f t="shared" si="87"/>
        <v>311</v>
      </c>
      <c r="Q804" s="5">
        <f t="shared" si="88"/>
        <v>309</v>
      </c>
      <c r="R804" s="5">
        <f t="shared" si="89"/>
        <v>2</v>
      </c>
      <c r="S804" s="6">
        <f t="shared" si="90"/>
        <v>6.4308681672025723E-3</v>
      </c>
    </row>
    <row r="805" spans="1:19" ht="26.25" customHeight="1" x14ac:dyDescent="0.2">
      <c r="A805" s="231" t="s">
        <v>451</v>
      </c>
      <c r="B805" s="37" t="s">
        <v>225</v>
      </c>
      <c r="C805" s="47" t="s">
        <v>227</v>
      </c>
      <c r="D805" s="34"/>
      <c r="E805" s="34"/>
      <c r="F805" s="34"/>
      <c r="G805" s="34"/>
      <c r="H805" s="42" t="str">
        <f t="shared" si="84"/>
        <v/>
      </c>
      <c r="I805" s="33">
        <v>515</v>
      </c>
      <c r="J805" s="34">
        <v>507</v>
      </c>
      <c r="K805" s="34">
        <v>229</v>
      </c>
      <c r="L805" s="3">
        <f t="shared" si="85"/>
        <v>0.4516765285996055</v>
      </c>
      <c r="M805" s="34">
        <v>7</v>
      </c>
      <c r="N805" s="34">
        <v>1</v>
      </c>
      <c r="O805" s="52">
        <f t="shared" si="86"/>
        <v>1.9417475728155339E-3</v>
      </c>
      <c r="P805" s="4">
        <f t="shared" si="87"/>
        <v>515</v>
      </c>
      <c r="Q805" s="5">
        <f t="shared" si="88"/>
        <v>514</v>
      </c>
      <c r="R805" s="5">
        <f t="shared" si="89"/>
        <v>1</v>
      </c>
      <c r="S805" s="6">
        <f t="shared" si="90"/>
        <v>1.9417475728155339E-3</v>
      </c>
    </row>
    <row r="806" spans="1:19" ht="15" customHeight="1" x14ac:dyDescent="0.2">
      <c r="A806" s="231" t="s">
        <v>451</v>
      </c>
      <c r="B806" s="37" t="s">
        <v>225</v>
      </c>
      <c r="C806" s="47" t="s">
        <v>229</v>
      </c>
      <c r="D806" s="34"/>
      <c r="E806" s="34"/>
      <c r="F806" s="34"/>
      <c r="G806" s="34"/>
      <c r="H806" s="42" t="str">
        <f t="shared" si="84"/>
        <v/>
      </c>
      <c r="I806" s="33">
        <v>1330</v>
      </c>
      <c r="J806" s="34">
        <v>1289</v>
      </c>
      <c r="K806" s="34">
        <v>1241</v>
      </c>
      <c r="L806" s="3">
        <f t="shared" si="85"/>
        <v>0.96276183087664857</v>
      </c>
      <c r="M806" s="34">
        <v>31</v>
      </c>
      <c r="N806" s="34">
        <v>10</v>
      </c>
      <c r="O806" s="52">
        <f t="shared" si="86"/>
        <v>7.5187969924812026E-3</v>
      </c>
      <c r="P806" s="4">
        <f t="shared" si="87"/>
        <v>1330</v>
      </c>
      <c r="Q806" s="5">
        <f t="shared" si="88"/>
        <v>1320</v>
      </c>
      <c r="R806" s="5">
        <f t="shared" si="89"/>
        <v>10</v>
      </c>
      <c r="S806" s="6">
        <f t="shared" si="90"/>
        <v>7.5187969924812026E-3</v>
      </c>
    </row>
    <row r="807" spans="1:19" ht="26.25" customHeight="1" x14ac:dyDescent="0.2">
      <c r="A807" s="231" t="s">
        <v>451</v>
      </c>
      <c r="B807" s="37" t="s">
        <v>225</v>
      </c>
      <c r="C807" s="47" t="s">
        <v>230</v>
      </c>
      <c r="D807" s="34"/>
      <c r="E807" s="34"/>
      <c r="F807" s="34"/>
      <c r="G807" s="34"/>
      <c r="H807" s="42" t="str">
        <f t="shared" si="84"/>
        <v/>
      </c>
      <c r="I807" s="33">
        <v>436</v>
      </c>
      <c r="J807" s="34">
        <v>423</v>
      </c>
      <c r="K807" s="34">
        <v>193</v>
      </c>
      <c r="L807" s="3">
        <f t="shared" si="85"/>
        <v>0.45626477541371158</v>
      </c>
      <c r="M807" s="34">
        <v>12</v>
      </c>
      <c r="N807" s="34">
        <v>1</v>
      </c>
      <c r="O807" s="52">
        <f t="shared" si="86"/>
        <v>2.2935779816513763E-3</v>
      </c>
      <c r="P807" s="4">
        <f t="shared" si="87"/>
        <v>436</v>
      </c>
      <c r="Q807" s="5">
        <f t="shared" si="88"/>
        <v>435</v>
      </c>
      <c r="R807" s="5">
        <f t="shared" si="89"/>
        <v>1</v>
      </c>
      <c r="S807" s="6">
        <f t="shared" si="90"/>
        <v>2.2935779816513763E-3</v>
      </c>
    </row>
    <row r="808" spans="1:19" ht="15" customHeight="1" x14ac:dyDescent="0.2">
      <c r="A808" s="231" t="s">
        <v>451</v>
      </c>
      <c r="B808" s="37" t="s">
        <v>225</v>
      </c>
      <c r="C808" s="47" t="s">
        <v>456</v>
      </c>
      <c r="D808" s="34"/>
      <c r="E808" s="34"/>
      <c r="F808" s="34"/>
      <c r="G808" s="34"/>
      <c r="H808" s="42" t="str">
        <f t="shared" si="84"/>
        <v/>
      </c>
      <c r="I808" s="33">
        <v>187</v>
      </c>
      <c r="J808" s="34">
        <v>179</v>
      </c>
      <c r="K808" s="34">
        <v>32</v>
      </c>
      <c r="L808" s="3">
        <f t="shared" si="85"/>
        <v>0.1787709497206704</v>
      </c>
      <c r="M808" s="34">
        <v>8</v>
      </c>
      <c r="N808" s="34"/>
      <c r="O808" s="52">
        <f t="shared" si="86"/>
        <v>0</v>
      </c>
      <c r="P808" s="4">
        <f t="shared" si="87"/>
        <v>187</v>
      </c>
      <c r="Q808" s="5">
        <f t="shared" si="88"/>
        <v>187</v>
      </c>
      <c r="R808" s="5" t="str">
        <f t="shared" si="89"/>
        <v/>
      </c>
      <c r="S808" s="6" t="str">
        <f t="shared" si="90"/>
        <v/>
      </c>
    </row>
    <row r="809" spans="1:19" ht="26.25" customHeight="1" x14ac:dyDescent="0.2">
      <c r="A809" s="231" t="s">
        <v>451</v>
      </c>
      <c r="B809" s="37" t="s">
        <v>225</v>
      </c>
      <c r="C809" s="47" t="s">
        <v>231</v>
      </c>
      <c r="D809" s="34"/>
      <c r="E809" s="34"/>
      <c r="F809" s="34"/>
      <c r="G809" s="34"/>
      <c r="H809" s="42" t="str">
        <f t="shared" si="84"/>
        <v/>
      </c>
      <c r="I809" s="33">
        <v>2037</v>
      </c>
      <c r="J809" s="34">
        <v>471</v>
      </c>
      <c r="K809" s="34">
        <v>283</v>
      </c>
      <c r="L809" s="3">
        <f t="shared" si="85"/>
        <v>0.60084925690021229</v>
      </c>
      <c r="M809" s="34">
        <v>1562</v>
      </c>
      <c r="N809" s="34">
        <v>4</v>
      </c>
      <c r="O809" s="52">
        <f t="shared" si="86"/>
        <v>1.9636720667648502E-3</v>
      </c>
      <c r="P809" s="4">
        <f t="shared" si="87"/>
        <v>2037</v>
      </c>
      <c r="Q809" s="5">
        <f t="shared" si="88"/>
        <v>2033</v>
      </c>
      <c r="R809" s="5">
        <f t="shared" si="89"/>
        <v>4</v>
      </c>
      <c r="S809" s="6">
        <f t="shared" si="90"/>
        <v>1.9636720667648502E-3</v>
      </c>
    </row>
    <row r="810" spans="1:19" ht="15" customHeight="1" x14ac:dyDescent="0.2">
      <c r="A810" s="231" t="s">
        <v>451</v>
      </c>
      <c r="B810" s="37" t="s">
        <v>234</v>
      </c>
      <c r="C810" s="47" t="s">
        <v>235</v>
      </c>
      <c r="D810" s="34"/>
      <c r="E810" s="34"/>
      <c r="F810" s="34"/>
      <c r="G810" s="34"/>
      <c r="H810" s="42" t="str">
        <f t="shared" si="84"/>
        <v/>
      </c>
      <c r="I810" s="33">
        <v>6</v>
      </c>
      <c r="J810" s="34">
        <v>6</v>
      </c>
      <c r="K810" s="34">
        <v>3</v>
      </c>
      <c r="L810" s="3">
        <f t="shared" si="85"/>
        <v>0.5</v>
      </c>
      <c r="M810" s="34"/>
      <c r="N810" s="34"/>
      <c r="O810" s="52">
        <f t="shared" si="86"/>
        <v>0</v>
      </c>
      <c r="P810" s="4">
        <f t="shared" si="87"/>
        <v>6</v>
      </c>
      <c r="Q810" s="5">
        <f t="shared" si="88"/>
        <v>6</v>
      </c>
      <c r="R810" s="5" t="str">
        <f t="shared" si="89"/>
        <v/>
      </c>
      <c r="S810" s="6" t="str">
        <f t="shared" si="90"/>
        <v/>
      </c>
    </row>
    <row r="811" spans="1:19" ht="15" customHeight="1" x14ac:dyDescent="0.2">
      <c r="A811" s="231" t="s">
        <v>451</v>
      </c>
      <c r="B811" s="37" t="s">
        <v>537</v>
      </c>
      <c r="C811" s="47" t="s">
        <v>236</v>
      </c>
      <c r="D811" s="34"/>
      <c r="E811" s="34"/>
      <c r="F811" s="34"/>
      <c r="G811" s="34"/>
      <c r="H811" s="42" t="str">
        <f t="shared" si="84"/>
        <v/>
      </c>
      <c r="I811" s="33">
        <v>907</v>
      </c>
      <c r="J811" s="34">
        <v>725</v>
      </c>
      <c r="K811" s="34">
        <v>175</v>
      </c>
      <c r="L811" s="3">
        <f t="shared" si="85"/>
        <v>0.2413793103448276</v>
      </c>
      <c r="M811" s="34">
        <v>9</v>
      </c>
      <c r="N811" s="34">
        <v>173</v>
      </c>
      <c r="O811" s="52">
        <f t="shared" si="86"/>
        <v>0.19073869900771775</v>
      </c>
      <c r="P811" s="4">
        <f t="shared" si="87"/>
        <v>907</v>
      </c>
      <c r="Q811" s="5">
        <f t="shared" si="88"/>
        <v>734</v>
      </c>
      <c r="R811" s="5">
        <f t="shared" si="89"/>
        <v>173</v>
      </c>
      <c r="S811" s="6">
        <f t="shared" si="90"/>
        <v>0.19073869900771775</v>
      </c>
    </row>
    <row r="812" spans="1:19" ht="15" customHeight="1" x14ac:dyDescent="0.2">
      <c r="A812" s="231" t="s">
        <v>451</v>
      </c>
      <c r="B812" s="37" t="s">
        <v>239</v>
      </c>
      <c r="C812" s="47" t="s">
        <v>240</v>
      </c>
      <c r="D812" s="34"/>
      <c r="E812" s="34"/>
      <c r="F812" s="34"/>
      <c r="G812" s="34"/>
      <c r="H812" s="42" t="str">
        <f t="shared" si="84"/>
        <v/>
      </c>
      <c r="I812" s="33">
        <v>292</v>
      </c>
      <c r="J812" s="34">
        <v>251</v>
      </c>
      <c r="K812" s="34">
        <v>97</v>
      </c>
      <c r="L812" s="3">
        <f t="shared" si="85"/>
        <v>0.38645418326693226</v>
      </c>
      <c r="M812" s="34">
        <v>1</v>
      </c>
      <c r="N812" s="34">
        <v>40</v>
      </c>
      <c r="O812" s="52">
        <f t="shared" si="86"/>
        <v>0.13698630136986301</v>
      </c>
      <c r="P812" s="4">
        <f t="shared" si="87"/>
        <v>292</v>
      </c>
      <c r="Q812" s="5">
        <f t="shared" si="88"/>
        <v>252</v>
      </c>
      <c r="R812" s="5">
        <f t="shared" si="89"/>
        <v>40</v>
      </c>
      <c r="S812" s="6">
        <f t="shared" si="90"/>
        <v>0.13698630136986301</v>
      </c>
    </row>
    <row r="813" spans="1:19" ht="15" customHeight="1" x14ac:dyDescent="0.2">
      <c r="A813" s="46" t="s">
        <v>422</v>
      </c>
      <c r="B813" s="37" t="s">
        <v>2</v>
      </c>
      <c r="C813" s="43" t="s">
        <v>3</v>
      </c>
      <c r="D813" s="34"/>
      <c r="E813" s="34"/>
      <c r="F813" s="34"/>
      <c r="G813" s="34"/>
      <c r="H813" s="42" t="str">
        <f t="shared" si="84"/>
        <v/>
      </c>
      <c r="I813" s="33">
        <v>50</v>
      </c>
      <c r="J813" s="34">
        <v>49</v>
      </c>
      <c r="K813" s="34">
        <v>41</v>
      </c>
      <c r="L813" s="3">
        <f t="shared" si="85"/>
        <v>0.83673469387755106</v>
      </c>
      <c r="M813" s="34">
        <v>1</v>
      </c>
      <c r="N813" s="34"/>
      <c r="O813" s="52">
        <f t="shared" si="86"/>
        <v>0</v>
      </c>
      <c r="P813" s="4">
        <f t="shared" si="87"/>
        <v>50</v>
      </c>
      <c r="Q813" s="5">
        <f t="shared" si="88"/>
        <v>50</v>
      </c>
      <c r="R813" s="5" t="str">
        <f t="shared" si="89"/>
        <v/>
      </c>
      <c r="S813" s="6" t="str">
        <f t="shared" si="90"/>
        <v/>
      </c>
    </row>
    <row r="814" spans="1:19" ht="15" customHeight="1" x14ac:dyDescent="0.2">
      <c r="A814" s="46" t="s">
        <v>422</v>
      </c>
      <c r="B814" s="37" t="s">
        <v>4</v>
      </c>
      <c r="C814" s="43" t="s">
        <v>5</v>
      </c>
      <c r="D814" s="34"/>
      <c r="E814" s="34"/>
      <c r="F814" s="34"/>
      <c r="G814" s="34"/>
      <c r="H814" s="42" t="str">
        <f t="shared" si="84"/>
        <v/>
      </c>
      <c r="I814" s="33">
        <v>930</v>
      </c>
      <c r="J814" s="34">
        <v>489</v>
      </c>
      <c r="K814" s="34">
        <v>147</v>
      </c>
      <c r="L814" s="3">
        <f t="shared" si="85"/>
        <v>0.30061349693251532</v>
      </c>
      <c r="M814" s="34">
        <v>4</v>
      </c>
      <c r="N814" s="34">
        <v>437</v>
      </c>
      <c r="O814" s="52">
        <f t="shared" si="86"/>
        <v>0.46989247311827959</v>
      </c>
      <c r="P814" s="4">
        <f t="shared" si="87"/>
        <v>930</v>
      </c>
      <c r="Q814" s="5">
        <f t="shared" si="88"/>
        <v>493</v>
      </c>
      <c r="R814" s="5">
        <f t="shared" si="89"/>
        <v>437</v>
      </c>
      <c r="S814" s="6">
        <f t="shared" si="90"/>
        <v>0.46989247311827959</v>
      </c>
    </row>
    <row r="815" spans="1:19" ht="15" customHeight="1" x14ac:dyDescent="0.2">
      <c r="A815" s="46" t="s">
        <v>422</v>
      </c>
      <c r="B815" s="37" t="s">
        <v>8</v>
      </c>
      <c r="C815" s="43" t="s">
        <v>9</v>
      </c>
      <c r="D815" s="34"/>
      <c r="E815" s="34"/>
      <c r="F815" s="34"/>
      <c r="G815" s="34"/>
      <c r="H815" s="42" t="str">
        <f t="shared" si="84"/>
        <v/>
      </c>
      <c r="I815" s="33">
        <v>2</v>
      </c>
      <c r="J815" s="34">
        <v>2</v>
      </c>
      <c r="K815" s="34">
        <v>2</v>
      </c>
      <c r="L815" s="3">
        <f t="shared" si="85"/>
        <v>1</v>
      </c>
      <c r="M815" s="34"/>
      <c r="N815" s="34"/>
      <c r="O815" s="52">
        <f t="shared" si="86"/>
        <v>0</v>
      </c>
      <c r="P815" s="4">
        <f t="shared" si="87"/>
        <v>2</v>
      </c>
      <c r="Q815" s="5">
        <f t="shared" si="88"/>
        <v>2</v>
      </c>
      <c r="R815" s="5" t="str">
        <f t="shared" si="89"/>
        <v/>
      </c>
      <c r="S815" s="6" t="str">
        <f t="shared" si="90"/>
        <v/>
      </c>
    </row>
    <row r="816" spans="1:19" ht="15" customHeight="1" x14ac:dyDescent="0.2">
      <c r="A816" s="46" t="s">
        <v>422</v>
      </c>
      <c r="B816" s="37" t="s">
        <v>13</v>
      </c>
      <c r="C816" s="43" t="s">
        <v>14</v>
      </c>
      <c r="D816" s="34"/>
      <c r="E816" s="34"/>
      <c r="F816" s="34"/>
      <c r="G816" s="34"/>
      <c r="H816" s="42" t="str">
        <f t="shared" si="84"/>
        <v/>
      </c>
      <c r="I816" s="33">
        <v>6</v>
      </c>
      <c r="J816" s="34">
        <v>3</v>
      </c>
      <c r="K816" s="34">
        <v>1</v>
      </c>
      <c r="L816" s="3">
        <f t="shared" si="85"/>
        <v>0.33333333333333331</v>
      </c>
      <c r="M816" s="34">
        <v>3</v>
      </c>
      <c r="N816" s="34"/>
      <c r="O816" s="52">
        <f t="shared" si="86"/>
        <v>0</v>
      </c>
      <c r="P816" s="4">
        <f t="shared" si="87"/>
        <v>6</v>
      </c>
      <c r="Q816" s="5">
        <f t="shared" si="88"/>
        <v>6</v>
      </c>
      <c r="R816" s="5" t="str">
        <f t="shared" si="89"/>
        <v/>
      </c>
      <c r="S816" s="6" t="str">
        <f t="shared" si="90"/>
        <v/>
      </c>
    </row>
    <row r="817" spans="1:19" ht="15" customHeight="1" x14ac:dyDescent="0.2">
      <c r="A817" s="46" t="s">
        <v>422</v>
      </c>
      <c r="B817" s="37" t="s">
        <v>15</v>
      </c>
      <c r="C817" s="43" t="s">
        <v>16</v>
      </c>
      <c r="D817" s="34"/>
      <c r="E817" s="34"/>
      <c r="F817" s="34"/>
      <c r="G817" s="34"/>
      <c r="H817" s="42" t="str">
        <f t="shared" si="84"/>
        <v/>
      </c>
      <c r="I817" s="33">
        <v>4675</v>
      </c>
      <c r="J817" s="34">
        <v>4019</v>
      </c>
      <c r="K817" s="34">
        <v>157</v>
      </c>
      <c r="L817" s="3">
        <f t="shared" si="85"/>
        <v>3.9064443891515303E-2</v>
      </c>
      <c r="M817" s="34">
        <v>1</v>
      </c>
      <c r="N817" s="34">
        <v>655</v>
      </c>
      <c r="O817" s="52">
        <f t="shared" si="86"/>
        <v>0.14010695187165775</v>
      </c>
      <c r="P817" s="4">
        <f t="shared" si="87"/>
        <v>4675</v>
      </c>
      <c r="Q817" s="5">
        <f t="shared" si="88"/>
        <v>4020</v>
      </c>
      <c r="R817" s="5">
        <f t="shared" si="89"/>
        <v>655</v>
      </c>
      <c r="S817" s="6">
        <f t="shared" si="90"/>
        <v>0.14010695187165775</v>
      </c>
    </row>
    <row r="818" spans="1:19" ht="15" customHeight="1" x14ac:dyDescent="0.2">
      <c r="A818" s="46" t="s">
        <v>422</v>
      </c>
      <c r="B818" s="37" t="s">
        <v>19</v>
      </c>
      <c r="C818" s="43" t="s">
        <v>20</v>
      </c>
      <c r="D818" s="34"/>
      <c r="E818" s="34"/>
      <c r="F818" s="34"/>
      <c r="G818" s="34"/>
      <c r="H818" s="42" t="str">
        <f t="shared" si="84"/>
        <v/>
      </c>
      <c r="I818" s="33">
        <v>9744</v>
      </c>
      <c r="J818" s="34">
        <v>9725</v>
      </c>
      <c r="K818" s="34">
        <v>4776</v>
      </c>
      <c r="L818" s="3">
        <f t="shared" si="85"/>
        <v>0.49110539845758355</v>
      </c>
      <c r="M818" s="34">
        <v>1</v>
      </c>
      <c r="N818" s="34">
        <v>18</v>
      </c>
      <c r="O818" s="52">
        <f t="shared" si="86"/>
        <v>1.8472906403940886E-3</v>
      </c>
      <c r="P818" s="4">
        <f t="shared" si="87"/>
        <v>9744</v>
      </c>
      <c r="Q818" s="5">
        <f t="shared" si="88"/>
        <v>9726</v>
      </c>
      <c r="R818" s="5">
        <f t="shared" si="89"/>
        <v>18</v>
      </c>
      <c r="S818" s="6">
        <f t="shared" si="90"/>
        <v>1.8472906403940886E-3</v>
      </c>
    </row>
    <row r="819" spans="1:19" ht="26.25" customHeight="1" x14ac:dyDescent="0.2">
      <c r="A819" s="46" t="s">
        <v>422</v>
      </c>
      <c r="B819" s="37" t="s">
        <v>28</v>
      </c>
      <c r="C819" s="43" t="s">
        <v>29</v>
      </c>
      <c r="D819" s="34"/>
      <c r="E819" s="34"/>
      <c r="F819" s="34"/>
      <c r="G819" s="34"/>
      <c r="H819" s="42" t="str">
        <f t="shared" si="84"/>
        <v/>
      </c>
      <c r="I819" s="33">
        <v>85</v>
      </c>
      <c r="J819" s="34">
        <v>85</v>
      </c>
      <c r="K819" s="34">
        <v>56</v>
      </c>
      <c r="L819" s="3">
        <f t="shared" si="85"/>
        <v>0.6588235294117647</v>
      </c>
      <c r="M819" s="34"/>
      <c r="N819" s="34"/>
      <c r="O819" s="52">
        <f t="shared" si="86"/>
        <v>0</v>
      </c>
      <c r="P819" s="4">
        <f t="shared" si="87"/>
        <v>85</v>
      </c>
      <c r="Q819" s="5">
        <f t="shared" si="88"/>
        <v>85</v>
      </c>
      <c r="R819" s="5" t="str">
        <f t="shared" si="89"/>
        <v/>
      </c>
      <c r="S819" s="6" t="str">
        <f t="shared" si="90"/>
        <v/>
      </c>
    </row>
    <row r="820" spans="1:19" ht="15" customHeight="1" x14ac:dyDescent="0.2">
      <c r="A820" s="46" t="s">
        <v>422</v>
      </c>
      <c r="B820" s="37" t="s">
        <v>34</v>
      </c>
      <c r="C820" s="43" t="s">
        <v>35</v>
      </c>
      <c r="D820" s="34"/>
      <c r="E820" s="34"/>
      <c r="F820" s="34"/>
      <c r="G820" s="34"/>
      <c r="H820" s="42" t="str">
        <f t="shared" si="84"/>
        <v/>
      </c>
      <c r="I820" s="33">
        <v>592</v>
      </c>
      <c r="J820" s="34">
        <v>583</v>
      </c>
      <c r="K820" s="34">
        <v>227</v>
      </c>
      <c r="L820" s="3">
        <f t="shared" si="85"/>
        <v>0.38936535162950259</v>
      </c>
      <c r="M820" s="34">
        <v>1</v>
      </c>
      <c r="N820" s="34">
        <v>8</v>
      </c>
      <c r="O820" s="52">
        <f t="shared" si="86"/>
        <v>1.3513513513513514E-2</v>
      </c>
      <c r="P820" s="4">
        <f t="shared" si="87"/>
        <v>592</v>
      </c>
      <c r="Q820" s="5">
        <f t="shared" si="88"/>
        <v>584</v>
      </c>
      <c r="R820" s="5">
        <f t="shared" si="89"/>
        <v>8</v>
      </c>
      <c r="S820" s="6">
        <f t="shared" si="90"/>
        <v>1.3513513513513514E-2</v>
      </c>
    </row>
    <row r="821" spans="1:19" ht="15" customHeight="1" x14ac:dyDescent="0.2">
      <c r="A821" s="46" t="s">
        <v>422</v>
      </c>
      <c r="B821" s="37" t="s">
        <v>37</v>
      </c>
      <c r="C821" s="43" t="s">
        <v>38</v>
      </c>
      <c r="D821" s="34"/>
      <c r="E821" s="34"/>
      <c r="F821" s="34"/>
      <c r="G821" s="34"/>
      <c r="H821" s="42" t="str">
        <f t="shared" si="84"/>
        <v/>
      </c>
      <c r="I821" s="33">
        <v>109</v>
      </c>
      <c r="J821" s="34">
        <v>105</v>
      </c>
      <c r="K821" s="34">
        <v>45</v>
      </c>
      <c r="L821" s="3">
        <f t="shared" si="85"/>
        <v>0.42857142857142855</v>
      </c>
      <c r="M821" s="34">
        <v>3</v>
      </c>
      <c r="N821" s="34">
        <v>1</v>
      </c>
      <c r="O821" s="52">
        <f t="shared" si="86"/>
        <v>9.1743119266055051E-3</v>
      </c>
      <c r="P821" s="4">
        <f t="shared" si="87"/>
        <v>109</v>
      </c>
      <c r="Q821" s="5">
        <f t="shared" si="88"/>
        <v>108</v>
      </c>
      <c r="R821" s="5">
        <f t="shared" si="89"/>
        <v>1</v>
      </c>
      <c r="S821" s="6">
        <f t="shared" si="90"/>
        <v>9.1743119266055051E-3</v>
      </c>
    </row>
    <row r="822" spans="1:19" ht="15" customHeight="1" x14ac:dyDescent="0.2">
      <c r="A822" s="46" t="s">
        <v>422</v>
      </c>
      <c r="B822" s="37" t="s">
        <v>44</v>
      </c>
      <c r="C822" s="43" t="s">
        <v>45</v>
      </c>
      <c r="D822" s="34"/>
      <c r="E822" s="34"/>
      <c r="F822" s="34"/>
      <c r="G822" s="34"/>
      <c r="H822" s="42" t="str">
        <f t="shared" si="84"/>
        <v/>
      </c>
      <c r="I822" s="33">
        <v>10541</v>
      </c>
      <c r="J822" s="34">
        <v>10313</v>
      </c>
      <c r="K822" s="34">
        <v>802</v>
      </c>
      <c r="L822" s="3">
        <f t="shared" si="85"/>
        <v>7.7765926500533308E-2</v>
      </c>
      <c r="M822" s="34">
        <v>1</v>
      </c>
      <c r="N822" s="34">
        <v>227</v>
      </c>
      <c r="O822" s="52">
        <f t="shared" si="86"/>
        <v>2.1534958732568069E-2</v>
      </c>
      <c r="P822" s="4">
        <f t="shared" si="87"/>
        <v>10541</v>
      </c>
      <c r="Q822" s="5">
        <f t="shared" si="88"/>
        <v>10314</v>
      </c>
      <c r="R822" s="5">
        <f t="shared" si="89"/>
        <v>227</v>
      </c>
      <c r="S822" s="6">
        <f t="shared" si="90"/>
        <v>2.1534958732568069E-2</v>
      </c>
    </row>
    <row r="823" spans="1:19" ht="15" customHeight="1" x14ac:dyDescent="0.2">
      <c r="A823" s="46" t="s">
        <v>422</v>
      </c>
      <c r="B823" s="37" t="s">
        <v>44</v>
      </c>
      <c r="C823" s="43" t="s">
        <v>46</v>
      </c>
      <c r="D823" s="34"/>
      <c r="E823" s="34"/>
      <c r="F823" s="34"/>
      <c r="G823" s="34"/>
      <c r="H823" s="42" t="str">
        <f t="shared" si="84"/>
        <v/>
      </c>
      <c r="I823" s="33">
        <v>5583</v>
      </c>
      <c r="J823" s="34">
        <v>5514</v>
      </c>
      <c r="K823" s="34">
        <v>604</v>
      </c>
      <c r="L823" s="3">
        <f t="shared" si="85"/>
        <v>0.10953935437069279</v>
      </c>
      <c r="M823" s="34">
        <v>0</v>
      </c>
      <c r="N823" s="34">
        <v>69</v>
      </c>
      <c r="O823" s="52">
        <f t="shared" si="86"/>
        <v>1.2358946802794197E-2</v>
      </c>
      <c r="P823" s="4">
        <f t="shared" si="87"/>
        <v>5583</v>
      </c>
      <c r="Q823" s="5">
        <f t="shared" si="88"/>
        <v>5514</v>
      </c>
      <c r="R823" s="5">
        <f t="shared" si="89"/>
        <v>69</v>
      </c>
      <c r="S823" s="6">
        <f t="shared" si="90"/>
        <v>1.2358946802794197E-2</v>
      </c>
    </row>
    <row r="824" spans="1:19" ht="15" customHeight="1" x14ac:dyDescent="0.2">
      <c r="A824" s="46" t="s">
        <v>422</v>
      </c>
      <c r="B824" s="37" t="s">
        <v>44</v>
      </c>
      <c r="C824" s="43" t="s">
        <v>48</v>
      </c>
      <c r="D824" s="34"/>
      <c r="E824" s="34"/>
      <c r="F824" s="34"/>
      <c r="G824" s="34"/>
      <c r="H824" s="42" t="str">
        <f t="shared" si="84"/>
        <v/>
      </c>
      <c r="I824" s="33">
        <v>6049</v>
      </c>
      <c r="J824" s="34">
        <v>5657</v>
      </c>
      <c r="K824" s="34">
        <v>1143</v>
      </c>
      <c r="L824" s="3">
        <f t="shared" si="85"/>
        <v>0.20205055683224324</v>
      </c>
      <c r="M824" s="34">
        <v>8</v>
      </c>
      <c r="N824" s="34">
        <v>384</v>
      </c>
      <c r="O824" s="52">
        <f t="shared" si="86"/>
        <v>6.3481567201190275E-2</v>
      </c>
      <c r="P824" s="4">
        <f t="shared" si="87"/>
        <v>6049</v>
      </c>
      <c r="Q824" s="5">
        <f t="shared" si="88"/>
        <v>5665</v>
      </c>
      <c r="R824" s="5">
        <f t="shared" si="89"/>
        <v>384</v>
      </c>
      <c r="S824" s="6">
        <f t="shared" si="90"/>
        <v>6.3481567201190275E-2</v>
      </c>
    </row>
    <row r="825" spans="1:19" ht="15" customHeight="1" x14ac:dyDescent="0.2">
      <c r="A825" s="46" t="s">
        <v>422</v>
      </c>
      <c r="B825" s="37" t="s">
        <v>55</v>
      </c>
      <c r="C825" s="43" t="s">
        <v>56</v>
      </c>
      <c r="D825" s="34"/>
      <c r="E825" s="34"/>
      <c r="F825" s="34"/>
      <c r="G825" s="34"/>
      <c r="H825" s="42" t="str">
        <f t="shared" si="84"/>
        <v/>
      </c>
      <c r="I825" s="33">
        <v>112</v>
      </c>
      <c r="J825" s="34">
        <v>112</v>
      </c>
      <c r="K825" s="34">
        <v>90</v>
      </c>
      <c r="L825" s="3">
        <f t="shared" si="85"/>
        <v>0.8035714285714286</v>
      </c>
      <c r="M825" s="34"/>
      <c r="N825" s="34"/>
      <c r="O825" s="52">
        <f t="shared" si="86"/>
        <v>0</v>
      </c>
      <c r="P825" s="4">
        <f t="shared" si="87"/>
        <v>112</v>
      </c>
      <c r="Q825" s="5">
        <f t="shared" si="88"/>
        <v>112</v>
      </c>
      <c r="R825" s="5" t="str">
        <f t="shared" si="89"/>
        <v/>
      </c>
      <c r="S825" s="6" t="str">
        <f t="shared" si="90"/>
        <v/>
      </c>
    </row>
    <row r="826" spans="1:19" ht="15" customHeight="1" x14ac:dyDescent="0.2">
      <c r="A826" s="46" t="s">
        <v>422</v>
      </c>
      <c r="B826" s="37" t="s">
        <v>57</v>
      </c>
      <c r="C826" s="43" t="s">
        <v>58</v>
      </c>
      <c r="D826" s="34"/>
      <c r="E826" s="34"/>
      <c r="F826" s="34"/>
      <c r="G826" s="34"/>
      <c r="H826" s="42" t="str">
        <f t="shared" si="84"/>
        <v/>
      </c>
      <c r="I826" s="33">
        <v>169</v>
      </c>
      <c r="J826" s="34">
        <v>154</v>
      </c>
      <c r="K826" s="34">
        <v>8</v>
      </c>
      <c r="L826" s="3">
        <f t="shared" si="85"/>
        <v>5.1948051948051951E-2</v>
      </c>
      <c r="M826" s="34">
        <v>0</v>
      </c>
      <c r="N826" s="34">
        <v>15</v>
      </c>
      <c r="O826" s="52">
        <f t="shared" si="86"/>
        <v>8.8757396449704137E-2</v>
      </c>
      <c r="P826" s="4">
        <f t="shared" si="87"/>
        <v>169</v>
      </c>
      <c r="Q826" s="5">
        <f t="shared" si="88"/>
        <v>154</v>
      </c>
      <c r="R826" s="5">
        <f t="shared" si="89"/>
        <v>15</v>
      </c>
      <c r="S826" s="6">
        <f t="shared" si="90"/>
        <v>8.8757396449704137E-2</v>
      </c>
    </row>
    <row r="827" spans="1:19" ht="15" customHeight="1" x14ac:dyDescent="0.2">
      <c r="A827" s="46" t="s">
        <v>422</v>
      </c>
      <c r="B827" s="37" t="s">
        <v>63</v>
      </c>
      <c r="C827" s="43" t="s">
        <v>275</v>
      </c>
      <c r="D827" s="34"/>
      <c r="E827" s="34"/>
      <c r="F827" s="34"/>
      <c r="G827" s="34"/>
      <c r="H827" s="42" t="str">
        <f t="shared" si="84"/>
        <v/>
      </c>
      <c r="I827" s="33">
        <v>3</v>
      </c>
      <c r="J827" s="34">
        <v>2</v>
      </c>
      <c r="K827" s="34">
        <v>1</v>
      </c>
      <c r="L827" s="3">
        <f t="shared" si="85"/>
        <v>0.5</v>
      </c>
      <c r="M827" s="34">
        <v>1</v>
      </c>
      <c r="N827" s="34"/>
      <c r="O827" s="52">
        <f t="shared" si="86"/>
        <v>0</v>
      </c>
      <c r="P827" s="4">
        <f t="shared" si="87"/>
        <v>3</v>
      </c>
      <c r="Q827" s="5">
        <f t="shared" si="88"/>
        <v>3</v>
      </c>
      <c r="R827" s="5" t="str">
        <f t="shared" si="89"/>
        <v/>
      </c>
      <c r="S827" s="6" t="str">
        <f t="shared" si="90"/>
        <v/>
      </c>
    </row>
    <row r="828" spans="1:19" ht="15" customHeight="1" x14ac:dyDescent="0.2">
      <c r="A828" s="46" t="s">
        <v>422</v>
      </c>
      <c r="B828" s="37" t="s">
        <v>66</v>
      </c>
      <c r="C828" s="43" t="s">
        <v>276</v>
      </c>
      <c r="D828" s="34"/>
      <c r="E828" s="34"/>
      <c r="F828" s="34"/>
      <c r="G828" s="34"/>
      <c r="H828" s="42" t="str">
        <f t="shared" si="84"/>
        <v/>
      </c>
      <c r="I828" s="33">
        <v>16</v>
      </c>
      <c r="J828" s="34">
        <v>14</v>
      </c>
      <c r="K828" s="34">
        <v>5</v>
      </c>
      <c r="L828" s="3">
        <f t="shared" si="85"/>
        <v>0.35714285714285715</v>
      </c>
      <c r="M828" s="34">
        <v>0</v>
      </c>
      <c r="N828" s="34">
        <v>2</v>
      </c>
      <c r="O828" s="52">
        <f t="shared" si="86"/>
        <v>0.125</v>
      </c>
      <c r="P828" s="4">
        <f t="shared" si="87"/>
        <v>16</v>
      </c>
      <c r="Q828" s="5">
        <f t="shared" si="88"/>
        <v>14</v>
      </c>
      <c r="R828" s="5">
        <f t="shared" si="89"/>
        <v>2</v>
      </c>
      <c r="S828" s="6">
        <f t="shared" si="90"/>
        <v>0.125</v>
      </c>
    </row>
    <row r="829" spans="1:19" ht="15" customHeight="1" x14ac:dyDescent="0.2">
      <c r="A829" s="46" t="s">
        <v>422</v>
      </c>
      <c r="B829" s="37" t="s">
        <v>67</v>
      </c>
      <c r="C829" s="43" t="s">
        <v>68</v>
      </c>
      <c r="D829" s="34"/>
      <c r="E829" s="34"/>
      <c r="F829" s="34"/>
      <c r="G829" s="34"/>
      <c r="H829" s="42" t="str">
        <f t="shared" si="84"/>
        <v/>
      </c>
      <c r="I829" s="33">
        <v>3491</v>
      </c>
      <c r="J829" s="34">
        <v>3124</v>
      </c>
      <c r="K829" s="34">
        <v>433</v>
      </c>
      <c r="L829" s="3">
        <f t="shared" si="85"/>
        <v>0.1386043533930858</v>
      </c>
      <c r="M829" s="34">
        <v>15</v>
      </c>
      <c r="N829" s="34">
        <v>352</v>
      </c>
      <c r="O829" s="52">
        <f t="shared" si="86"/>
        <v>0.10083070753365798</v>
      </c>
      <c r="P829" s="4">
        <f t="shared" si="87"/>
        <v>3491</v>
      </c>
      <c r="Q829" s="5">
        <f t="shared" si="88"/>
        <v>3139</v>
      </c>
      <c r="R829" s="5">
        <f t="shared" si="89"/>
        <v>352</v>
      </c>
      <c r="S829" s="6">
        <f t="shared" si="90"/>
        <v>0.10083070753365798</v>
      </c>
    </row>
    <row r="830" spans="1:19" ht="51.75" customHeight="1" x14ac:dyDescent="0.2">
      <c r="A830" s="46" t="s">
        <v>422</v>
      </c>
      <c r="B830" s="37" t="s">
        <v>75</v>
      </c>
      <c r="C830" s="43" t="s">
        <v>76</v>
      </c>
      <c r="D830" s="34"/>
      <c r="E830" s="34"/>
      <c r="F830" s="34"/>
      <c r="G830" s="34"/>
      <c r="H830" s="42" t="str">
        <f t="shared" si="84"/>
        <v/>
      </c>
      <c r="I830" s="33">
        <v>12</v>
      </c>
      <c r="J830" s="34">
        <v>12</v>
      </c>
      <c r="K830" s="34">
        <v>7</v>
      </c>
      <c r="L830" s="3">
        <f t="shared" si="85"/>
        <v>0.58333333333333337</v>
      </c>
      <c r="M830" s="34"/>
      <c r="N830" s="34"/>
      <c r="O830" s="52">
        <f t="shared" si="86"/>
        <v>0</v>
      </c>
      <c r="P830" s="4">
        <f t="shared" si="87"/>
        <v>12</v>
      </c>
      <c r="Q830" s="5">
        <f t="shared" si="88"/>
        <v>12</v>
      </c>
      <c r="R830" s="5" t="str">
        <f t="shared" si="89"/>
        <v/>
      </c>
      <c r="S830" s="6" t="str">
        <f t="shared" si="90"/>
        <v/>
      </c>
    </row>
    <row r="831" spans="1:19" ht="15" customHeight="1" x14ac:dyDescent="0.2">
      <c r="A831" s="46" t="s">
        <v>422</v>
      </c>
      <c r="B831" s="37" t="s">
        <v>77</v>
      </c>
      <c r="C831" s="43" t="s">
        <v>252</v>
      </c>
      <c r="D831" s="34"/>
      <c r="E831" s="34"/>
      <c r="F831" s="34"/>
      <c r="G831" s="34"/>
      <c r="H831" s="42" t="str">
        <f t="shared" si="84"/>
        <v/>
      </c>
      <c r="I831" s="33">
        <v>1</v>
      </c>
      <c r="J831" s="34">
        <v>1</v>
      </c>
      <c r="K831" s="34"/>
      <c r="L831" s="3">
        <f t="shared" si="85"/>
        <v>0</v>
      </c>
      <c r="M831" s="34"/>
      <c r="N831" s="34"/>
      <c r="O831" s="52">
        <f t="shared" si="86"/>
        <v>0</v>
      </c>
      <c r="P831" s="4">
        <f t="shared" si="87"/>
        <v>1</v>
      </c>
      <c r="Q831" s="5">
        <f t="shared" si="88"/>
        <v>1</v>
      </c>
      <c r="R831" s="5" t="str">
        <f t="shared" si="89"/>
        <v/>
      </c>
      <c r="S831" s="6" t="str">
        <f t="shared" si="90"/>
        <v/>
      </c>
    </row>
    <row r="832" spans="1:19" ht="15" customHeight="1" x14ac:dyDescent="0.2">
      <c r="A832" s="46" t="s">
        <v>422</v>
      </c>
      <c r="B832" s="37" t="s">
        <v>81</v>
      </c>
      <c r="C832" s="43" t="s">
        <v>82</v>
      </c>
      <c r="D832" s="34"/>
      <c r="E832" s="34"/>
      <c r="F832" s="34"/>
      <c r="G832" s="34"/>
      <c r="H832" s="42" t="str">
        <f t="shared" ref="H832:H895" si="91">IF(D832&lt;&gt;0,G832/D832,"")</f>
        <v/>
      </c>
      <c r="I832" s="33">
        <v>1</v>
      </c>
      <c r="J832" s="34">
        <v>1</v>
      </c>
      <c r="K832" s="34">
        <v>1</v>
      </c>
      <c r="L832" s="3">
        <f t="shared" ref="L832:L895" si="92">IF(J832&lt;&gt;0,K832/J832,"")</f>
        <v>1</v>
      </c>
      <c r="M832" s="34"/>
      <c r="N832" s="34"/>
      <c r="O832" s="52">
        <f t="shared" ref="O832:O895" si="93">IF(I832&lt;&gt;0,N832/I832,"")</f>
        <v>0</v>
      </c>
      <c r="P832" s="4">
        <f t="shared" ref="P832:P895" si="94">IF(SUM(D832,I832)&gt;0,SUM(D832,I832),"")</f>
        <v>1</v>
      </c>
      <c r="Q832" s="5">
        <f t="shared" ref="Q832:Q895" si="95">IF(SUM(E832,J832, M832)&gt;0,SUM(E832,J832, M832),"")</f>
        <v>1</v>
      </c>
      <c r="R832" s="5" t="str">
        <f t="shared" ref="R832:R895" si="96">IF(SUM(G832,N832)&gt;0,SUM(G832,N832),"")</f>
        <v/>
      </c>
      <c r="S832" s="6" t="str">
        <f t="shared" ref="S832:S895" si="97">IFERROR(IF(P832&lt;&gt;0,R832/P832,""),"")</f>
        <v/>
      </c>
    </row>
    <row r="833" spans="1:19" ht="15" customHeight="1" x14ac:dyDescent="0.2">
      <c r="A833" s="46" t="s">
        <v>422</v>
      </c>
      <c r="B833" s="37" t="s">
        <v>96</v>
      </c>
      <c r="C833" s="43" t="s">
        <v>100</v>
      </c>
      <c r="D833" s="34"/>
      <c r="E833" s="34"/>
      <c r="F833" s="34"/>
      <c r="G833" s="34"/>
      <c r="H833" s="42" t="str">
        <f t="shared" si="91"/>
        <v/>
      </c>
      <c r="I833" s="33">
        <v>6154</v>
      </c>
      <c r="J833" s="34">
        <v>5927</v>
      </c>
      <c r="K833" s="34">
        <v>4914</v>
      </c>
      <c r="L833" s="3">
        <f t="shared" si="92"/>
        <v>0.82908722793993583</v>
      </c>
      <c r="M833" s="34">
        <v>2</v>
      </c>
      <c r="N833" s="34">
        <v>225</v>
      </c>
      <c r="O833" s="52">
        <f t="shared" si="93"/>
        <v>3.6561585960350994E-2</v>
      </c>
      <c r="P833" s="4">
        <f t="shared" si="94"/>
        <v>6154</v>
      </c>
      <c r="Q833" s="5">
        <f t="shared" si="95"/>
        <v>5929</v>
      </c>
      <c r="R833" s="5">
        <f t="shared" si="96"/>
        <v>225</v>
      </c>
      <c r="S833" s="6">
        <f t="shared" si="97"/>
        <v>3.6561585960350994E-2</v>
      </c>
    </row>
    <row r="834" spans="1:19" ht="15" customHeight="1" x14ac:dyDescent="0.2">
      <c r="A834" s="46" t="s">
        <v>422</v>
      </c>
      <c r="B834" s="37" t="s">
        <v>96</v>
      </c>
      <c r="C834" s="43" t="s">
        <v>97</v>
      </c>
      <c r="D834" s="34"/>
      <c r="E834" s="34"/>
      <c r="F834" s="34"/>
      <c r="G834" s="34"/>
      <c r="H834" s="42" t="str">
        <f t="shared" si="91"/>
        <v/>
      </c>
      <c r="I834" s="33">
        <v>5101</v>
      </c>
      <c r="J834" s="34">
        <v>4335</v>
      </c>
      <c r="K834" s="34">
        <v>646</v>
      </c>
      <c r="L834" s="3">
        <f t="shared" si="92"/>
        <v>0.14901960784313725</v>
      </c>
      <c r="M834" s="34">
        <v>2</v>
      </c>
      <c r="N834" s="34">
        <v>764</v>
      </c>
      <c r="O834" s="52">
        <f t="shared" si="93"/>
        <v>0.14977455400901785</v>
      </c>
      <c r="P834" s="4">
        <f t="shared" si="94"/>
        <v>5101</v>
      </c>
      <c r="Q834" s="5">
        <f t="shared" si="95"/>
        <v>4337</v>
      </c>
      <c r="R834" s="5">
        <f t="shared" si="96"/>
        <v>764</v>
      </c>
      <c r="S834" s="6">
        <f t="shared" si="97"/>
        <v>0.14977455400901785</v>
      </c>
    </row>
    <row r="835" spans="1:19" ht="15" customHeight="1" x14ac:dyDescent="0.2">
      <c r="A835" s="46" t="s">
        <v>422</v>
      </c>
      <c r="B835" s="37" t="s">
        <v>102</v>
      </c>
      <c r="C835" s="43" t="s">
        <v>103</v>
      </c>
      <c r="D835" s="34"/>
      <c r="E835" s="34"/>
      <c r="F835" s="34"/>
      <c r="G835" s="34"/>
      <c r="H835" s="42" t="str">
        <f t="shared" si="91"/>
        <v/>
      </c>
      <c r="I835" s="33">
        <v>3433</v>
      </c>
      <c r="J835" s="34">
        <v>3430</v>
      </c>
      <c r="K835" s="34">
        <v>957</v>
      </c>
      <c r="L835" s="3">
        <f t="shared" si="92"/>
        <v>0.27900874635568512</v>
      </c>
      <c r="M835" s="34">
        <v>1</v>
      </c>
      <c r="N835" s="34">
        <v>2</v>
      </c>
      <c r="O835" s="52">
        <f t="shared" si="93"/>
        <v>5.8258083309059127E-4</v>
      </c>
      <c r="P835" s="4">
        <f t="shared" si="94"/>
        <v>3433</v>
      </c>
      <c r="Q835" s="5">
        <f t="shared" si="95"/>
        <v>3431</v>
      </c>
      <c r="R835" s="5">
        <f t="shared" si="96"/>
        <v>2</v>
      </c>
      <c r="S835" s="6">
        <f t="shared" si="97"/>
        <v>5.8258083309059127E-4</v>
      </c>
    </row>
    <row r="836" spans="1:19" ht="15" customHeight="1" x14ac:dyDescent="0.2">
      <c r="A836" s="46" t="s">
        <v>422</v>
      </c>
      <c r="B836" s="37" t="s">
        <v>530</v>
      </c>
      <c r="C836" s="43" t="s">
        <v>104</v>
      </c>
      <c r="D836" s="34"/>
      <c r="E836" s="34"/>
      <c r="F836" s="34"/>
      <c r="G836" s="34"/>
      <c r="H836" s="42" t="str">
        <f t="shared" si="91"/>
        <v/>
      </c>
      <c r="I836" s="33">
        <v>2932</v>
      </c>
      <c r="J836" s="34">
        <v>2511</v>
      </c>
      <c r="K836" s="34">
        <v>424</v>
      </c>
      <c r="L836" s="3">
        <f t="shared" si="92"/>
        <v>0.16885702907208283</v>
      </c>
      <c r="M836" s="34">
        <v>27</v>
      </c>
      <c r="N836" s="34">
        <v>394</v>
      </c>
      <c r="O836" s="52">
        <f t="shared" si="93"/>
        <v>0.13437926330150068</v>
      </c>
      <c r="P836" s="4">
        <f t="shared" si="94"/>
        <v>2932</v>
      </c>
      <c r="Q836" s="5">
        <f t="shared" si="95"/>
        <v>2538</v>
      </c>
      <c r="R836" s="5">
        <f t="shared" si="96"/>
        <v>394</v>
      </c>
      <c r="S836" s="6">
        <f t="shared" si="97"/>
        <v>0.13437926330150068</v>
      </c>
    </row>
    <row r="837" spans="1:19" ht="15" customHeight="1" x14ac:dyDescent="0.2">
      <c r="A837" s="46" t="s">
        <v>422</v>
      </c>
      <c r="B837" s="37" t="s">
        <v>105</v>
      </c>
      <c r="C837" s="43" t="s">
        <v>106</v>
      </c>
      <c r="D837" s="34"/>
      <c r="E837" s="34"/>
      <c r="F837" s="34"/>
      <c r="G837" s="34"/>
      <c r="H837" s="42" t="str">
        <f t="shared" si="91"/>
        <v/>
      </c>
      <c r="I837" s="33">
        <v>538</v>
      </c>
      <c r="J837" s="34">
        <v>330</v>
      </c>
      <c r="K837" s="34">
        <v>123</v>
      </c>
      <c r="L837" s="3">
        <f t="shared" si="92"/>
        <v>0.37272727272727274</v>
      </c>
      <c r="M837" s="34">
        <v>14</v>
      </c>
      <c r="N837" s="34">
        <v>194</v>
      </c>
      <c r="O837" s="52">
        <f t="shared" si="93"/>
        <v>0.36059479553903345</v>
      </c>
      <c r="P837" s="4">
        <f t="shared" si="94"/>
        <v>538</v>
      </c>
      <c r="Q837" s="5">
        <f t="shared" si="95"/>
        <v>344</v>
      </c>
      <c r="R837" s="5">
        <f t="shared" si="96"/>
        <v>194</v>
      </c>
      <c r="S837" s="6">
        <f t="shared" si="97"/>
        <v>0.36059479553903345</v>
      </c>
    </row>
    <row r="838" spans="1:19" ht="15" customHeight="1" x14ac:dyDescent="0.2">
      <c r="A838" s="46" t="s">
        <v>422</v>
      </c>
      <c r="B838" s="37" t="s">
        <v>107</v>
      </c>
      <c r="C838" s="43" t="s">
        <v>108</v>
      </c>
      <c r="D838" s="34"/>
      <c r="E838" s="34"/>
      <c r="F838" s="34"/>
      <c r="G838" s="34"/>
      <c r="H838" s="42" t="str">
        <f t="shared" si="91"/>
        <v/>
      </c>
      <c r="I838" s="33">
        <v>246</v>
      </c>
      <c r="J838" s="34">
        <v>237</v>
      </c>
      <c r="K838" s="34">
        <v>104</v>
      </c>
      <c r="L838" s="3">
        <f t="shared" si="92"/>
        <v>0.43881856540084391</v>
      </c>
      <c r="M838" s="34">
        <v>2</v>
      </c>
      <c r="N838" s="34">
        <v>7</v>
      </c>
      <c r="O838" s="52">
        <f t="shared" si="93"/>
        <v>2.8455284552845527E-2</v>
      </c>
      <c r="P838" s="4">
        <f t="shared" si="94"/>
        <v>246</v>
      </c>
      <c r="Q838" s="5">
        <f t="shared" si="95"/>
        <v>239</v>
      </c>
      <c r="R838" s="5">
        <f t="shared" si="96"/>
        <v>7</v>
      </c>
      <c r="S838" s="6">
        <f t="shared" si="97"/>
        <v>2.8455284552845527E-2</v>
      </c>
    </row>
    <row r="839" spans="1:19" ht="15" customHeight="1" x14ac:dyDescent="0.2">
      <c r="A839" s="46" t="s">
        <v>422</v>
      </c>
      <c r="B839" s="37" t="s">
        <v>109</v>
      </c>
      <c r="C839" s="43" t="s">
        <v>110</v>
      </c>
      <c r="D839" s="34"/>
      <c r="E839" s="34"/>
      <c r="F839" s="34"/>
      <c r="G839" s="34"/>
      <c r="H839" s="42" t="str">
        <f t="shared" si="91"/>
        <v/>
      </c>
      <c r="I839" s="33">
        <v>411</v>
      </c>
      <c r="J839" s="34">
        <v>374</v>
      </c>
      <c r="K839" s="34">
        <v>49</v>
      </c>
      <c r="L839" s="3">
        <f t="shared" si="92"/>
        <v>0.13101604278074866</v>
      </c>
      <c r="M839" s="34">
        <v>3</v>
      </c>
      <c r="N839" s="34">
        <v>34</v>
      </c>
      <c r="O839" s="52">
        <f t="shared" si="93"/>
        <v>8.2725060827250604E-2</v>
      </c>
      <c r="P839" s="4">
        <f t="shared" si="94"/>
        <v>411</v>
      </c>
      <c r="Q839" s="5">
        <f t="shared" si="95"/>
        <v>377</v>
      </c>
      <c r="R839" s="5">
        <f t="shared" si="96"/>
        <v>34</v>
      </c>
      <c r="S839" s="6">
        <f t="shared" si="97"/>
        <v>8.2725060827250604E-2</v>
      </c>
    </row>
    <row r="840" spans="1:19" ht="15" customHeight="1" x14ac:dyDescent="0.2">
      <c r="A840" s="46" t="s">
        <v>422</v>
      </c>
      <c r="B840" s="37" t="s">
        <v>111</v>
      </c>
      <c r="C840" s="43" t="s">
        <v>112</v>
      </c>
      <c r="D840" s="34"/>
      <c r="E840" s="34"/>
      <c r="F840" s="34"/>
      <c r="G840" s="34"/>
      <c r="H840" s="42" t="str">
        <f t="shared" si="91"/>
        <v/>
      </c>
      <c r="I840" s="33">
        <v>1</v>
      </c>
      <c r="J840" s="34">
        <v>1</v>
      </c>
      <c r="K840" s="34"/>
      <c r="L840" s="3">
        <f t="shared" si="92"/>
        <v>0</v>
      </c>
      <c r="M840" s="34"/>
      <c r="N840" s="34"/>
      <c r="O840" s="52">
        <f t="shared" si="93"/>
        <v>0</v>
      </c>
      <c r="P840" s="4">
        <f t="shared" si="94"/>
        <v>1</v>
      </c>
      <c r="Q840" s="5">
        <f t="shared" si="95"/>
        <v>1</v>
      </c>
      <c r="R840" s="5" t="str">
        <f t="shared" si="96"/>
        <v/>
      </c>
      <c r="S840" s="6" t="str">
        <f t="shared" si="97"/>
        <v/>
      </c>
    </row>
    <row r="841" spans="1:19" ht="15" customHeight="1" x14ac:dyDescent="0.2">
      <c r="A841" s="46" t="s">
        <v>422</v>
      </c>
      <c r="B841" s="37" t="s">
        <v>114</v>
      </c>
      <c r="C841" s="43" t="s">
        <v>115</v>
      </c>
      <c r="D841" s="34"/>
      <c r="E841" s="34"/>
      <c r="F841" s="34"/>
      <c r="G841" s="34"/>
      <c r="H841" s="42" t="str">
        <f t="shared" si="91"/>
        <v/>
      </c>
      <c r="I841" s="33">
        <v>119</v>
      </c>
      <c r="J841" s="34">
        <v>119</v>
      </c>
      <c r="K841" s="34">
        <v>30</v>
      </c>
      <c r="L841" s="3">
        <f t="shared" si="92"/>
        <v>0.25210084033613445</v>
      </c>
      <c r="M841" s="34"/>
      <c r="N841" s="34"/>
      <c r="O841" s="52">
        <f t="shared" si="93"/>
        <v>0</v>
      </c>
      <c r="P841" s="4">
        <f t="shared" si="94"/>
        <v>119</v>
      </c>
      <c r="Q841" s="5">
        <f t="shared" si="95"/>
        <v>119</v>
      </c>
      <c r="R841" s="5" t="str">
        <f t="shared" si="96"/>
        <v/>
      </c>
      <c r="S841" s="6" t="str">
        <f t="shared" si="97"/>
        <v/>
      </c>
    </row>
    <row r="842" spans="1:19" ht="15" customHeight="1" x14ac:dyDescent="0.2">
      <c r="A842" s="46" t="s">
        <v>422</v>
      </c>
      <c r="B842" s="37" t="s">
        <v>116</v>
      </c>
      <c r="C842" s="43" t="s">
        <v>117</v>
      </c>
      <c r="D842" s="34"/>
      <c r="E842" s="34"/>
      <c r="F842" s="34"/>
      <c r="G842" s="34"/>
      <c r="H842" s="42" t="str">
        <f t="shared" si="91"/>
        <v/>
      </c>
      <c r="I842" s="33">
        <v>1051</v>
      </c>
      <c r="J842" s="34">
        <v>988</v>
      </c>
      <c r="K842" s="34">
        <v>519</v>
      </c>
      <c r="L842" s="3">
        <f t="shared" si="92"/>
        <v>0.5253036437246964</v>
      </c>
      <c r="M842" s="34">
        <v>6</v>
      </c>
      <c r="N842" s="34">
        <v>57</v>
      </c>
      <c r="O842" s="52">
        <f t="shared" si="93"/>
        <v>5.423406279733587E-2</v>
      </c>
      <c r="P842" s="4">
        <f t="shared" si="94"/>
        <v>1051</v>
      </c>
      <c r="Q842" s="5">
        <f t="shared" si="95"/>
        <v>994</v>
      </c>
      <c r="R842" s="5">
        <f t="shared" si="96"/>
        <v>57</v>
      </c>
      <c r="S842" s="6">
        <f t="shared" si="97"/>
        <v>5.423406279733587E-2</v>
      </c>
    </row>
    <row r="843" spans="1:19" ht="15" customHeight="1" x14ac:dyDescent="0.2">
      <c r="A843" s="46" t="s">
        <v>422</v>
      </c>
      <c r="B843" s="37" t="s">
        <v>118</v>
      </c>
      <c r="C843" s="43" t="s">
        <v>119</v>
      </c>
      <c r="D843" s="34"/>
      <c r="E843" s="34"/>
      <c r="F843" s="34"/>
      <c r="G843" s="34"/>
      <c r="H843" s="42" t="str">
        <f t="shared" si="91"/>
        <v/>
      </c>
      <c r="I843" s="33">
        <v>8203</v>
      </c>
      <c r="J843" s="34">
        <v>8003</v>
      </c>
      <c r="K843" s="34">
        <v>2276</v>
      </c>
      <c r="L843" s="3">
        <f t="shared" si="92"/>
        <v>0.28439335249281522</v>
      </c>
      <c r="M843" s="34">
        <v>1</v>
      </c>
      <c r="N843" s="34">
        <v>199</v>
      </c>
      <c r="O843" s="52">
        <f t="shared" si="93"/>
        <v>2.425941728635865E-2</v>
      </c>
      <c r="P843" s="4">
        <f t="shared" si="94"/>
        <v>8203</v>
      </c>
      <c r="Q843" s="5">
        <f t="shared" si="95"/>
        <v>8004</v>
      </c>
      <c r="R843" s="5">
        <f t="shared" si="96"/>
        <v>199</v>
      </c>
      <c r="S843" s="6">
        <f t="shared" si="97"/>
        <v>2.425941728635865E-2</v>
      </c>
    </row>
    <row r="844" spans="1:19" ht="15" customHeight="1" x14ac:dyDescent="0.2">
      <c r="A844" s="46" t="s">
        <v>422</v>
      </c>
      <c r="B844" s="37" t="s">
        <v>121</v>
      </c>
      <c r="C844" s="43" t="s">
        <v>122</v>
      </c>
      <c r="D844" s="34"/>
      <c r="E844" s="34"/>
      <c r="F844" s="34"/>
      <c r="G844" s="34"/>
      <c r="H844" s="42" t="str">
        <f t="shared" si="91"/>
        <v/>
      </c>
      <c r="I844" s="33">
        <v>305</v>
      </c>
      <c r="J844" s="34">
        <v>248</v>
      </c>
      <c r="K844" s="34">
        <v>42</v>
      </c>
      <c r="L844" s="3">
        <f t="shared" si="92"/>
        <v>0.16935483870967741</v>
      </c>
      <c r="M844" s="34">
        <v>1</v>
      </c>
      <c r="N844" s="34">
        <v>56</v>
      </c>
      <c r="O844" s="52">
        <f t="shared" si="93"/>
        <v>0.18360655737704917</v>
      </c>
      <c r="P844" s="4">
        <f t="shared" si="94"/>
        <v>305</v>
      </c>
      <c r="Q844" s="5">
        <f t="shared" si="95"/>
        <v>249</v>
      </c>
      <c r="R844" s="5">
        <f t="shared" si="96"/>
        <v>56</v>
      </c>
      <c r="S844" s="6">
        <f t="shared" si="97"/>
        <v>0.18360655737704917</v>
      </c>
    </row>
    <row r="845" spans="1:19" ht="15" customHeight="1" x14ac:dyDescent="0.2">
      <c r="A845" s="46" t="s">
        <v>422</v>
      </c>
      <c r="B845" s="37" t="s">
        <v>124</v>
      </c>
      <c r="C845" s="43" t="s">
        <v>125</v>
      </c>
      <c r="D845" s="34"/>
      <c r="E845" s="34"/>
      <c r="F845" s="34"/>
      <c r="G845" s="34"/>
      <c r="H845" s="42" t="str">
        <f t="shared" si="91"/>
        <v/>
      </c>
      <c r="I845" s="33">
        <v>5278</v>
      </c>
      <c r="J845" s="34">
        <v>4310</v>
      </c>
      <c r="K845" s="34">
        <v>3123</v>
      </c>
      <c r="L845" s="3">
        <f t="shared" si="92"/>
        <v>0.72459396751740135</v>
      </c>
      <c r="M845" s="34">
        <v>3</v>
      </c>
      <c r="N845" s="34">
        <v>965</v>
      </c>
      <c r="O845" s="52">
        <f t="shared" si="93"/>
        <v>0.18283440697233802</v>
      </c>
      <c r="P845" s="4">
        <f t="shared" si="94"/>
        <v>5278</v>
      </c>
      <c r="Q845" s="5">
        <f t="shared" si="95"/>
        <v>4313</v>
      </c>
      <c r="R845" s="5">
        <f t="shared" si="96"/>
        <v>965</v>
      </c>
      <c r="S845" s="6">
        <f t="shared" si="97"/>
        <v>0.18283440697233802</v>
      </c>
    </row>
    <row r="846" spans="1:19" ht="15" customHeight="1" x14ac:dyDescent="0.2">
      <c r="A846" s="46" t="s">
        <v>422</v>
      </c>
      <c r="B846" s="37" t="s">
        <v>126</v>
      </c>
      <c r="C846" s="43" t="s">
        <v>126</v>
      </c>
      <c r="D846" s="34"/>
      <c r="E846" s="34"/>
      <c r="F846" s="34"/>
      <c r="G846" s="34"/>
      <c r="H846" s="42" t="str">
        <f t="shared" si="91"/>
        <v/>
      </c>
      <c r="I846" s="33">
        <v>779</v>
      </c>
      <c r="J846" s="34">
        <v>683</v>
      </c>
      <c r="K846" s="34">
        <v>499</v>
      </c>
      <c r="L846" s="3">
        <f t="shared" si="92"/>
        <v>0.73060029282576866</v>
      </c>
      <c r="M846" s="34">
        <v>6</v>
      </c>
      <c r="N846" s="34">
        <v>90</v>
      </c>
      <c r="O846" s="52">
        <f t="shared" si="93"/>
        <v>0.11553273427471117</v>
      </c>
      <c r="P846" s="4">
        <f t="shared" si="94"/>
        <v>779</v>
      </c>
      <c r="Q846" s="5">
        <f t="shared" si="95"/>
        <v>689</v>
      </c>
      <c r="R846" s="5">
        <f t="shared" si="96"/>
        <v>90</v>
      </c>
      <c r="S846" s="6">
        <f t="shared" si="97"/>
        <v>0.11553273427471117</v>
      </c>
    </row>
    <row r="847" spans="1:19" ht="15" customHeight="1" x14ac:dyDescent="0.2">
      <c r="A847" s="46" t="s">
        <v>422</v>
      </c>
      <c r="B847" s="37" t="s">
        <v>127</v>
      </c>
      <c r="C847" s="43" t="s">
        <v>128</v>
      </c>
      <c r="D847" s="34"/>
      <c r="E847" s="34"/>
      <c r="F847" s="34"/>
      <c r="G847" s="34"/>
      <c r="H847" s="42" t="str">
        <f t="shared" si="91"/>
        <v/>
      </c>
      <c r="I847" s="33">
        <v>810</v>
      </c>
      <c r="J847" s="34">
        <v>703</v>
      </c>
      <c r="K847" s="34">
        <v>112</v>
      </c>
      <c r="L847" s="3">
        <f t="shared" si="92"/>
        <v>0.15931721194879089</v>
      </c>
      <c r="M847" s="34">
        <v>8</v>
      </c>
      <c r="N847" s="34">
        <v>99</v>
      </c>
      <c r="O847" s="52">
        <f t="shared" si="93"/>
        <v>0.12222222222222222</v>
      </c>
      <c r="P847" s="4">
        <f t="shared" si="94"/>
        <v>810</v>
      </c>
      <c r="Q847" s="5">
        <f t="shared" si="95"/>
        <v>711</v>
      </c>
      <c r="R847" s="5">
        <f t="shared" si="96"/>
        <v>99</v>
      </c>
      <c r="S847" s="6">
        <f t="shared" si="97"/>
        <v>0.12222222222222222</v>
      </c>
    </row>
    <row r="848" spans="1:19" ht="15" customHeight="1" x14ac:dyDescent="0.2">
      <c r="A848" s="46" t="s">
        <v>422</v>
      </c>
      <c r="B848" s="37" t="s">
        <v>130</v>
      </c>
      <c r="C848" s="43" t="s">
        <v>131</v>
      </c>
      <c r="D848" s="34"/>
      <c r="E848" s="34"/>
      <c r="F848" s="34"/>
      <c r="G848" s="34"/>
      <c r="H848" s="42" t="str">
        <f t="shared" si="91"/>
        <v/>
      </c>
      <c r="I848" s="33">
        <v>3</v>
      </c>
      <c r="J848" s="34">
        <v>2</v>
      </c>
      <c r="K848" s="34">
        <v>1</v>
      </c>
      <c r="L848" s="3">
        <f t="shared" si="92"/>
        <v>0.5</v>
      </c>
      <c r="M848" s="34">
        <v>0</v>
      </c>
      <c r="N848" s="34">
        <v>1</v>
      </c>
      <c r="O848" s="52">
        <f t="shared" si="93"/>
        <v>0.33333333333333331</v>
      </c>
      <c r="P848" s="4">
        <f t="shared" si="94"/>
        <v>3</v>
      </c>
      <c r="Q848" s="5">
        <f t="shared" si="95"/>
        <v>2</v>
      </c>
      <c r="R848" s="5">
        <f t="shared" si="96"/>
        <v>1</v>
      </c>
      <c r="S848" s="6">
        <f t="shared" si="97"/>
        <v>0.33333333333333331</v>
      </c>
    </row>
    <row r="849" spans="1:19" ht="15" customHeight="1" x14ac:dyDescent="0.2">
      <c r="A849" s="46" t="s">
        <v>422</v>
      </c>
      <c r="B849" s="37" t="s">
        <v>135</v>
      </c>
      <c r="C849" s="43" t="s">
        <v>136</v>
      </c>
      <c r="D849" s="34"/>
      <c r="E849" s="34"/>
      <c r="F849" s="34"/>
      <c r="G849" s="34"/>
      <c r="H849" s="42" t="str">
        <f t="shared" si="91"/>
        <v/>
      </c>
      <c r="I849" s="33">
        <v>7</v>
      </c>
      <c r="J849" s="34">
        <v>7</v>
      </c>
      <c r="K849" s="34">
        <v>4</v>
      </c>
      <c r="L849" s="3">
        <f t="shared" si="92"/>
        <v>0.5714285714285714</v>
      </c>
      <c r="M849" s="34"/>
      <c r="N849" s="34"/>
      <c r="O849" s="52">
        <f t="shared" si="93"/>
        <v>0</v>
      </c>
      <c r="P849" s="4">
        <f t="shared" si="94"/>
        <v>7</v>
      </c>
      <c r="Q849" s="5">
        <f t="shared" si="95"/>
        <v>7</v>
      </c>
      <c r="R849" s="5" t="str">
        <f t="shared" si="96"/>
        <v/>
      </c>
      <c r="S849" s="6" t="str">
        <f t="shared" si="97"/>
        <v/>
      </c>
    </row>
    <row r="850" spans="1:19" ht="15" customHeight="1" x14ac:dyDescent="0.2">
      <c r="A850" s="46" t="s">
        <v>422</v>
      </c>
      <c r="B850" s="37" t="s">
        <v>535</v>
      </c>
      <c r="C850" s="43" t="s">
        <v>137</v>
      </c>
      <c r="D850" s="34"/>
      <c r="E850" s="34"/>
      <c r="F850" s="34"/>
      <c r="G850" s="34"/>
      <c r="H850" s="42" t="str">
        <f t="shared" si="91"/>
        <v/>
      </c>
      <c r="I850" s="33">
        <v>624</v>
      </c>
      <c r="J850" s="34">
        <v>604</v>
      </c>
      <c r="K850" s="34">
        <v>244</v>
      </c>
      <c r="L850" s="3">
        <f t="shared" si="92"/>
        <v>0.40397350993377484</v>
      </c>
      <c r="M850" s="34">
        <v>0</v>
      </c>
      <c r="N850" s="34">
        <v>20</v>
      </c>
      <c r="O850" s="52">
        <f t="shared" si="93"/>
        <v>3.2051282051282048E-2</v>
      </c>
      <c r="P850" s="4">
        <f t="shared" si="94"/>
        <v>624</v>
      </c>
      <c r="Q850" s="5">
        <f t="shared" si="95"/>
        <v>604</v>
      </c>
      <c r="R850" s="5">
        <f t="shared" si="96"/>
        <v>20</v>
      </c>
      <c r="S850" s="6">
        <f t="shared" si="97"/>
        <v>3.2051282051282048E-2</v>
      </c>
    </row>
    <row r="851" spans="1:19" ht="15" customHeight="1" x14ac:dyDescent="0.2">
      <c r="A851" s="46" t="s">
        <v>422</v>
      </c>
      <c r="B851" s="37" t="s">
        <v>358</v>
      </c>
      <c r="C851" s="43" t="s">
        <v>359</v>
      </c>
      <c r="D851" s="34"/>
      <c r="E851" s="34"/>
      <c r="F851" s="34"/>
      <c r="G851" s="34"/>
      <c r="H851" s="42" t="str">
        <f t="shared" si="91"/>
        <v/>
      </c>
      <c r="I851" s="33">
        <v>515</v>
      </c>
      <c r="J851" s="34">
        <v>348</v>
      </c>
      <c r="K851" s="34">
        <v>83</v>
      </c>
      <c r="L851" s="3">
        <f t="shared" si="92"/>
        <v>0.23850574712643677</v>
      </c>
      <c r="M851" s="34">
        <v>0</v>
      </c>
      <c r="N851" s="34">
        <v>167</v>
      </c>
      <c r="O851" s="52">
        <f t="shared" si="93"/>
        <v>0.32427184466019415</v>
      </c>
      <c r="P851" s="4">
        <f t="shared" si="94"/>
        <v>515</v>
      </c>
      <c r="Q851" s="5">
        <f t="shared" si="95"/>
        <v>348</v>
      </c>
      <c r="R851" s="5">
        <f t="shared" si="96"/>
        <v>167</v>
      </c>
      <c r="S851" s="6">
        <f t="shared" si="97"/>
        <v>0.32427184466019415</v>
      </c>
    </row>
    <row r="852" spans="1:19" ht="15" customHeight="1" x14ac:dyDescent="0.2">
      <c r="A852" s="46" t="s">
        <v>422</v>
      </c>
      <c r="B852" s="37" t="s">
        <v>138</v>
      </c>
      <c r="C852" s="43" t="s">
        <v>139</v>
      </c>
      <c r="D852" s="34"/>
      <c r="E852" s="34"/>
      <c r="F852" s="34"/>
      <c r="G852" s="34"/>
      <c r="H852" s="42" t="str">
        <f t="shared" si="91"/>
        <v/>
      </c>
      <c r="I852" s="33">
        <v>297</v>
      </c>
      <c r="J852" s="34">
        <v>222</v>
      </c>
      <c r="K852" s="34">
        <v>70</v>
      </c>
      <c r="L852" s="3">
        <f t="shared" si="92"/>
        <v>0.31531531531531531</v>
      </c>
      <c r="M852" s="34">
        <v>1</v>
      </c>
      <c r="N852" s="34">
        <v>74</v>
      </c>
      <c r="O852" s="52">
        <f t="shared" si="93"/>
        <v>0.24915824915824916</v>
      </c>
      <c r="P852" s="4">
        <f t="shared" si="94"/>
        <v>297</v>
      </c>
      <c r="Q852" s="5">
        <f t="shared" si="95"/>
        <v>223</v>
      </c>
      <c r="R852" s="5">
        <f t="shared" si="96"/>
        <v>74</v>
      </c>
      <c r="S852" s="6">
        <f t="shared" si="97"/>
        <v>0.24915824915824916</v>
      </c>
    </row>
    <row r="853" spans="1:19" ht="15" customHeight="1" x14ac:dyDescent="0.2">
      <c r="A853" s="46" t="s">
        <v>422</v>
      </c>
      <c r="B853" s="37" t="s">
        <v>152</v>
      </c>
      <c r="C853" s="43" t="s">
        <v>153</v>
      </c>
      <c r="D853" s="34"/>
      <c r="E853" s="34"/>
      <c r="F853" s="34"/>
      <c r="G853" s="34"/>
      <c r="H853" s="42" t="str">
        <f t="shared" si="91"/>
        <v/>
      </c>
      <c r="I853" s="33">
        <v>762</v>
      </c>
      <c r="J853" s="34">
        <v>453</v>
      </c>
      <c r="K853" s="34">
        <v>142</v>
      </c>
      <c r="L853" s="3">
        <f t="shared" si="92"/>
        <v>0.31346578366445915</v>
      </c>
      <c r="M853" s="34">
        <v>39</v>
      </c>
      <c r="N853" s="34">
        <v>270</v>
      </c>
      <c r="O853" s="52">
        <f t="shared" si="93"/>
        <v>0.3543307086614173</v>
      </c>
      <c r="P853" s="4">
        <f t="shared" si="94"/>
        <v>762</v>
      </c>
      <c r="Q853" s="5">
        <f t="shared" si="95"/>
        <v>492</v>
      </c>
      <c r="R853" s="5">
        <f t="shared" si="96"/>
        <v>270</v>
      </c>
      <c r="S853" s="6">
        <f t="shared" si="97"/>
        <v>0.3543307086614173</v>
      </c>
    </row>
    <row r="854" spans="1:19" ht="15" customHeight="1" x14ac:dyDescent="0.2">
      <c r="A854" s="46" t="s">
        <v>422</v>
      </c>
      <c r="B854" s="37" t="s">
        <v>158</v>
      </c>
      <c r="C854" s="43" t="s">
        <v>159</v>
      </c>
      <c r="D854" s="34"/>
      <c r="E854" s="34"/>
      <c r="F854" s="34"/>
      <c r="G854" s="34"/>
      <c r="H854" s="42" t="str">
        <f t="shared" si="91"/>
        <v/>
      </c>
      <c r="I854" s="33">
        <v>1597</v>
      </c>
      <c r="J854" s="34">
        <v>921</v>
      </c>
      <c r="K854" s="34">
        <v>206</v>
      </c>
      <c r="L854" s="3">
        <f t="shared" si="92"/>
        <v>0.22366992399565688</v>
      </c>
      <c r="M854" s="34">
        <v>33</v>
      </c>
      <c r="N854" s="34">
        <v>643</v>
      </c>
      <c r="O854" s="52">
        <f t="shared" si="93"/>
        <v>0.4026299311208516</v>
      </c>
      <c r="P854" s="4">
        <f t="shared" si="94"/>
        <v>1597</v>
      </c>
      <c r="Q854" s="5">
        <f t="shared" si="95"/>
        <v>954</v>
      </c>
      <c r="R854" s="5">
        <f t="shared" si="96"/>
        <v>643</v>
      </c>
      <c r="S854" s="6">
        <f t="shared" si="97"/>
        <v>0.4026299311208516</v>
      </c>
    </row>
    <row r="855" spans="1:19" ht="15" customHeight="1" x14ac:dyDescent="0.2">
      <c r="A855" s="46" t="s">
        <v>422</v>
      </c>
      <c r="B855" s="37" t="s">
        <v>168</v>
      </c>
      <c r="C855" s="43" t="s">
        <v>255</v>
      </c>
      <c r="D855" s="34"/>
      <c r="E855" s="34"/>
      <c r="F855" s="34"/>
      <c r="G855" s="34"/>
      <c r="H855" s="42" t="str">
        <f t="shared" si="91"/>
        <v/>
      </c>
      <c r="I855" s="33">
        <v>2</v>
      </c>
      <c r="J855" s="34">
        <v>2</v>
      </c>
      <c r="K855" s="34"/>
      <c r="L855" s="3">
        <f t="shared" si="92"/>
        <v>0</v>
      </c>
      <c r="M855" s="34"/>
      <c r="N855" s="34"/>
      <c r="O855" s="52">
        <f t="shared" si="93"/>
        <v>0</v>
      </c>
      <c r="P855" s="4">
        <f t="shared" si="94"/>
        <v>2</v>
      </c>
      <c r="Q855" s="5">
        <f t="shared" si="95"/>
        <v>2</v>
      </c>
      <c r="R855" s="5" t="str">
        <f t="shared" si="96"/>
        <v/>
      </c>
      <c r="S855" s="6" t="str">
        <f t="shared" si="97"/>
        <v/>
      </c>
    </row>
    <row r="856" spans="1:19" ht="15" customHeight="1" x14ac:dyDescent="0.2">
      <c r="A856" s="46" t="s">
        <v>422</v>
      </c>
      <c r="B856" s="37" t="s">
        <v>169</v>
      </c>
      <c r="C856" s="43" t="s">
        <v>170</v>
      </c>
      <c r="D856" s="34"/>
      <c r="E856" s="34"/>
      <c r="F856" s="34"/>
      <c r="G856" s="34"/>
      <c r="H856" s="42" t="str">
        <f t="shared" si="91"/>
        <v/>
      </c>
      <c r="I856" s="33">
        <v>1205</v>
      </c>
      <c r="J856" s="34">
        <v>1098</v>
      </c>
      <c r="K856" s="34">
        <v>627</v>
      </c>
      <c r="L856" s="3">
        <f t="shared" si="92"/>
        <v>0.57103825136612019</v>
      </c>
      <c r="M856" s="34">
        <v>1</v>
      </c>
      <c r="N856" s="34">
        <v>106</v>
      </c>
      <c r="O856" s="52">
        <f t="shared" si="93"/>
        <v>8.7966804979253119E-2</v>
      </c>
      <c r="P856" s="4">
        <f t="shared" si="94"/>
        <v>1205</v>
      </c>
      <c r="Q856" s="5">
        <f t="shared" si="95"/>
        <v>1099</v>
      </c>
      <c r="R856" s="5">
        <f t="shared" si="96"/>
        <v>106</v>
      </c>
      <c r="S856" s="6">
        <f t="shared" si="97"/>
        <v>8.7966804979253119E-2</v>
      </c>
    </row>
    <row r="857" spans="1:19" ht="15" customHeight="1" x14ac:dyDescent="0.2">
      <c r="A857" s="46" t="s">
        <v>422</v>
      </c>
      <c r="B857" s="37" t="s">
        <v>171</v>
      </c>
      <c r="C857" s="43" t="s">
        <v>172</v>
      </c>
      <c r="D857" s="34"/>
      <c r="E857" s="34"/>
      <c r="F857" s="34"/>
      <c r="G857" s="34"/>
      <c r="H857" s="42" t="str">
        <f t="shared" si="91"/>
        <v/>
      </c>
      <c r="I857" s="33">
        <v>316</v>
      </c>
      <c r="J857" s="34">
        <v>289</v>
      </c>
      <c r="K857" s="34">
        <v>87</v>
      </c>
      <c r="L857" s="3">
        <f t="shared" si="92"/>
        <v>0.30103806228373703</v>
      </c>
      <c r="M857" s="34">
        <v>0</v>
      </c>
      <c r="N857" s="34">
        <v>27</v>
      </c>
      <c r="O857" s="52">
        <f t="shared" si="93"/>
        <v>8.5443037974683542E-2</v>
      </c>
      <c r="P857" s="4">
        <f t="shared" si="94"/>
        <v>316</v>
      </c>
      <c r="Q857" s="5">
        <f t="shared" si="95"/>
        <v>289</v>
      </c>
      <c r="R857" s="5">
        <f t="shared" si="96"/>
        <v>27</v>
      </c>
      <c r="S857" s="6">
        <f t="shared" si="97"/>
        <v>8.5443037974683542E-2</v>
      </c>
    </row>
    <row r="858" spans="1:19" ht="26.25" customHeight="1" x14ac:dyDescent="0.2">
      <c r="A858" s="46" t="s">
        <v>422</v>
      </c>
      <c r="B858" s="37" t="s">
        <v>173</v>
      </c>
      <c r="C858" s="43" t="s">
        <v>175</v>
      </c>
      <c r="D858" s="34"/>
      <c r="E858" s="34"/>
      <c r="F858" s="34"/>
      <c r="G858" s="34"/>
      <c r="H858" s="42" t="str">
        <f t="shared" si="91"/>
        <v/>
      </c>
      <c r="I858" s="33">
        <v>40469</v>
      </c>
      <c r="J858" s="34">
        <v>40281</v>
      </c>
      <c r="K858" s="34">
        <v>21845</v>
      </c>
      <c r="L858" s="3">
        <f t="shared" si="92"/>
        <v>0.5423152354708175</v>
      </c>
      <c r="M858" s="34">
        <v>4</v>
      </c>
      <c r="N858" s="34">
        <v>184</v>
      </c>
      <c r="O858" s="52">
        <f t="shared" si="93"/>
        <v>4.5466900590575504E-3</v>
      </c>
      <c r="P858" s="4">
        <f t="shared" si="94"/>
        <v>40469</v>
      </c>
      <c r="Q858" s="5">
        <f t="shared" si="95"/>
        <v>40285</v>
      </c>
      <c r="R858" s="5">
        <f t="shared" si="96"/>
        <v>184</v>
      </c>
      <c r="S858" s="6">
        <f t="shared" si="97"/>
        <v>4.5466900590575504E-3</v>
      </c>
    </row>
    <row r="859" spans="1:19" ht="26.25" customHeight="1" x14ac:dyDescent="0.2">
      <c r="A859" s="46" t="s">
        <v>422</v>
      </c>
      <c r="B859" s="37" t="s">
        <v>173</v>
      </c>
      <c r="C859" s="43" t="s">
        <v>174</v>
      </c>
      <c r="D859" s="34"/>
      <c r="E859" s="34"/>
      <c r="F859" s="34"/>
      <c r="G859" s="34"/>
      <c r="H859" s="42" t="str">
        <f t="shared" si="91"/>
        <v/>
      </c>
      <c r="I859" s="33">
        <v>1906</v>
      </c>
      <c r="J859" s="34">
        <v>1894</v>
      </c>
      <c r="K859" s="34">
        <v>1178</v>
      </c>
      <c r="L859" s="3">
        <f t="shared" si="92"/>
        <v>0.62196409714889123</v>
      </c>
      <c r="M859" s="34">
        <v>0</v>
      </c>
      <c r="N859" s="34">
        <v>12</v>
      </c>
      <c r="O859" s="52">
        <f t="shared" si="93"/>
        <v>6.2959076600209865E-3</v>
      </c>
      <c r="P859" s="4">
        <f t="shared" si="94"/>
        <v>1906</v>
      </c>
      <c r="Q859" s="5">
        <f t="shared" si="95"/>
        <v>1894</v>
      </c>
      <c r="R859" s="5">
        <f t="shared" si="96"/>
        <v>12</v>
      </c>
      <c r="S859" s="6">
        <f t="shared" si="97"/>
        <v>6.2959076600209865E-3</v>
      </c>
    </row>
    <row r="860" spans="1:19" ht="26.25" customHeight="1" x14ac:dyDescent="0.2">
      <c r="A860" s="46" t="s">
        <v>422</v>
      </c>
      <c r="B860" s="37" t="s">
        <v>173</v>
      </c>
      <c r="C860" s="43" t="s">
        <v>176</v>
      </c>
      <c r="D860" s="34"/>
      <c r="E860" s="34"/>
      <c r="F860" s="34"/>
      <c r="G860" s="34"/>
      <c r="H860" s="42" t="str">
        <f t="shared" si="91"/>
        <v/>
      </c>
      <c r="I860" s="33">
        <v>10104</v>
      </c>
      <c r="J860" s="34">
        <v>9995</v>
      </c>
      <c r="K860" s="34">
        <v>4712</v>
      </c>
      <c r="L860" s="3">
        <f t="shared" si="92"/>
        <v>0.47143571785892946</v>
      </c>
      <c r="M860" s="34">
        <v>8</v>
      </c>
      <c r="N860" s="34">
        <v>101</v>
      </c>
      <c r="O860" s="52">
        <f t="shared" si="93"/>
        <v>9.9960411718131425E-3</v>
      </c>
      <c r="P860" s="4">
        <f t="shared" si="94"/>
        <v>10104</v>
      </c>
      <c r="Q860" s="5">
        <f t="shared" si="95"/>
        <v>10003</v>
      </c>
      <c r="R860" s="5">
        <f t="shared" si="96"/>
        <v>101</v>
      </c>
      <c r="S860" s="6">
        <f t="shared" si="97"/>
        <v>9.9960411718131425E-3</v>
      </c>
    </row>
    <row r="861" spans="1:19" ht="15" customHeight="1" x14ac:dyDescent="0.2">
      <c r="A861" s="46" t="s">
        <v>422</v>
      </c>
      <c r="B861" s="37" t="s">
        <v>179</v>
      </c>
      <c r="C861" s="43" t="s">
        <v>180</v>
      </c>
      <c r="D861" s="34"/>
      <c r="E861" s="34"/>
      <c r="F861" s="34"/>
      <c r="G861" s="34"/>
      <c r="H861" s="42" t="str">
        <f t="shared" si="91"/>
        <v/>
      </c>
      <c r="I861" s="33">
        <v>1501</v>
      </c>
      <c r="J861" s="34">
        <v>1404</v>
      </c>
      <c r="K861" s="34">
        <v>1178</v>
      </c>
      <c r="L861" s="3">
        <f t="shared" si="92"/>
        <v>0.83903133903133909</v>
      </c>
      <c r="M861" s="34">
        <v>7</v>
      </c>
      <c r="N861" s="34">
        <v>90</v>
      </c>
      <c r="O861" s="52">
        <f t="shared" si="93"/>
        <v>5.9960026648900731E-2</v>
      </c>
      <c r="P861" s="4">
        <f t="shared" si="94"/>
        <v>1501</v>
      </c>
      <c r="Q861" s="5">
        <f t="shared" si="95"/>
        <v>1411</v>
      </c>
      <c r="R861" s="5">
        <f t="shared" si="96"/>
        <v>90</v>
      </c>
      <c r="S861" s="6">
        <f t="shared" si="97"/>
        <v>5.9960026648900731E-2</v>
      </c>
    </row>
    <row r="862" spans="1:19" ht="15" customHeight="1" x14ac:dyDescent="0.2">
      <c r="A862" s="46" t="s">
        <v>422</v>
      </c>
      <c r="B862" s="37" t="s">
        <v>183</v>
      </c>
      <c r="C862" s="43" t="s">
        <v>550</v>
      </c>
      <c r="D862" s="34"/>
      <c r="E862" s="34"/>
      <c r="F862" s="34"/>
      <c r="G862" s="34"/>
      <c r="H862" s="42" t="str">
        <f t="shared" si="91"/>
        <v/>
      </c>
      <c r="I862" s="33">
        <v>1634</v>
      </c>
      <c r="J862" s="34">
        <v>1616</v>
      </c>
      <c r="K862" s="34">
        <v>1277</v>
      </c>
      <c r="L862" s="3">
        <f t="shared" si="92"/>
        <v>0.7902227722772277</v>
      </c>
      <c r="M862" s="34">
        <v>5</v>
      </c>
      <c r="N862" s="34">
        <v>13</v>
      </c>
      <c r="O862" s="52">
        <f t="shared" si="93"/>
        <v>7.9559363525091801E-3</v>
      </c>
      <c r="P862" s="4">
        <f t="shared" si="94"/>
        <v>1634</v>
      </c>
      <c r="Q862" s="5">
        <f t="shared" si="95"/>
        <v>1621</v>
      </c>
      <c r="R862" s="5">
        <f t="shared" si="96"/>
        <v>13</v>
      </c>
      <c r="S862" s="6">
        <f t="shared" si="97"/>
        <v>7.9559363525091801E-3</v>
      </c>
    </row>
    <row r="863" spans="1:19" ht="15" customHeight="1" x14ac:dyDescent="0.2">
      <c r="A863" s="46" t="s">
        <v>422</v>
      </c>
      <c r="B863" s="37" t="s">
        <v>183</v>
      </c>
      <c r="C863" s="43" t="s">
        <v>184</v>
      </c>
      <c r="D863" s="34"/>
      <c r="E863" s="34"/>
      <c r="F863" s="34"/>
      <c r="G863" s="34"/>
      <c r="H863" s="42" t="str">
        <f t="shared" si="91"/>
        <v/>
      </c>
      <c r="I863" s="33">
        <v>42</v>
      </c>
      <c r="J863" s="34">
        <v>42</v>
      </c>
      <c r="K863" s="34">
        <v>19</v>
      </c>
      <c r="L863" s="3">
        <f t="shared" si="92"/>
        <v>0.45238095238095238</v>
      </c>
      <c r="M863" s="34"/>
      <c r="N863" s="34"/>
      <c r="O863" s="52">
        <f t="shared" si="93"/>
        <v>0</v>
      </c>
      <c r="P863" s="4">
        <f t="shared" si="94"/>
        <v>42</v>
      </c>
      <c r="Q863" s="5">
        <f t="shared" si="95"/>
        <v>42</v>
      </c>
      <c r="R863" s="5" t="str">
        <f t="shared" si="96"/>
        <v/>
      </c>
      <c r="S863" s="6" t="str">
        <f t="shared" si="97"/>
        <v/>
      </c>
    </row>
    <row r="864" spans="1:19" ht="15" customHeight="1" x14ac:dyDescent="0.2">
      <c r="A864" s="46" t="s">
        <v>422</v>
      </c>
      <c r="B864" s="37" t="s">
        <v>185</v>
      </c>
      <c r="C864" s="43" t="s">
        <v>185</v>
      </c>
      <c r="D864" s="34"/>
      <c r="E864" s="34"/>
      <c r="F864" s="34"/>
      <c r="G864" s="34"/>
      <c r="H864" s="42" t="str">
        <f t="shared" si="91"/>
        <v/>
      </c>
      <c r="I864" s="33">
        <v>476</v>
      </c>
      <c r="J864" s="34">
        <v>474</v>
      </c>
      <c r="K864" s="34">
        <v>200</v>
      </c>
      <c r="L864" s="3">
        <f t="shared" si="92"/>
        <v>0.4219409282700422</v>
      </c>
      <c r="M864" s="34">
        <v>0</v>
      </c>
      <c r="N864" s="34">
        <v>2</v>
      </c>
      <c r="O864" s="52">
        <f t="shared" si="93"/>
        <v>4.2016806722689074E-3</v>
      </c>
      <c r="P864" s="4">
        <f t="shared" si="94"/>
        <v>476</v>
      </c>
      <c r="Q864" s="5">
        <f t="shared" si="95"/>
        <v>474</v>
      </c>
      <c r="R864" s="5">
        <f t="shared" si="96"/>
        <v>2</v>
      </c>
      <c r="S864" s="6">
        <f t="shared" si="97"/>
        <v>4.2016806722689074E-3</v>
      </c>
    </row>
    <row r="865" spans="1:19" ht="15" customHeight="1" x14ac:dyDescent="0.2">
      <c r="A865" s="46" t="s">
        <v>422</v>
      </c>
      <c r="B865" s="37" t="s">
        <v>187</v>
      </c>
      <c r="C865" s="43" t="s">
        <v>189</v>
      </c>
      <c r="D865" s="34"/>
      <c r="E865" s="34"/>
      <c r="F865" s="34"/>
      <c r="G865" s="34"/>
      <c r="H865" s="42" t="str">
        <f t="shared" si="91"/>
        <v/>
      </c>
      <c r="I865" s="33">
        <v>1765</v>
      </c>
      <c r="J865" s="34">
        <v>1666</v>
      </c>
      <c r="K865" s="34">
        <v>1253</v>
      </c>
      <c r="L865" s="3">
        <f t="shared" si="92"/>
        <v>0.75210084033613445</v>
      </c>
      <c r="M865" s="34">
        <v>1</v>
      </c>
      <c r="N865" s="34">
        <v>98</v>
      </c>
      <c r="O865" s="52">
        <f t="shared" si="93"/>
        <v>5.5524079320113315E-2</v>
      </c>
      <c r="P865" s="4">
        <f t="shared" si="94"/>
        <v>1765</v>
      </c>
      <c r="Q865" s="5">
        <f t="shared" si="95"/>
        <v>1667</v>
      </c>
      <c r="R865" s="5">
        <f t="shared" si="96"/>
        <v>98</v>
      </c>
      <c r="S865" s="6">
        <f t="shared" si="97"/>
        <v>5.5524079320113315E-2</v>
      </c>
    </row>
    <row r="866" spans="1:19" ht="15" customHeight="1" x14ac:dyDescent="0.2">
      <c r="A866" s="46" t="s">
        <v>422</v>
      </c>
      <c r="B866" s="37" t="s">
        <v>542</v>
      </c>
      <c r="C866" s="43" t="s">
        <v>123</v>
      </c>
      <c r="D866" s="34"/>
      <c r="E866" s="34"/>
      <c r="F866" s="34"/>
      <c r="G866" s="34"/>
      <c r="H866" s="42" t="str">
        <f t="shared" si="91"/>
        <v/>
      </c>
      <c r="I866" s="33">
        <v>49</v>
      </c>
      <c r="J866" s="34">
        <v>45</v>
      </c>
      <c r="K866" s="34">
        <v>6</v>
      </c>
      <c r="L866" s="3">
        <f t="shared" si="92"/>
        <v>0.13333333333333333</v>
      </c>
      <c r="M866" s="34">
        <v>0</v>
      </c>
      <c r="N866" s="34">
        <v>4</v>
      </c>
      <c r="O866" s="52">
        <f t="shared" si="93"/>
        <v>8.1632653061224483E-2</v>
      </c>
      <c r="P866" s="4">
        <f t="shared" si="94"/>
        <v>49</v>
      </c>
      <c r="Q866" s="5">
        <f t="shared" si="95"/>
        <v>45</v>
      </c>
      <c r="R866" s="5">
        <f t="shared" si="96"/>
        <v>4</v>
      </c>
      <c r="S866" s="6">
        <f t="shared" si="97"/>
        <v>8.1632653061224483E-2</v>
      </c>
    </row>
    <row r="867" spans="1:19" ht="15" customHeight="1" x14ac:dyDescent="0.2">
      <c r="A867" s="46" t="s">
        <v>422</v>
      </c>
      <c r="B867" s="37" t="s">
        <v>190</v>
      </c>
      <c r="C867" s="43" t="s">
        <v>191</v>
      </c>
      <c r="D867" s="34"/>
      <c r="E867" s="34"/>
      <c r="F867" s="34"/>
      <c r="G867" s="34"/>
      <c r="H867" s="42" t="str">
        <f t="shared" si="91"/>
        <v/>
      </c>
      <c r="I867" s="33">
        <v>1</v>
      </c>
      <c r="J867" s="34">
        <v>1</v>
      </c>
      <c r="K867" s="34"/>
      <c r="L867" s="3">
        <f t="shared" si="92"/>
        <v>0</v>
      </c>
      <c r="M867" s="34"/>
      <c r="N867" s="34"/>
      <c r="O867" s="52">
        <f t="shared" si="93"/>
        <v>0</v>
      </c>
      <c r="P867" s="4">
        <f t="shared" si="94"/>
        <v>1</v>
      </c>
      <c r="Q867" s="5">
        <f t="shared" si="95"/>
        <v>1</v>
      </c>
      <c r="R867" s="5" t="str">
        <f t="shared" si="96"/>
        <v/>
      </c>
      <c r="S867" s="6" t="str">
        <f t="shared" si="97"/>
        <v/>
      </c>
    </row>
    <row r="868" spans="1:19" ht="15" customHeight="1" x14ac:dyDescent="0.2">
      <c r="A868" s="46" t="s">
        <v>422</v>
      </c>
      <c r="B868" s="37" t="s">
        <v>198</v>
      </c>
      <c r="C868" s="43" t="s">
        <v>199</v>
      </c>
      <c r="D868" s="34"/>
      <c r="E868" s="34"/>
      <c r="F868" s="34"/>
      <c r="G868" s="34"/>
      <c r="H868" s="42" t="str">
        <f t="shared" si="91"/>
        <v/>
      </c>
      <c r="I868" s="33">
        <v>9</v>
      </c>
      <c r="J868" s="34">
        <v>9</v>
      </c>
      <c r="K868" s="34">
        <v>9</v>
      </c>
      <c r="L868" s="3">
        <f t="shared" si="92"/>
        <v>1</v>
      </c>
      <c r="M868" s="34"/>
      <c r="N868" s="34"/>
      <c r="O868" s="52">
        <f t="shared" si="93"/>
        <v>0</v>
      </c>
      <c r="P868" s="4">
        <f t="shared" si="94"/>
        <v>9</v>
      </c>
      <c r="Q868" s="5">
        <f t="shared" si="95"/>
        <v>9</v>
      </c>
      <c r="R868" s="5" t="str">
        <f t="shared" si="96"/>
        <v/>
      </c>
      <c r="S868" s="6" t="str">
        <f t="shared" si="97"/>
        <v/>
      </c>
    </row>
    <row r="869" spans="1:19" ht="15" customHeight="1" x14ac:dyDescent="0.2">
      <c r="A869" s="46" t="s">
        <v>422</v>
      </c>
      <c r="B869" s="37" t="s">
        <v>545</v>
      </c>
      <c r="C869" s="43" t="s">
        <v>201</v>
      </c>
      <c r="D869" s="34"/>
      <c r="E869" s="34"/>
      <c r="F869" s="34"/>
      <c r="G869" s="34"/>
      <c r="H869" s="42" t="str">
        <f t="shared" si="91"/>
        <v/>
      </c>
      <c r="I869" s="33">
        <v>17</v>
      </c>
      <c r="J869" s="34">
        <v>17</v>
      </c>
      <c r="K869" s="34">
        <v>9</v>
      </c>
      <c r="L869" s="3">
        <f t="shared" si="92"/>
        <v>0.52941176470588236</v>
      </c>
      <c r="M869" s="34"/>
      <c r="N869" s="34"/>
      <c r="O869" s="52">
        <f t="shared" si="93"/>
        <v>0</v>
      </c>
      <c r="P869" s="4">
        <f t="shared" si="94"/>
        <v>17</v>
      </c>
      <c r="Q869" s="5">
        <f t="shared" si="95"/>
        <v>17</v>
      </c>
      <c r="R869" s="5" t="str">
        <f t="shared" si="96"/>
        <v/>
      </c>
      <c r="S869" s="6" t="str">
        <f t="shared" si="97"/>
        <v/>
      </c>
    </row>
    <row r="870" spans="1:19" ht="15" customHeight="1" x14ac:dyDescent="0.2">
      <c r="A870" s="46" t="s">
        <v>422</v>
      </c>
      <c r="B870" s="37" t="s">
        <v>203</v>
      </c>
      <c r="C870" s="43" t="s">
        <v>204</v>
      </c>
      <c r="D870" s="34"/>
      <c r="E870" s="34"/>
      <c r="F870" s="34"/>
      <c r="G870" s="34"/>
      <c r="H870" s="42" t="str">
        <f t="shared" si="91"/>
        <v/>
      </c>
      <c r="I870" s="33">
        <v>2556</v>
      </c>
      <c r="J870" s="34">
        <v>2548</v>
      </c>
      <c r="K870" s="34">
        <v>604</v>
      </c>
      <c r="L870" s="3">
        <f t="shared" si="92"/>
        <v>0.23704866562009419</v>
      </c>
      <c r="M870" s="34">
        <v>1</v>
      </c>
      <c r="N870" s="34">
        <v>7</v>
      </c>
      <c r="O870" s="52">
        <f t="shared" si="93"/>
        <v>2.7386541471048514E-3</v>
      </c>
      <c r="P870" s="4">
        <f t="shared" si="94"/>
        <v>2556</v>
      </c>
      <c r="Q870" s="5">
        <f t="shared" si="95"/>
        <v>2549</v>
      </c>
      <c r="R870" s="5">
        <f t="shared" si="96"/>
        <v>7</v>
      </c>
      <c r="S870" s="6">
        <f t="shared" si="97"/>
        <v>2.7386541471048514E-3</v>
      </c>
    </row>
    <row r="871" spans="1:19" ht="15" customHeight="1" x14ac:dyDescent="0.2">
      <c r="A871" s="46" t="s">
        <v>422</v>
      </c>
      <c r="B871" s="37" t="s">
        <v>207</v>
      </c>
      <c r="C871" s="43" t="s">
        <v>208</v>
      </c>
      <c r="D871" s="34"/>
      <c r="E871" s="34"/>
      <c r="F871" s="34"/>
      <c r="G871" s="34"/>
      <c r="H871" s="42" t="str">
        <f t="shared" si="91"/>
        <v/>
      </c>
      <c r="I871" s="33">
        <v>208</v>
      </c>
      <c r="J871" s="34">
        <v>158</v>
      </c>
      <c r="K871" s="34">
        <v>49</v>
      </c>
      <c r="L871" s="3">
        <f t="shared" si="92"/>
        <v>0.310126582278481</v>
      </c>
      <c r="M871" s="34">
        <v>4</v>
      </c>
      <c r="N871" s="34">
        <v>46</v>
      </c>
      <c r="O871" s="52">
        <f t="shared" si="93"/>
        <v>0.22115384615384615</v>
      </c>
      <c r="P871" s="4">
        <f t="shared" si="94"/>
        <v>208</v>
      </c>
      <c r="Q871" s="5">
        <f t="shared" si="95"/>
        <v>162</v>
      </c>
      <c r="R871" s="5">
        <f t="shared" si="96"/>
        <v>46</v>
      </c>
      <c r="S871" s="6">
        <f t="shared" si="97"/>
        <v>0.22115384615384615</v>
      </c>
    </row>
    <row r="872" spans="1:19" ht="15" customHeight="1" x14ac:dyDescent="0.2">
      <c r="A872" s="46" t="s">
        <v>422</v>
      </c>
      <c r="B872" s="37" t="s">
        <v>209</v>
      </c>
      <c r="C872" s="43" t="s">
        <v>210</v>
      </c>
      <c r="D872" s="34"/>
      <c r="E872" s="34"/>
      <c r="F872" s="34"/>
      <c r="G872" s="34"/>
      <c r="H872" s="42" t="str">
        <f t="shared" si="91"/>
        <v/>
      </c>
      <c r="I872" s="33">
        <v>5011</v>
      </c>
      <c r="J872" s="34">
        <v>4850</v>
      </c>
      <c r="K872" s="34">
        <v>2690</v>
      </c>
      <c r="L872" s="3">
        <f t="shared" si="92"/>
        <v>0.55463917525773199</v>
      </c>
      <c r="M872" s="34">
        <v>11</v>
      </c>
      <c r="N872" s="34">
        <v>150</v>
      </c>
      <c r="O872" s="52">
        <f t="shared" si="93"/>
        <v>2.9934144881261227E-2</v>
      </c>
      <c r="P872" s="4">
        <f t="shared" si="94"/>
        <v>5011</v>
      </c>
      <c r="Q872" s="5">
        <f t="shared" si="95"/>
        <v>4861</v>
      </c>
      <c r="R872" s="5">
        <f t="shared" si="96"/>
        <v>150</v>
      </c>
      <c r="S872" s="6">
        <f t="shared" si="97"/>
        <v>2.9934144881261227E-2</v>
      </c>
    </row>
    <row r="873" spans="1:19" ht="15" customHeight="1" x14ac:dyDescent="0.2">
      <c r="A873" s="46" t="s">
        <v>422</v>
      </c>
      <c r="B873" s="37" t="s">
        <v>209</v>
      </c>
      <c r="C873" s="43" t="s">
        <v>211</v>
      </c>
      <c r="D873" s="34"/>
      <c r="E873" s="34"/>
      <c r="F873" s="34"/>
      <c r="G873" s="34"/>
      <c r="H873" s="42" t="str">
        <f t="shared" si="91"/>
        <v/>
      </c>
      <c r="I873" s="33">
        <v>23073</v>
      </c>
      <c r="J873" s="34">
        <v>22617</v>
      </c>
      <c r="K873" s="34">
        <v>16604</v>
      </c>
      <c r="L873" s="3">
        <f t="shared" si="92"/>
        <v>0.73413803775920772</v>
      </c>
      <c r="M873" s="34">
        <v>10</v>
      </c>
      <c r="N873" s="34">
        <v>446</v>
      </c>
      <c r="O873" s="52">
        <f t="shared" si="93"/>
        <v>1.9329952758635634E-2</v>
      </c>
      <c r="P873" s="4">
        <f t="shared" si="94"/>
        <v>23073</v>
      </c>
      <c r="Q873" s="5">
        <f t="shared" si="95"/>
        <v>22627</v>
      </c>
      <c r="R873" s="5">
        <f t="shared" si="96"/>
        <v>446</v>
      </c>
      <c r="S873" s="6">
        <f t="shared" si="97"/>
        <v>1.9329952758635634E-2</v>
      </c>
    </row>
    <row r="874" spans="1:19" ht="15" customHeight="1" x14ac:dyDescent="0.2">
      <c r="A874" s="46" t="s">
        <v>422</v>
      </c>
      <c r="B874" s="37" t="s">
        <v>214</v>
      </c>
      <c r="C874" s="43" t="s">
        <v>215</v>
      </c>
      <c r="D874" s="34"/>
      <c r="E874" s="34"/>
      <c r="F874" s="34"/>
      <c r="G874" s="34"/>
      <c r="H874" s="42" t="str">
        <f t="shared" si="91"/>
        <v/>
      </c>
      <c r="I874" s="33">
        <v>29584</v>
      </c>
      <c r="J874" s="34">
        <v>28965</v>
      </c>
      <c r="K874" s="34">
        <v>20554</v>
      </c>
      <c r="L874" s="3">
        <f t="shared" si="92"/>
        <v>0.70961505264974967</v>
      </c>
      <c r="M874" s="34">
        <v>17</v>
      </c>
      <c r="N874" s="34">
        <v>602</v>
      </c>
      <c r="O874" s="52">
        <f t="shared" si="93"/>
        <v>2.0348837209302327E-2</v>
      </c>
      <c r="P874" s="4">
        <f t="shared" si="94"/>
        <v>29584</v>
      </c>
      <c r="Q874" s="5">
        <f t="shared" si="95"/>
        <v>28982</v>
      </c>
      <c r="R874" s="5">
        <f t="shared" si="96"/>
        <v>602</v>
      </c>
      <c r="S874" s="6">
        <f t="shared" si="97"/>
        <v>2.0348837209302327E-2</v>
      </c>
    </row>
    <row r="875" spans="1:19" ht="15" customHeight="1" x14ac:dyDescent="0.2">
      <c r="A875" s="46" t="s">
        <v>422</v>
      </c>
      <c r="B875" s="37" t="s">
        <v>214</v>
      </c>
      <c r="C875" s="43" t="s">
        <v>546</v>
      </c>
      <c r="D875" s="34"/>
      <c r="E875" s="34"/>
      <c r="F875" s="34"/>
      <c r="G875" s="34"/>
      <c r="H875" s="42" t="str">
        <f t="shared" si="91"/>
        <v/>
      </c>
      <c r="I875" s="33">
        <v>40715</v>
      </c>
      <c r="J875" s="34">
        <v>39533</v>
      </c>
      <c r="K875" s="34">
        <v>17777</v>
      </c>
      <c r="L875" s="3">
        <f t="shared" si="92"/>
        <v>0.44967495510080185</v>
      </c>
      <c r="M875" s="34">
        <v>34</v>
      </c>
      <c r="N875" s="34">
        <v>1148</v>
      </c>
      <c r="O875" s="52">
        <f t="shared" si="93"/>
        <v>2.8195996561463835E-2</v>
      </c>
      <c r="P875" s="4">
        <f t="shared" si="94"/>
        <v>40715</v>
      </c>
      <c r="Q875" s="5">
        <f t="shared" si="95"/>
        <v>39567</v>
      </c>
      <c r="R875" s="5">
        <f t="shared" si="96"/>
        <v>1148</v>
      </c>
      <c r="S875" s="6">
        <f t="shared" si="97"/>
        <v>2.8195996561463835E-2</v>
      </c>
    </row>
    <row r="876" spans="1:19" ht="15" customHeight="1" x14ac:dyDescent="0.2">
      <c r="A876" s="46" t="s">
        <v>422</v>
      </c>
      <c r="B876" s="37" t="s">
        <v>214</v>
      </c>
      <c r="C876" s="43" t="s">
        <v>216</v>
      </c>
      <c r="D876" s="34"/>
      <c r="E876" s="34"/>
      <c r="F876" s="34"/>
      <c r="G876" s="34"/>
      <c r="H876" s="42" t="str">
        <f t="shared" si="91"/>
        <v/>
      </c>
      <c r="I876" s="33">
        <v>47785</v>
      </c>
      <c r="J876" s="34">
        <v>47345</v>
      </c>
      <c r="K876" s="34">
        <v>32953</v>
      </c>
      <c r="L876" s="3">
        <f t="shared" si="92"/>
        <v>0.6960185869680009</v>
      </c>
      <c r="M876" s="34">
        <v>10</v>
      </c>
      <c r="N876" s="34">
        <v>430</v>
      </c>
      <c r="O876" s="52">
        <f t="shared" si="93"/>
        <v>8.9986397405043429E-3</v>
      </c>
      <c r="P876" s="4">
        <f t="shared" si="94"/>
        <v>47785</v>
      </c>
      <c r="Q876" s="5">
        <f t="shared" si="95"/>
        <v>47355</v>
      </c>
      <c r="R876" s="5">
        <f t="shared" si="96"/>
        <v>430</v>
      </c>
      <c r="S876" s="6">
        <f t="shared" si="97"/>
        <v>8.9986397405043429E-3</v>
      </c>
    </row>
    <row r="877" spans="1:19" ht="26.25" customHeight="1" x14ac:dyDescent="0.2">
      <c r="A877" s="46" t="s">
        <v>422</v>
      </c>
      <c r="B877" s="37" t="s">
        <v>217</v>
      </c>
      <c r="C877" s="43" t="s">
        <v>218</v>
      </c>
      <c r="D877" s="34"/>
      <c r="E877" s="34"/>
      <c r="F877" s="34"/>
      <c r="G877" s="34"/>
      <c r="H877" s="42" t="str">
        <f t="shared" si="91"/>
        <v/>
      </c>
      <c r="I877" s="33">
        <v>2637</v>
      </c>
      <c r="J877" s="34">
        <v>2289</v>
      </c>
      <c r="K877" s="34">
        <v>467</v>
      </c>
      <c r="L877" s="3">
        <f t="shared" si="92"/>
        <v>0.20401922236784623</v>
      </c>
      <c r="M877" s="34">
        <v>7</v>
      </c>
      <c r="N877" s="34">
        <v>341</v>
      </c>
      <c r="O877" s="52">
        <f t="shared" si="93"/>
        <v>0.12931361395525218</v>
      </c>
      <c r="P877" s="4">
        <f t="shared" si="94"/>
        <v>2637</v>
      </c>
      <c r="Q877" s="5">
        <f t="shared" si="95"/>
        <v>2296</v>
      </c>
      <c r="R877" s="5">
        <f t="shared" si="96"/>
        <v>341</v>
      </c>
      <c r="S877" s="6">
        <f t="shared" si="97"/>
        <v>0.12931361395525218</v>
      </c>
    </row>
    <row r="878" spans="1:19" ht="15" customHeight="1" x14ac:dyDescent="0.2">
      <c r="A878" s="46" t="s">
        <v>422</v>
      </c>
      <c r="B878" s="37" t="s">
        <v>220</v>
      </c>
      <c r="C878" s="43" t="s">
        <v>222</v>
      </c>
      <c r="D878" s="34"/>
      <c r="E878" s="34"/>
      <c r="F878" s="34"/>
      <c r="G878" s="34"/>
      <c r="H878" s="42" t="str">
        <f t="shared" si="91"/>
        <v/>
      </c>
      <c r="I878" s="33">
        <v>1221</v>
      </c>
      <c r="J878" s="34">
        <v>1195</v>
      </c>
      <c r="K878" s="34">
        <v>334</v>
      </c>
      <c r="L878" s="3">
        <f t="shared" si="92"/>
        <v>0.27949790794979079</v>
      </c>
      <c r="M878" s="34">
        <v>4</v>
      </c>
      <c r="N878" s="34">
        <v>22</v>
      </c>
      <c r="O878" s="52">
        <f t="shared" si="93"/>
        <v>1.8018018018018018E-2</v>
      </c>
      <c r="P878" s="4">
        <f t="shared" si="94"/>
        <v>1221</v>
      </c>
      <c r="Q878" s="5">
        <f t="shared" si="95"/>
        <v>1199</v>
      </c>
      <c r="R878" s="5">
        <f t="shared" si="96"/>
        <v>22</v>
      </c>
      <c r="S878" s="6">
        <f t="shared" si="97"/>
        <v>1.8018018018018018E-2</v>
      </c>
    </row>
    <row r="879" spans="1:19" ht="26.25" customHeight="1" x14ac:dyDescent="0.2">
      <c r="A879" s="46" t="s">
        <v>422</v>
      </c>
      <c r="B879" s="37" t="s">
        <v>225</v>
      </c>
      <c r="C879" s="43" t="s">
        <v>227</v>
      </c>
      <c r="D879" s="34"/>
      <c r="E879" s="34"/>
      <c r="F879" s="34"/>
      <c r="G879" s="34"/>
      <c r="H879" s="42" t="str">
        <f t="shared" si="91"/>
        <v/>
      </c>
      <c r="I879" s="33">
        <v>238</v>
      </c>
      <c r="J879" s="34">
        <v>232</v>
      </c>
      <c r="K879" s="34">
        <v>27</v>
      </c>
      <c r="L879" s="3">
        <f t="shared" si="92"/>
        <v>0.11637931034482758</v>
      </c>
      <c r="M879" s="34">
        <v>1</v>
      </c>
      <c r="N879" s="34">
        <v>5</v>
      </c>
      <c r="O879" s="52">
        <f t="shared" si="93"/>
        <v>2.100840336134454E-2</v>
      </c>
      <c r="P879" s="4">
        <f t="shared" si="94"/>
        <v>238</v>
      </c>
      <c r="Q879" s="5">
        <f t="shared" si="95"/>
        <v>233</v>
      </c>
      <c r="R879" s="5">
        <f t="shared" si="96"/>
        <v>5</v>
      </c>
      <c r="S879" s="6">
        <f t="shared" si="97"/>
        <v>2.100840336134454E-2</v>
      </c>
    </row>
    <row r="880" spans="1:19" ht="15" customHeight="1" x14ac:dyDescent="0.2">
      <c r="A880" s="46" t="s">
        <v>422</v>
      </c>
      <c r="B880" s="37" t="s">
        <v>225</v>
      </c>
      <c r="C880" s="43" t="s">
        <v>229</v>
      </c>
      <c r="D880" s="34"/>
      <c r="E880" s="34"/>
      <c r="F880" s="34"/>
      <c r="G880" s="34"/>
      <c r="H880" s="42" t="str">
        <f t="shared" si="91"/>
        <v/>
      </c>
      <c r="I880" s="33">
        <v>343</v>
      </c>
      <c r="J880" s="34">
        <v>340</v>
      </c>
      <c r="K880" s="34">
        <v>67</v>
      </c>
      <c r="L880" s="3">
        <f t="shared" si="92"/>
        <v>0.19705882352941176</v>
      </c>
      <c r="M880" s="34">
        <v>1</v>
      </c>
      <c r="N880" s="34">
        <v>2</v>
      </c>
      <c r="O880" s="52">
        <f t="shared" si="93"/>
        <v>5.8309037900874635E-3</v>
      </c>
      <c r="P880" s="4">
        <f t="shared" si="94"/>
        <v>343</v>
      </c>
      <c r="Q880" s="5">
        <f t="shared" si="95"/>
        <v>341</v>
      </c>
      <c r="R880" s="5">
        <f t="shared" si="96"/>
        <v>2</v>
      </c>
      <c r="S880" s="6">
        <f t="shared" si="97"/>
        <v>5.8309037900874635E-3</v>
      </c>
    </row>
    <row r="881" spans="1:19" ht="26.25" customHeight="1" x14ac:dyDescent="0.2">
      <c r="A881" s="46" t="s">
        <v>422</v>
      </c>
      <c r="B881" s="37" t="s">
        <v>225</v>
      </c>
      <c r="C881" s="43" t="s">
        <v>231</v>
      </c>
      <c r="D881" s="34"/>
      <c r="E881" s="34"/>
      <c r="F881" s="34"/>
      <c r="G881" s="34"/>
      <c r="H881" s="42" t="str">
        <f t="shared" si="91"/>
        <v/>
      </c>
      <c r="I881" s="33">
        <v>237</v>
      </c>
      <c r="J881" s="34">
        <v>234</v>
      </c>
      <c r="K881" s="34">
        <v>112</v>
      </c>
      <c r="L881" s="3">
        <f t="shared" si="92"/>
        <v>0.47863247863247865</v>
      </c>
      <c r="M881" s="34">
        <v>0</v>
      </c>
      <c r="N881" s="34">
        <v>3</v>
      </c>
      <c r="O881" s="52">
        <f t="shared" si="93"/>
        <v>1.2658227848101266E-2</v>
      </c>
      <c r="P881" s="4">
        <f t="shared" si="94"/>
        <v>237</v>
      </c>
      <c r="Q881" s="5">
        <f t="shared" si="95"/>
        <v>234</v>
      </c>
      <c r="R881" s="5">
        <f t="shared" si="96"/>
        <v>3</v>
      </c>
      <c r="S881" s="6">
        <f t="shared" si="97"/>
        <v>1.2658227848101266E-2</v>
      </c>
    </row>
    <row r="882" spans="1:19" ht="15" customHeight="1" x14ac:dyDescent="0.2">
      <c r="A882" s="46" t="s">
        <v>422</v>
      </c>
      <c r="B882" s="37" t="s">
        <v>537</v>
      </c>
      <c r="C882" s="43" t="s">
        <v>236</v>
      </c>
      <c r="D882" s="34"/>
      <c r="E882" s="34"/>
      <c r="F882" s="34"/>
      <c r="G882" s="34"/>
      <c r="H882" s="42" t="str">
        <f t="shared" si="91"/>
        <v/>
      </c>
      <c r="I882" s="33">
        <v>752</v>
      </c>
      <c r="J882" s="34">
        <v>697</v>
      </c>
      <c r="K882" s="34">
        <v>79</v>
      </c>
      <c r="L882" s="3">
        <f t="shared" si="92"/>
        <v>0.1133428981348637</v>
      </c>
      <c r="M882" s="34">
        <v>1</v>
      </c>
      <c r="N882" s="34">
        <v>54</v>
      </c>
      <c r="O882" s="52">
        <f t="shared" si="93"/>
        <v>7.1808510638297879E-2</v>
      </c>
      <c r="P882" s="4">
        <f t="shared" si="94"/>
        <v>752</v>
      </c>
      <c r="Q882" s="5">
        <f t="shared" si="95"/>
        <v>698</v>
      </c>
      <c r="R882" s="5">
        <f t="shared" si="96"/>
        <v>54</v>
      </c>
      <c r="S882" s="6">
        <f t="shared" si="97"/>
        <v>7.1808510638297879E-2</v>
      </c>
    </row>
    <row r="883" spans="1:19" ht="15" customHeight="1" x14ac:dyDescent="0.2">
      <c r="A883" s="46" t="s">
        <v>422</v>
      </c>
      <c r="B883" s="37" t="s">
        <v>537</v>
      </c>
      <c r="C883" s="43" t="s">
        <v>237</v>
      </c>
      <c r="D883" s="34"/>
      <c r="E883" s="34"/>
      <c r="F883" s="34"/>
      <c r="G883" s="34"/>
      <c r="H883" s="42" t="str">
        <f t="shared" si="91"/>
        <v/>
      </c>
      <c r="I883" s="33">
        <v>33</v>
      </c>
      <c r="J883" s="34">
        <v>30</v>
      </c>
      <c r="K883" s="34">
        <v>5</v>
      </c>
      <c r="L883" s="3">
        <f t="shared" si="92"/>
        <v>0.16666666666666666</v>
      </c>
      <c r="M883" s="34">
        <v>0</v>
      </c>
      <c r="N883" s="34">
        <v>3</v>
      </c>
      <c r="O883" s="52">
        <f t="shared" si="93"/>
        <v>9.0909090909090912E-2</v>
      </c>
      <c r="P883" s="4">
        <f t="shared" si="94"/>
        <v>33</v>
      </c>
      <c r="Q883" s="5">
        <f t="shared" si="95"/>
        <v>30</v>
      </c>
      <c r="R883" s="5">
        <f t="shared" si="96"/>
        <v>3</v>
      </c>
      <c r="S883" s="6">
        <f t="shared" si="97"/>
        <v>9.0909090909090912E-2</v>
      </c>
    </row>
    <row r="884" spans="1:19" ht="15" customHeight="1" x14ac:dyDescent="0.2">
      <c r="A884" s="231" t="s">
        <v>415</v>
      </c>
      <c r="B884" s="37" t="s">
        <v>44</v>
      </c>
      <c r="C884" s="47" t="s">
        <v>45</v>
      </c>
      <c r="D884" s="34"/>
      <c r="E884" s="34"/>
      <c r="F884" s="34"/>
      <c r="G884" s="34"/>
      <c r="H884" s="42" t="str">
        <f t="shared" si="91"/>
        <v/>
      </c>
      <c r="I884" s="33">
        <v>4486</v>
      </c>
      <c r="J884" s="34">
        <v>4469</v>
      </c>
      <c r="K884" s="34">
        <v>361</v>
      </c>
      <c r="L884" s="3">
        <f t="shared" si="92"/>
        <v>8.0778697695233839E-2</v>
      </c>
      <c r="M884" s="34"/>
      <c r="N884" s="34">
        <v>5</v>
      </c>
      <c r="O884" s="52">
        <f t="shared" si="93"/>
        <v>1.1145786892554615E-3</v>
      </c>
      <c r="P884" s="4">
        <f t="shared" si="94"/>
        <v>4486</v>
      </c>
      <c r="Q884" s="5">
        <f t="shared" si="95"/>
        <v>4469</v>
      </c>
      <c r="R884" s="5">
        <f t="shared" si="96"/>
        <v>5</v>
      </c>
      <c r="S884" s="6">
        <f t="shared" si="97"/>
        <v>1.1145786892554615E-3</v>
      </c>
    </row>
    <row r="885" spans="1:19" ht="26.25" customHeight="1" x14ac:dyDescent="0.2">
      <c r="A885" s="231" t="s">
        <v>415</v>
      </c>
      <c r="B885" s="37" t="s">
        <v>173</v>
      </c>
      <c r="C885" s="47" t="s">
        <v>175</v>
      </c>
      <c r="D885" s="34"/>
      <c r="E885" s="34"/>
      <c r="F885" s="34"/>
      <c r="G885" s="34"/>
      <c r="H885" s="42" t="str">
        <f t="shared" si="91"/>
        <v/>
      </c>
      <c r="I885" s="33">
        <v>1285</v>
      </c>
      <c r="J885" s="34">
        <v>1266</v>
      </c>
      <c r="K885" s="34">
        <v>325</v>
      </c>
      <c r="L885" s="3">
        <f t="shared" si="92"/>
        <v>0.25671406003159558</v>
      </c>
      <c r="M885" s="34"/>
      <c r="N885" s="34">
        <v>7</v>
      </c>
      <c r="O885" s="52">
        <f t="shared" si="93"/>
        <v>5.4474708171206223E-3</v>
      </c>
      <c r="P885" s="4">
        <f t="shared" si="94"/>
        <v>1285</v>
      </c>
      <c r="Q885" s="5">
        <f t="shared" si="95"/>
        <v>1266</v>
      </c>
      <c r="R885" s="5">
        <f t="shared" si="96"/>
        <v>7</v>
      </c>
      <c r="S885" s="6">
        <f t="shared" si="97"/>
        <v>5.4474708171206223E-3</v>
      </c>
    </row>
    <row r="886" spans="1:19" ht="15" customHeight="1" x14ac:dyDescent="0.2">
      <c r="A886" s="231" t="s">
        <v>434</v>
      </c>
      <c r="B886" s="37" t="s">
        <v>0</v>
      </c>
      <c r="C886" s="47" t="s">
        <v>1</v>
      </c>
      <c r="D886" s="34"/>
      <c r="E886" s="34"/>
      <c r="F886" s="34"/>
      <c r="G886" s="34"/>
      <c r="H886" s="42" t="str">
        <f t="shared" si="91"/>
        <v/>
      </c>
      <c r="I886" s="33">
        <v>569</v>
      </c>
      <c r="J886" s="34">
        <v>227</v>
      </c>
      <c r="K886" s="34">
        <v>50</v>
      </c>
      <c r="L886" s="3">
        <f t="shared" si="92"/>
        <v>0.22026431718061673</v>
      </c>
      <c r="M886" s="34">
        <v>83</v>
      </c>
      <c r="N886" s="34">
        <v>259</v>
      </c>
      <c r="O886" s="52">
        <f t="shared" si="93"/>
        <v>0.45518453427065025</v>
      </c>
      <c r="P886" s="4">
        <f t="shared" si="94"/>
        <v>569</v>
      </c>
      <c r="Q886" s="5">
        <f t="shared" si="95"/>
        <v>310</v>
      </c>
      <c r="R886" s="5">
        <f t="shared" si="96"/>
        <v>259</v>
      </c>
      <c r="S886" s="6">
        <f t="shared" si="97"/>
        <v>0.45518453427065025</v>
      </c>
    </row>
    <row r="887" spans="1:19" ht="15" customHeight="1" x14ac:dyDescent="0.2">
      <c r="A887" s="231" t="s">
        <v>434</v>
      </c>
      <c r="B887" s="37" t="s">
        <v>2</v>
      </c>
      <c r="C887" s="47" t="s">
        <v>3</v>
      </c>
      <c r="D887" s="34"/>
      <c r="E887" s="34"/>
      <c r="F887" s="34"/>
      <c r="G887" s="34"/>
      <c r="H887" s="42" t="str">
        <f t="shared" si="91"/>
        <v/>
      </c>
      <c r="I887" s="33">
        <v>415</v>
      </c>
      <c r="J887" s="34">
        <v>407</v>
      </c>
      <c r="K887" s="34">
        <v>383</v>
      </c>
      <c r="L887" s="3">
        <f t="shared" si="92"/>
        <v>0.94103194103194099</v>
      </c>
      <c r="M887" s="34"/>
      <c r="N887" s="34">
        <v>8</v>
      </c>
      <c r="O887" s="52">
        <f t="shared" si="93"/>
        <v>1.9277108433734941E-2</v>
      </c>
      <c r="P887" s="4">
        <f t="shared" si="94"/>
        <v>415</v>
      </c>
      <c r="Q887" s="5">
        <f t="shared" si="95"/>
        <v>407</v>
      </c>
      <c r="R887" s="5">
        <f t="shared" si="96"/>
        <v>8</v>
      </c>
      <c r="S887" s="6">
        <f t="shared" si="97"/>
        <v>1.9277108433734941E-2</v>
      </c>
    </row>
    <row r="888" spans="1:19" ht="15" customHeight="1" x14ac:dyDescent="0.2">
      <c r="A888" s="231" t="s">
        <v>434</v>
      </c>
      <c r="B888" s="37" t="s">
        <v>2</v>
      </c>
      <c r="C888" s="47" t="s">
        <v>435</v>
      </c>
      <c r="D888" s="34">
        <v>1</v>
      </c>
      <c r="E888" s="34">
        <v>1</v>
      </c>
      <c r="F888" s="34"/>
      <c r="G888" s="34"/>
      <c r="H888" s="42">
        <f t="shared" si="91"/>
        <v>0</v>
      </c>
      <c r="I888" s="33">
        <v>83</v>
      </c>
      <c r="J888" s="34">
        <v>81</v>
      </c>
      <c r="K888" s="34">
        <v>80</v>
      </c>
      <c r="L888" s="3">
        <f t="shared" si="92"/>
        <v>0.98765432098765427</v>
      </c>
      <c r="M888" s="34"/>
      <c r="N888" s="34">
        <v>2</v>
      </c>
      <c r="O888" s="52">
        <f t="shared" si="93"/>
        <v>2.4096385542168676E-2</v>
      </c>
      <c r="P888" s="4">
        <f t="shared" si="94"/>
        <v>84</v>
      </c>
      <c r="Q888" s="5">
        <f t="shared" si="95"/>
        <v>82</v>
      </c>
      <c r="R888" s="5">
        <f t="shared" si="96"/>
        <v>2</v>
      </c>
      <c r="S888" s="6">
        <f t="shared" si="97"/>
        <v>2.3809523809523808E-2</v>
      </c>
    </row>
    <row r="889" spans="1:19" ht="15" customHeight="1" x14ac:dyDescent="0.2">
      <c r="A889" s="231" t="s">
        <v>434</v>
      </c>
      <c r="B889" s="37" t="s">
        <v>4</v>
      </c>
      <c r="C889" s="47" t="s">
        <v>5</v>
      </c>
      <c r="D889" s="34"/>
      <c r="E889" s="34"/>
      <c r="F889" s="34"/>
      <c r="G889" s="34"/>
      <c r="H889" s="42" t="str">
        <f t="shared" si="91"/>
        <v/>
      </c>
      <c r="I889" s="33">
        <v>28376</v>
      </c>
      <c r="J889" s="34">
        <v>16378</v>
      </c>
      <c r="K889" s="34">
        <v>11059</v>
      </c>
      <c r="L889" s="3">
        <f t="shared" si="92"/>
        <v>0.67523507143729389</v>
      </c>
      <c r="M889" s="34">
        <v>384</v>
      </c>
      <c r="N889" s="34">
        <v>11614</v>
      </c>
      <c r="O889" s="52">
        <f t="shared" si="93"/>
        <v>0.409289540456724</v>
      </c>
      <c r="P889" s="4">
        <f t="shared" si="94"/>
        <v>28376</v>
      </c>
      <c r="Q889" s="5">
        <f t="shared" si="95"/>
        <v>16762</v>
      </c>
      <c r="R889" s="5">
        <f t="shared" si="96"/>
        <v>11614</v>
      </c>
      <c r="S889" s="6">
        <f t="shared" si="97"/>
        <v>0.409289540456724</v>
      </c>
    </row>
    <row r="890" spans="1:19" ht="15" customHeight="1" x14ac:dyDescent="0.2">
      <c r="A890" s="231" t="s">
        <v>434</v>
      </c>
      <c r="B890" s="37" t="s">
        <v>6</v>
      </c>
      <c r="C890" s="47" t="s">
        <v>7</v>
      </c>
      <c r="D890" s="34"/>
      <c r="E890" s="34"/>
      <c r="F890" s="34"/>
      <c r="G890" s="34"/>
      <c r="H890" s="42" t="str">
        <f t="shared" si="91"/>
        <v/>
      </c>
      <c r="I890" s="33">
        <v>1393</v>
      </c>
      <c r="J890" s="34">
        <v>1305</v>
      </c>
      <c r="K890" s="34">
        <v>359</v>
      </c>
      <c r="L890" s="3">
        <f t="shared" si="92"/>
        <v>0.27509578544061303</v>
      </c>
      <c r="M890" s="34"/>
      <c r="N890" s="34">
        <v>88</v>
      </c>
      <c r="O890" s="52">
        <f t="shared" si="93"/>
        <v>6.3173007896625985E-2</v>
      </c>
      <c r="P890" s="4">
        <f t="shared" si="94"/>
        <v>1393</v>
      </c>
      <c r="Q890" s="5">
        <f t="shared" si="95"/>
        <v>1305</v>
      </c>
      <c r="R890" s="5">
        <f t="shared" si="96"/>
        <v>88</v>
      </c>
      <c r="S890" s="6">
        <f t="shared" si="97"/>
        <v>6.3173007896625985E-2</v>
      </c>
    </row>
    <row r="891" spans="1:19" ht="16.25" customHeight="1" x14ac:dyDescent="0.2">
      <c r="A891" s="231" t="s">
        <v>434</v>
      </c>
      <c r="B891" s="37" t="s">
        <v>8</v>
      </c>
      <c r="C891" s="47" t="s">
        <v>9</v>
      </c>
      <c r="D891" s="34"/>
      <c r="E891" s="34"/>
      <c r="F891" s="34"/>
      <c r="G891" s="34"/>
      <c r="H891" s="42" t="str">
        <f t="shared" si="91"/>
        <v/>
      </c>
      <c r="I891" s="33">
        <v>123</v>
      </c>
      <c r="J891" s="34">
        <v>121</v>
      </c>
      <c r="K891" s="34">
        <v>35</v>
      </c>
      <c r="L891" s="3">
        <f t="shared" si="92"/>
        <v>0.28925619834710742</v>
      </c>
      <c r="M891" s="34"/>
      <c r="N891" s="34">
        <v>2</v>
      </c>
      <c r="O891" s="52">
        <f t="shared" si="93"/>
        <v>1.6260162601626018E-2</v>
      </c>
      <c r="P891" s="4">
        <f t="shared" si="94"/>
        <v>123</v>
      </c>
      <c r="Q891" s="5">
        <f t="shared" si="95"/>
        <v>121</v>
      </c>
      <c r="R891" s="5">
        <f t="shared" si="96"/>
        <v>2</v>
      </c>
      <c r="S891" s="6">
        <f t="shared" si="97"/>
        <v>1.6260162601626018E-2</v>
      </c>
    </row>
    <row r="892" spans="1:19" ht="15" customHeight="1" x14ac:dyDescent="0.2">
      <c r="A892" s="231" t="s">
        <v>434</v>
      </c>
      <c r="B892" s="37" t="s">
        <v>322</v>
      </c>
      <c r="C892" s="47" t="s">
        <v>323</v>
      </c>
      <c r="D892" s="34">
        <v>1</v>
      </c>
      <c r="E892" s="34"/>
      <c r="F892" s="34"/>
      <c r="G892" s="34">
        <v>1</v>
      </c>
      <c r="H892" s="42">
        <f t="shared" si="91"/>
        <v>1</v>
      </c>
      <c r="I892" s="33">
        <v>11391</v>
      </c>
      <c r="J892" s="34">
        <v>10094</v>
      </c>
      <c r="K892" s="34">
        <v>2397</v>
      </c>
      <c r="L892" s="3">
        <f t="shared" si="92"/>
        <v>0.23746780265504261</v>
      </c>
      <c r="M892" s="34">
        <v>2</v>
      </c>
      <c r="N892" s="34">
        <v>1295</v>
      </c>
      <c r="O892" s="52">
        <f t="shared" si="93"/>
        <v>0.11368624352559038</v>
      </c>
      <c r="P892" s="4">
        <f t="shared" si="94"/>
        <v>11392</v>
      </c>
      <c r="Q892" s="5">
        <f t="shared" si="95"/>
        <v>10096</v>
      </c>
      <c r="R892" s="5">
        <f t="shared" si="96"/>
        <v>1296</v>
      </c>
      <c r="S892" s="6">
        <f t="shared" si="97"/>
        <v>0.11376404494382023</v>
      </c>
    </row>
    <row r="893" spans="1:19" ht="15" customHeight="1" x14ac:dyDescent="0.2">
      <c r="A893" s="231" t="s">
        <v>434</v>
      </c>
      <c r="B893" s="37" t="s">
        <v>10</v>
      </c>
      <c r="C893" s="47" t="s">
        <v>436</v>
      </c>
      <c r="D893" s="34">
        <v>1</v>
      </c>
      <c r="E893" s="34">
        <v>1</v>
      </c>
      <c r="F893" s="34"/>
      <c r="G893" s="34"/>
      <c r="H893" s="42">
        <f t="shared" si="91"/>
        <v>0</v>
      </c>
      <c r="I893" s="33">
        <v>136</v>
      </c>
      <c r="J893" s="34">
        <v>131</v>
      </c>
      <c r="K893" s="34">
        <v>7</v>
      </c>
      <c r="L893" s="3">
        <f t="shared" si="92"/>
        <v>5.3435114503816793E-2</v>
      </c>
      <c r="M893" s="34"/>
      <c r="N893" s="34">
        <v>5</v>
      </c>
      <c r="O893" s="52">
        <f t="shared" si="93"/>
        <v>3.6764705882352942E-2</v>
      </c>
      <c r="P893" s="4">
        <f t="shared" si="94"/>
        <v>137</v>
      </c>
      <c r="Q893" s="5">
        <f t="shared" si="95"/>
        <v>132</v>
      </c>
      <c r="R893" s="5">
        <f t="shared" si="96"/>
        <v>5</v>
      </c>
      <c r="S893" s="6">
        <f t="shared" si="97"/>
        <v>3.6496350364963501E-2</v>
      </c>
    </row>
    <row r="894" spans="1:19" ht="15" customHeight="1" x14ac:dyDescent="0.2">
      <c r="A894" s="231" t="s">
        <v>434</v>
      </c>
      <c r="B894" s="37" t="s">
        <v>10</v>
      </c>
      <c r="C894" s="47" t="s">
        <v>437</v>
      </c>
      <c r="D894" s="34"/>
      <c r="E894" s="34"/>
      <c r="F894" s="34"/>
      <c r="G894" s="34"/>
      <c r="H894" s="42" t="str">
        <f t="shared" si="91"/>
        <v/>
      </c>
      <c r="I894" s="33">
        <v>341</v>
      </c>
      <c r="J894" s="34">
        <v>339</v>
      </c>
      <c r="K894" s="34">
        <v>29</v>
      </c>
      <c r="L894" s="3">
        <f t="shared" si="92"/>
        <v>8.5545722713864306E-2</v>
      </c>
      <c r="M894" s="34"/>
      <c r="N894" s="34">
        <v>2</v>
      </c>
      <c r="O894" s="52">
        <f t="shared" si="93"/>
        <v>5.8651026392961877E-3</v>
      </c>
      <c r="P894" s="4">
        <f t="shared" si="94"/>
        <v>341</v>
      </c>
      <c r="Q894" s="5">
        <f t="shared" si="95"/>
        <v>339</v>
      </c>
      <c r="R894" s="5">
        <f t="shared" si="96"/>
        <v>2</v>
      </c>
      <c r="S894" s="6">
        <f t="shared" si="97"/>
        <v>5.8651026392961877E-3</v>
      </c>
    </row>
    <row r="895" spans="1:19" ht="15" customHeight="1" x14ac:dyDescent="0.2">
      <c r="A895" s="231" t="s">
        <v>434</v>
      </c>
      <c r="B895" s="37" t="s">
        <v>10</v>
      </c>
      <c r="C895" s="47" t="s">
        <v>11</v>
      </c>
      <c r="D895" s="34"/>
      <c r="E895" s="34"/>
      <c r="F895" s="34"/>
      <c r="G895" s="34"/>
      <c r="H895" s="42" t="str">
        <f t="shared" si="91"/>
        <v/>
      </c>
      <c r="I895" s="33">
        <v>118</v>
      </c>
      <c r="J895" s="34">
        <v>118</v>
      </c>
      <c r="K895" s="34">
        <v>43</v>
      </c>
      <c r="L895" s="3">
        <f t="shared" si="92"/>
        <v>0.36440677966101692</v>
      </c>
      <c r="M895" s="34"/>
      <c r="N895" s="34"/>
      <c r="O895" s="52">
        <f t="shared" si="93"/>
        <v>0</v>
      </c>
      <c r="P895" s="4">
        <f t="shared" si="94"/>
        <v>118</v>
      </c>
      <c r="Q895" s="5">
        <f t="shared" si="95"/>
        <v>118</v>
      </c>
      <c r="R895" s="5" t="str">
        <f t="shared" si="96"/>
        <v/>
      </c>
      <c r="S895" s="6" t="str">
        <f t="shared" si="97"/>
        <v/>
      </c>
    </row>
    <row r="896" spans="1:19" ht="15" customHeight="1" x14ac:dyDescent="0.2">
      <c r="A896" s="231" t="s">
        <v>434</v>
      </c>
      <c r="B896" s="37" t="s">
        <v>10</v>
      </c>
      <c r="C896" s="47" t="s">
        <v>266</v>
      </c>
      <c r="D896" s="34"/>
      <c r="E896" s="34"/>
      <c r="F896" s="34"/>
      <c r="G896" s="34"/>
      <c r="H896" s="42" t="str">
        <f t="shared" ref="H896:H959" si="98">IF(D896&lt;&gt;0,G896/D896,"")</f>
        <v/>
      </c>
      <c r="I896" s="33">
        <v>1148</v>
      </c>
      <c r="J896" s="34">
        <v>1138</v>
      </c>
      <c r="K896" s="34">
        <v>38</v>
      </c>
      <c r="L896" s="3">
        <f t="shared" ref="L896:L921" si="99">IF(J896&lt;&gt;0,K896/J896,"")</f>
        <v>3.3391915641476276E-2</v>
      </c>
      <c r="M896" s="34"/>
      <c r="N896" s="34">
        <v>10</v>
      </c>
      <c r="O896" s="52">
        <f t="shared" ref="O896:O959" si="100">IF(I896&lt;&gt;0,N896/I896,"")</f>
        <v>8.7108013937282226E-3</v>
      </c>
      <c r="P896" s="4">
        <f t="shared" ref="P896:P959" si="101">IF(SUM(D896,I896)&gt;0,SUM(D896,I896),"")</f>
        <v>1148</v>
      </c>
      <c r="Q896" s="5">
        <f t="shared" ref="Q896:Q959" si="102">IF(SUM(E896,J896, M896)&gt;0,SUM(E896,J896, M896),"")</f>
        <v>1138</v>
      </c>
      <c r="R896" s="5">
        <f t="shared" ref="R896:R959" si="103">IF(SUM(G896,N896)&gt;0,SUM(G896,N896),"")</f>
        <v>10</v>
      </c>
      <c r="S896" s="6">
        <f t="shared" ref="S896:S959" si="104">IFERROR(IF(P896&lt;&gt;0,R896/P896,""),"")</f>
        <v>8.7108013937282226E-3</v>
      </c>
    </row>
    <row r="897" spans="1:19" ht="15" customHeight="1" x14ac:dyDescent="0.2">
      <c r="A897" s="231" t="s">
        <v>434</v>
      </c>
      <c r="B897" s="37" t="s">
        <v>10</v>
      </c>
      <c r="C897" s="47" t="s">
        <v>438</v>
      </c>
      <c r="D897" s="34"/>
      <c r="E897" s="34"/>
      <c r="F897" s="34"/>
      <c r="G897" s="34"/>
      <c r="H897" s="42" t="str">
        <f t="shared" si="98"/>
        <v/>
      </c>
      <c r="I897" s="33">
        <v>367</v>
      </c>
      <c r="J897" s="34">
        <v>364</v>
      </c>
      <c r="K897" s="34">
        <v>106</v>
      </c>
      <c r="L897" s="3">
        <f t="shared" si="99"/>
        <v>0.29120879120879123</v>
      </c>
      <c r="M897" s="34"/>
      <c r="N897" s="34">
        <v>3</v>
      </c>
      <c r="O897" s="52">
        <f t="shared" si="100"/>
        <v>8.1743869209809257E-3</v>
      </c>
      <c r="P897" s="4">
        <f t="shared" si="101"/>
        <v>367</v>
      </c>
      <c r="Q897" s="5">
        <f t="shared" si="102"/>
        <v>364</v>
      </c>
      <c r="R897" s="5">
        <f t="shared" si="103"/>
        <v>3</v>
      </c>
      <c r="S897" s="6">
        <f t="shared" si="104"/>
        <v>8.1743869209809257E-3</v>
      </c>
    </row>
    <row r="898" spans="1:19" ht="15" customHeight="1" x14ac:dyDescent="0.2">
      <c r="A898" s="231" t="s">
        <v>434</v>
      </c>
      <c r="B898" s="37" t="s">
        <v>10</v>
      </c>
      <c r="C898" s="47" t="s">
        <v>12</v>
      </c>
      <c r="D898" s="34"/>
      <c r="E898" s="34"/>
      <c r="F898" s="34"/>
      <c r="G898" s="34"/>
      <c r="H898" s="42" t="str">
        <f t="shared" si="98"/>
        <v/>
      </c>
      <c r="I898" s="33">
        <v>1130</v>
      </c>
      <c r="J898" s="34">
        <v>1126</v>
      </c>
      <c r="K898" s="34">
        <v>430</v>
      </c>
      <c r="L898" s="3">
        <f t="shared" si="99"/>
        <v>0.38188277087033745</v>
      </c>
      <c r="M898" s="34">
        <v>1</v>
      </c>
      <c r="N898" s="34">
        <v>3</v>
      </c>
      <c r="O898" s="52">
        <f t="shared" si="100"/>
        <v>2.6548672566371681E-3</v>
      </c>
      <c r="P898" s="4">
        <f t="shared" si="101"/>
        <v>1130</v>
      </c>
      <c r="Q898" s="5">
        <f t="shared" si="102"/>
        <v>1127</v>
      </c>
      <c r="R898" s="5">
        <f t="shared" si="103"/>
        <v>3</v>
      </c>
      <c r="S898" s="6">
        <f t="shared" si="104"/>
        <v>2.6548672566371681E-3</v>
      </c>
    </row>
    <row r="899" spans="1:19" ht="15" customHeight="1" x14ac:dyDescent="0.2">
      <c r="A899" s="231" t="s">
        <v>434</v>
      </c>
      <c r="B899" s="37" t="s">
        <v>13</v>
      </c>
      <c r="C899" s="47" t="s">
        <v>14</v>
      </c>
      <c r="D899" s="34"/>
      <c r="E899" s="34"/>
      <c r="F899" s="34"/>
      <c r="G899" s="34"/>
      <c r="H899" s="42" t="str">
        <f t="shared" si="98"/>
        <v/>
      </c>
      <c r="I899" s="33">
        <v>47</v>
      </c>
      <c r="J899" s="34">
        <v>44</v>
      </c>
      <c r="K899" s="34">
        <v>41</v>
      </c>
      <c r="L899" s="3">
        <f t="shared" si="99"/>
        <v>0.93181818181818177</v>
      </c>
      <c r="M899" s="34">
        <v>2</v>
      </c>
      <c r="N899" s="34">
        <v>1</v>
      </c>
      <c r="O899" s="52">
        <f t="shared" si="100"/>
        <v>2.1276595744680851E-2</v>
      </c>
      <c r="P899" s="4">
        <f t="shared" si="101"/>
        <v>47</v>
      </c>
      <c r="Q899" s="5">
        <f t="shared" si="102"/>
        <v>46</v>
      </c>
      <c r="R899" s="5">
        <f t="shared" si="103"/>
        <v>1</v>
      </c>
      <c r="S899" s="6">
        <f t="shared" si="104"/>
        <v>2.1276595744680851E-2</v>
      </c>
    </row>
    <row r="900" spans="1:19" ht="15" customHeight="1" x14ac:dyDescent="0.2">
      <c r="A900" s="231" t="s">
        <v>434</v>
      </c>
      <c r="B900" s="37" t="s">
        <v>15</v>
      </c>
      <c r="C900" s="47" t="s">
        <v>16</v>
      </c>
      <c r="D900" s="34"/>
      <c r="E900" s="34"/>
      <c r="F900" s="34"/>
      <c r="G900" s="34"/>
      <c r="H900" s="42" t="str">
        <f t="shared" si="98"/>
        <v/>
      </c>
      <c r="I900" s="33">
        <v>8640</v>
      </c>
      <c r="J900" s="34">
        <v>7792</v>
      </c>
      <c r="K900" s="34">
        <v>3682</v>
      </c>
      <c r="L900" s="3">
        <f t="shared" si="99"/>
        <v>0.47253593429158108</v>
      </c>
      <c r="M900" s="34"/>
      <c r="N900" s="34">
        <v>848</v>
      </c>
      <c r="O900" s="52">
        <f t="shared" si="100"/>
        <v>9.8148148148148151E-2</v>
      </c>
      <c r="P900" s="4">
        <f t="shared" si="101"/>
        <v>8640</v>
      </c>
      <c r="Q900" s="5">
        <f t="shared" si="102"/>
        <v>7792</v>
      </c>
      <c r="R900" s="5">
        <f t="shared" si="103"/>
        <v>848</v>
      </c>
      <c r="S900" s="6">
        <f t="shared" si="104"/>
        <v>9.8148148148148151E-2</v>
      </c>
    </row>
    <row r="901" spans="1:19" ht="15" customHeight="1" x14ac:dyDescent="0.2">
      <c r="A901" s="231" t="s">
        <v>434</v>
      </c>
      <c r="B901" s="37" t="s">
        <v>324</v>
      </c>
      <c r="C901" s="47" t="s">
        <v>325</v>
      </c>
      <c r="D901" s="34"/>
      <c r="E901" s="34"/>
      <c r="F901" s="34"/>
      <c r="G901" s="34"/>
      <c r="H901" s="42" t="str">
        <f t="shared" si="98"/>
        <v/>
      </c>
      <c r="I901" s="33">
        <v>6205</v>
      </c>
      <c r="J901" s="34">
        <v>6073</v>
      </c>
      <c r="K901" s="34">
        <v>6013</v>
      </c>
      <c r="L901" s="3">
        <f t="shared" si="99"/>
        <v>0.99012020418244695</v>
      </c>
      <c r="M901" s="34"/>
      <c r="N901" s="34">
        <v>132</v>
      </c>
      <c r="O901" s="52">
        <f t="shared" si="100"/>
        <v>2.1273166800966962E-2</v>
      </c>
      <c r="P901" s="4">
        <f t="shared" si="101"/>
        <v>6205</v>
      </c>
      <c r="Q901" s="5">
        <f t="shared" si="102"/>
        <v>6073</v>
      </c>
      <c r="R901" s="5">
        <f t="shared" si="103"/>
        <v>132</v>
      </c>
      <c r="S901" s="6">
        <f t="shared" si="104"/>
        <v>2.1273166800966962E-2</v>
      </c>
    </row>
    <row r="902" spans="1:19" ht="15" customHeight="1" x14ac:dyDescent="0.2">
      <c r="A902" s="231" t="s">
        <v>434</v>
      </c>
      <c r="B902" s="37" t="s">
        <v>17</v>
      </c>
      <c r="C902" s="47" t="s">
        <v>18</v>
      </c>
      <c r="D902" s="34"/>
      <c r="E902" s="34"/>
      <c r="F902" s="34"/>
      <c r="G902" s="34"/>
      <c r="H902" s="42" t="str">
        <f t="shared" si="98"/>
        <v/>
      </c>
      <c r="I902" s="33">
        <v>3922</v>
      </c>
      <c r="J902" s="34">
        <v>3119</v>
      </c>
      <c r="K902" s="34">
        <v>625</v>
      </c>
      <c r="L902" s="3">
        <f t="shared" si="99"/>
        <v>0.20038473869830073</v>
      </c>
      <c r="M902" s="34">
        <v>12</v>
      </c>
      <c r="N902" s="34">
        <v>791</v>
      </c>
      <c r="O902" s="52">
        <f t="shared" si="100"/>
        <v>0.20168281489036205</v>
      </c>
      <c r="P902" s="4">
        <f t="shared" si="101"/>
        <v>3922</v>
      </c>
      <c r="Q902" s="5">
        <f t="shared" si="102"/>
        <v>3131</v>
      </c>
      <c r="R902" s="5">
        <f t="shared" si="103"/>
        <v>791</v>
      </c>
      <c r="S902" s="6">
        <f t="shared" si="104"/>
        <v>0.20168281489036205</v>
      </c>
    </row>
    <row r="903" spans="1:19" ht="15" customHeight="1" x14ac:dyDescent="0.2">
      <c r="A903" s="231" t="s">
        <v>434</v>
      </c>
      <c r="B903" s="37" t="s">
        <v>19</v>
      </c>
      <c r="C903" s="47" t="s">
        <v>20</v>
      </c>
      <c r="D903" s="34"/>
      <c r="E903" s="34"/>
      <c r="F903" s="34"/>
      <c r="G903" s="34"/>
      <c r="H903" s="42" t="str">
        <f t="shared" si="98"/>
        <v/>
      </c>
      <c r="I903" s="33">
        <v>26708</v>
      </c>
      <c r="J903" s="34">
        <v>26479</v>
      </c>
      <c r="K903" s="34">
        <v>16476</v>
      </c>
      <c r="L903" s="3">
        <f t="shared" si="99"/>
        <v>0.62222893613807173</v>
      </c>
      <c r="M903" s="34">
        <v>91</v>
      </c>
      <c r="N903" s="34">
        <v>138</v>
      </c>
      <c r="O903" s="52">
        <f t="shared" si="100"/>
        <v>5.1669911636962711E-3</v>
      </c>
      <c r="P903" s="4">
        <f t="shared" si="101"/>
        <v>26708</v>
      </c>
      <c r="Q903" s="5">
        <f t="shared" si="102"/>
        <v>26570</v>
      </c>
      <c r="R903" s="5">
        <f t="shared" si="103"/>
        <v>138</v>
      </c>
      <c r="S903" s="6">
        <f t="shared" si="104"/>
        <v>5.1669911636962711E-3</v>
      </c>
    </row>
    <row r="904" spans="1:19" ht="15" customHeight="1" x14ac:dyDescent="0.2">
      <c r="A904" s="231" t="s">
        <v>434</v>
      </c>
      <c r="B904" s="37" t="s">
        <v>21</v>
      </c>
      <c r="C904" s="47" t="s">
        <v>22</v>
      </c>
      <c r="D904" s="34"/>
      <c r="E904" s="34"/>
      <c r="F904" s="34"/>
      <c r="G904" s="34"/>
      <c r="H904" s="42" t="str">
        <f t="shared" si="98"/>
        <v/>
      </c>
      <c r="I904" s="33">
        <v>3</v>
      </c>
      <c r="J904" s="34">
        <v>3</v>
      </c>
      <c r="K904" s="34">
        <v>3</v>
      </c>
      <c r="L904" s="3">
        <f t="shared" si="99"/>
        <v>1</v>
      </c>
      <c r="M904" s="34"/>
      <c r="N904" s="34"/>
      <c r="O904" s="52">
        <f t="shared" si="100"/>
        <v>0</v>
      </c>
      <c r="P904" s="4">
        <f t="shared" si="101"/>
        <v>3</v>
      </c>
      <c r="Q904" s="5">
        <f t="shared" si="102"/>
        <v>3</v>
      </c>
      <c r="R904" s="5" t="str">
        <f t="shared" si="103"/>
        <v/>
      </c>
      <c r="S904" s="6" t="str">
        <f t="shared" si="104"/>
        <v/>
      </c>
    </row>
    <row r="905" spans="1:19" ht="15" customHeight="1" x14ac:dyDescent="0.2">
      <c r="A905" s="231" t="s">
        <v>434</v>
      </c>
      <c r="B905" s="37" t="s">
        <v>27</v>
      </c>
      <c r="C905" s="47" t="s">
        <v>267</v>
      </c>
      <c r="D905" s="34"/>
      <c r="E905" s="34"/>
      <c r="F905" s="34"/>
      <c r="G905" s="34"/>
      <c r="H905" s="42" t="str">
        <f t="shared" si="98"/>
        <v/>
      </c>
      <c r="I905" s="33">
        <v>1702</v>
      </c>
      <c r="J905" s="34">
        <v>1493</v>
      </c>
      <c r="K905" s="34">
        <v>194</v>
      </c>
      <c r="L905" s="3">
        <f t="shared" si="99"/>
        <v>0.12993971868720697</v>
      </c>
      <c r="M905" s="34"/>
      <c r="N905" s="34">
        <v>209</v>
      </c>
      <c r="O905" s="52">
        <f t="shared" si="100"/>
        <v>0.12279670975323149</v>
      </c>
      <c r="P905" s="4">
        <f t="shared" si="101"/>
        <v>1702</v>
      </c>
      <c r="Q905" s="5">
        <f t="shared" si="102"/>
        <v>1493</v>
      </c>
      <c r="R905" s="5">
        <f t="shared" si="103"/>
        <v>209</v>
      </c>
      <c r="S905" s="6">
        <f t="shared" si="104"/>
        <v>0.12279670975323149</v>
      </c>
    </row>
    <row r="906" spans="1:19" ht="26.25" customHeight="1" x14ac:dyDescent="0.2">
      <c r="A906" s="231" t="s">
        <v>434</v>
      </c>
      <c r="B906" s="37" t="s">
        <v>28</v>
      </c>
      <c r="C906" s="47" t="s">
        <v>29</v>
      </c>
      <c r="D906" s="34"/>
      <c r="E906" s="34"/>
      <c r="F906" s="34"/>
      <c r="G906" s="34"/>
      <c r="H906" s="42" t="str">
        <f t="shared" si="98"/>
        <v/>
      </c>
      <c r="I906" s="33">
        <v>218</v>
      </c>
      <c r="J906" s="34">
        <v>216</v>
      </c>
      <c r="K906" s="34">
        <v>216</v>
      </c>
      <c r="L906" s="3">
        <f t="shared" si="99"/>
        <v>1</v>
      </c>
      <c r="M906" s="34"/>
      <c r="N906" s="34">
        <v>2</v>
      </c>
      <c r="O906" s="52">
        <f t="shared" si="100"/>
        <v>9.1743119266055051E-3</v>
      </c>
      <c r="P906" s="4">
        <f t="shared" si="101"/>
        <v>218</v>
      </c>
      <c r="Q906" s="5">
        <f t="shared" si="102"/>
        <v>216</v>
      </c>
      <c r="R906" s="5">
        <f t="shared" si="103"/>
        <v>2</v>
      </c>
      <c r="S906" s="6">
        <f t="shared" si="104"/>
        <v>9.1743119266055051E-3</v>
      </c>
    </row>
    <row r="907" spans="1:19" ht="26.25" customHeight="1" x14ac:dyDescent="0.2">
      <c r="A907" s="231" t="s">
        <v>434</v>
      </c>
      <c r="B907" s="37" t="s">
        <v>30</v>
      </c>
      <c r="C907" s="47" t="s">
        <v>388</v>
      </c>
      <c r="D907" s="34">
        <v>1</v>
      </c>
      <c r="E907" s="34">
        <v>1</v>
      </c>
      <c r="F907" s="34"/>
      <c r="G907" s="34"/>
      <c r="H907" s="42">
        <f t="shared" si="98"/>
        <v>0</v>
      </c>
      <c r="I907" s="33">
        <v>11</v>
      </c>
      <c r="J907" s="34">
        <v>11</v>
      </c>
      <c r="K907" s="34">
        <v>8</v>
      </c>
      <c r="L907" s="3">
        <f t="shared" si="99"/>
        <v>0.72727272727272729</v>
      </c>
      <c r="M907" s="34"/>
      <c r="N907" s="34"/>
      <c r="O907" s="52">
        <f t="shared" si="100"/>
        <v>0</v>
      </c>
      <c r="P907" s="4">
        <f t="shared" si="101"/>
        <v>12</v>
      </c>
      <c r="Q907" s="5">
        <f t="shared" si="102"/>
        <v>12</v>
      </c>
      <c r="R907" s="5" t="str">
        <f t="shared" si="103"/>
        <v/>
      </c>
      <c r="S907" s="6" t="str">
        <f t="shared" si="104"/>
        <v/>
      </c>
    </row>
    <row r="908" spans="1:19" ht="15" customHeight="1" x14ac:dyDescent="0.2">
      <c r="A908" s="231" t="s">
        <v>434</v>
      </c>
      <c r="B908" s="37" t="s">
        <v>30</v>
      </c>
      <c r="C908" s="47" t="s">
        <v>31</v>
      </c>
      <c r="D908" s="34">
        <v>2</v>
      </c>
      <c r="E908" s="34">
        <v>2</v>
      </c>
      <c r="F908" s="34">
        <v>2</v>
      </c>
      <c r="G908" s="34"/>
      <c r="H908" s="42">
        <f t="shared" si="98"/>
        <v>0</v>
      </c>
      <c r="I908" s="33">
        <v>67</v>
      </c>
      <c r="J908" s="34">
        <v>48</v>
      </c>
      <c r="K908" s="34">
        <v>43</v>
      </c>
      <c r="L908" s="3">
        <f t="shared" si="99"/>
        <v>0.89583333333333337</v>
      </c>
      <c r="M908" s="34">
        <v>1</v>
      </c>
      <c r="N908" s="34">
        <v>18</v>
      </c>
      <c r="O908" s="52">
        <f t="shared" si="100"/>
        <v>0.26865671641791045</v>
      </c>
      <c r="P908" s="4">
        <f t="shared" si="101"/>
        <v>69</v>
      </c>
      <c r="Q908" s="5">
        <f t="shared" si="102"/>
        <v>51</v>
      </c>
      <c r="R908" s="5">
        <f t="shared" si="103"/>
        <v>18</v>
      </c>
      <c r="S908" s="6">
        <f t="shared" si="104"/>
        <v>0.2608695652173913</v>
      </c>
    </row>
    <row r="909" spans="1:19" ht="15" customHeight="1" x14ac:dyDescent="0.2">
      <c r="A909" s="231" t="s">
        <v>434</v>
      </c>
      <c r="B909" s="37" t="s">
        <v>30</v>
      </c>
      <c r="C909" s="47" t="s">
        <v>439</v>
      </c>
      <c r="D909" s="34">
        <v>1</v>
      </c>
      <c r="E909" s="34">
        <v>1</v>
      </c>
      <c r="F909" s="34"/>
      <c r="G909" s="34"/>
      <c r="H909" s="42">
        <f t="shared" si="98"/>
        <v>0</v>
      </c>
      <c r="I909" s="33">
        <v>36</v>
      </c>
      <c r="J909" s="34">
        <v>33</v>
      </c>
      <c r="K909" s="34">
        <v>32</v>
      </c>
      <c r="L909" s="3">
        <f t="shared" si="99"/>
        <v>0.96969696969696972</v>
      </c>
      <c r="M909" s="34"/>
      <c r="N909" s="34">
        <v>3</v>
      </c>
      <c r="O909" s="52">
        <f t="shared" si="100"/>
        <v>8.3333333333333329E-2</v>
      </c>
      <c r="P909" s="4">
        <f t="shared" si="101"/>
        <v>37</v>
      </c>
      <c r="Q909" s="5">
        <f t="shared" si="102"/>
        <v>34</v>
      </c>
      <c r="R909" s="5">
        <f t="shared" si="103"/>
        <v>3</v>
      </c>
      <c r="S909" s="6">
        <f t="shared" si="104"/>
        <v>8.1081081081081086E-2</v>
      </c>
    </row>
    <row r="910" spans="1:19" ht="16.25" customHeight="1" x14ac:dyDescent="0.2">
      <c r="A910" s="231" t="s">
        <v>434</v>
      </c>
      <c r="B910" s="37" t="s">
        <v>30</v>
      </c>
      <c r="C910" s="47" t="s">
        <v>269</v>
      </c>
      <c r="D910" s="34"/>
      <c r="E910" s="34"/>
      <c r="F910" s="34"/>
      <c r="G910" s="34"/>
      <c r="H910" s="42" t="str">
        <f t="shared" si="98"/>
        <v/>
      </c>
      <c r="I910" s="33">
        <v>7</v>
      </c>
      <c r="J910" s="34">
        <v>7</v>
      </c>
      <c r="K910" s="34">
        <v>5</v>
      </c>
      <c r="L910" s="3">
        <f t="shared" si="99"/>
        <v>0.7142857142857143</v>
      </c>
      <c r="M910" s="34"/>
      <c r="N910" s="34"/>
      <c r="O910" s="52">
        <f t="shared" si="100"/>
        <v>0</v>
      </c>
      <c r="P910" s="4">
        <f t="shared" si="101"/>
        <v>7</v>
      </c>
      <c r="Q910" s="5">
        <f t="shared" si="102"/>
        <v>7</v>
      </c>
      <c r="R910" s="5" t="str">
        <f t="shared" si="103"/>
        <v/>
      </c>
      <c r="S910" s="6" t="str">
        <f t="shared" si="104"/>
        <v/>
      </c>
    </row>
    <row r="911" spans="1:19" ht="15" customHeight="1" x14ac:dyDescent="0.2">
      <c r="A911" s="231" t="s">
        <v>434</v>
      </c>
      <c r="B911" s="37" t="s">
        <v>30</v>
      </c>
      <c r="C911" s="47" t="s">
        <v>399</v>
      </c>
      <c r="D911" s="34"/>
      <c r="E911" s="34"/>
      <c r="F911" s="34"/>
      <c r="G911" s="34"/>
      <c r="H911" s="42" t="str">
        <f t="shared" si="98"/>
        <v/>
      </c>
      <c r="I911" s="33">
        <v>19</v>
      </c>
      <c r="J911" s="34">
        <v>19</v>
      </c>
      <c r="K911" s="34">
        <v>16</v>
      </c>
      <c r="L911" s="3">
        <f t="shared" si="99"/>
        <v>0.84210526315789469</v>
      </c>
      <c r="M911" s="34"/>
      <c r="N911" s="34"/>
      <c r="O911" s="52">
        <f t="shared" si="100"/>
        <v>0</v>
      </c>
      <c r="P911" s="4">
        <f t="shared" si="101"/>
        <v>19</v>
      </c>
      <c r="Q911" s="5">
        <f t="shared" si="102"/>
        <v>19</v>
      </c>
      <c r="R911" s="5" t="str">
        <f t="shared" si="103"/>
        <v/>
      </c>
      <c r="S911" s="6" t="str">
        <f t="shared" si="104"/>
        <v/>
      </c>
    </row>
    <row r="912" spans="1:19" ht="16.25" customHeight="1" x14ac:dyDescent="0.2">
      <c r="A912" s="231" t="s">
        <v>434</v>
      </c>
      <c r="B912" s="37" t="s">
        <v>30</v>
      </c>
      <c r="C912" s="47" t="s">
        <v>32</v>
      </c>
      <c r="D912" s="34">
        <v>1</v>
      </c>
      <c r="E912" s="34">
        <v>1</v>
      </c>
      <c r="F912" s="34"/>
      <c r="G912" s="34"/>
      <c r="H912" s="42">
        <f t="shared" si="98"/>
        <v>0</v>
      </c>
      <c r="I912" s="33">
        <v>49</v>
      </c>
      <c r="J912" s="34">
        <v>38</v>
      </c>
      <c r="K912" s="34">
        <v>16</v>
      </c>
      <c r="L912" s="3">
        <f t="shared" si="99"/>
        <v>0.42105263157894735</v>
      </c>
      <c r="M912" s="34"/>
      <c r="N912" s="34">
        <v>11</v>
      </c>
      <c r="O912" s="52">
        <f t="shared" si="100"/>
        <v>0.22448979591836735</v>
      </c>
      <c r="P912" s="4">
        <f t="shared" si="101"/>
        <v>50</v>
      </c>
      <c r="Q912" s="5">
        <f t="shared" si="102"/>
        <v>39</v>
      </c>
      <c r="R912" s="5">
        <f t="shared" si="103"/>
        <v>11</v>
      </c>
      <c r="S912" s="6">
        <f t="shared" si="104"/>
        <v>0.22</v>
      </c>
    </row>
    <row r="913" spans="1:19" ht="15" customHeight="1" x14ac:dyDescent="0.2">
      <c r="A913" s="231" t="s">
        <v>434</v>
      </c>
      <c r="B913" s="37" t="s">
        <v>30</v>
      </c>
      <c r="C913" s="47" t="s">
        <v>33</v>
      </c>
      <c r="D913" s="34">
        <v>3</v>
      </c>
      <c r="E913" s="34">
        <v>2</v>
      </c>
      <c r="F913" s="34"/>
      <c r="G913" s="34">
        <v>1</v>
      </c>
      <c r="H913" s="42">
        <f t="shared" si="98"/>
        <v>0.33333333333333331</v>
      </c>
      <c r="I913" s="33">
        <v>204</v>
      </c>
      <c r="J913" s="34">
        <v>149</v>
      </c>
      <c r="K913" s="34">
        <v>149</v>
      </c>
      <c r="L913" s="3">
        <f t="shared" si="99"/>
        <v>1</v>
      </c>
      <c r="M913" s="34">
        <v>4</v>
      </c>
      <c r="N913" s="34">
        <v>51</v>
      </c>
      <c r="O913" s="52">
        <f t="shared" si="100"/>
        <v>0.25</v>
      </c>
      <c r="P913" s="4">
        <f t="shared" si="101"/>
        <v>207</v>
      </c>
      <c r="Q913" s="5">
        <f t="shared" si="102"/>
        <v>155</v>
      </c>
      <c r="R913" s="5">
        <f t="shared" si="103"/>
        <v>52</v>
      </c>
      <c r="S913" s="6">
        <f t="shared" si="104"/>
        <v>0.25120772946859904</v>
      </c>
    </row>
    <row r="914" spans="1:19" ht="15" customHeight="1" x14ac:dyDescent="0.2">
      <c r="A914" s="231" t="s">
        <v>434</v>
      </c>
      <c r="B914" s="37" t="s">
        <v>34</v>
      </c>
      <c r="C914" s="47" t="s">
        <v>35</v>
      </c>
      <c r="D914" s="34">
        <v>2</v>
      </c>
      <c r="E914" s="34">
        <v>2</v>
      </c>
      <c r="F914" s="34"/>
      <c r="G914" s="34"/>
      <c r="H914" s="42">
        <f t="shared" si="98"/>
        <v>0</v>
      </c>
      <c r="I914" s="33">
        <v>465</v>
      </c>
      <c r="J914" s="34">
        <v>456</v>
      </c>
      <c r="K914" s="34">
        <v>82</v>
      </c>
      <c r="L914" s="3">
        <f t="shared" si="99"/>
        <v>0.17982456140350878</v>
      </c>
      <c r="M914" s="34"/>
      <c r="N914" s="34">
        <v>9</v>
      </c>
      <c r="O914" s="52">
        <f t="shared" si="100"/>
        <v>1.935483870967742E-2</v>
      </c>
      <c r="P914" s="4">
        <f t="shared" si="101"/>
        <v>467</v>
      </c>
      <c r="Q914" s="5">
        <f t="shared" si="102"/>
        <v>458</v>
      </c>
      <c r="R914" s="5">
        <f t="shared" si="103"/>
        <v>9</v>
      </c>
      <c r="S914" s="6">
        <f t="shared" si="104"/>
        <v>1.9271948608137045E-2</v>
      </c>
    </row>
    <row r="915" spans="1:19" ht="15" customHeight="1" x14ac:dyDescent="0.2">
      <c r="A915" s="231" t="s">
        <v>434</v>
      </c>
      <c r="B915" s="37" t="s">
        <v>36</v>
      </c>
      <c r="C915" s="47" t="s">
        <v>271</v>
      </c>
      <c r="D915" s="34"/>
      <c r="E915" s="34"/>
      <c r="F915" s="34"/>
      <c r="G915" s="34"/>
      <c r="H915" s="42" t="str">
        <f t="shared" si="98"/>
        <v/>
      </c>
      <c r="I915" s="33">
        <v>3250</v>
      </c>
      <c r="J915" s="34">
        <v>1938</v>
      </c>
      <c r="K915" s="34">
        <v>712</v>
      </c>
      <c r="L915" s="3">
        <f t="shared" si="99"/>
        <v>0.36738906088751289</v>
      </c>
      <c r="M915" s="34">
        <v>18</v>
      </c>
      <c r="N915" s="34">
        <v>1294</v>
      </c>
      <c r="O915" s="52">
        <f t="shared" si="100"/>
        <v>0.39815384615384614</v>
      </c>
      <c r="P915" s="4">
        <f t="shared" si="101"/>
        <v>3250</v>
      </c>
      <c r="Q915" s="5">
        <f t="shared" si="102"/>
        <v>1956</v>
      </c>
      <c r="R915" s="5">
        <f t="shared" si="103"/>
        <v>1294</v>
      </c>
      <c r="S915" s="6">
        <f t="shared" si="104"/>
        <v>0.39815384615384614</v>
      </c>
    </row>
    <row r="916" spans="1:19" ht="15" customHeight="1" x14ac:dyDescent="0.2">
      <c r="A916" s="231" t="s">
        <v>434</v>
      </c>
      <c r="B916" s="37" t="s">
        <v>37</v>
      </c>
      <c r="C916" s="47" t="s">
        <v>272</v>
      </c>
      <c r="D916" s="34"/>
      <c r="E916" s="34"/>
      <c r="F916" s="34"/>
      <c r="G916" s="34"/>
      <c r="H916" s="42" t="str">
        <f t="shared" si="98"/>
        <v/>
      </c>
      <c r="I916" s="33">
        <v>619</v>
      </c>
      <c r="J916" s="34">
        <v>598</v>
      </c>
      <c r="K916" s="34">
        <v>598</v>
      </c>
      <c r="L916" s="3">
        <f t="shared" si="99"/>
        <v>1</v>
      </c>
      <c r="M916" s="34"/>
      <c r="N916" s="34">
        <v>21</v>
      </c>
      <c r="O916" s="52">
        <f t="shared" si="100"/>
        <v>3.3925686591276254E-2</v>
      </c>
      <c r="P916" s="4">
        <f t="shared" si="101"/>
        <v>619</v>
      </c>
      <c r="Q916" s="5">
        <f t="shared" si="102"/>
        <v>598</v>
      </c>
      <c r="R916" s="5">
        <f t="shared" si="103"/>
        <v>21</v>
      </c>
      <c r="S916" s="6">
        <f t="shared" si="104"/>
        <v>3.3925686591276254E-2</v>
      </c>
    </row>
    <row r="917" spans="1:19" ht="15" customHeight="1" x14ac:dyDescent="0.2">
      <c r="A917" s="231" t="s">
        <v>434</v>
      </c>
      <c r="B917" s="37" t="s">
        <v>37</v>
      </c>
      <c r="C917" s="47" t="s">
        <v>38</v>
      </c>
      <c r="D917" s="34"/>
      <c r="E917" s="34"/>
      <c r="F917" s="34"/>
      <c r="G917" s="34"/>
      <c r="H917" s="42" t="str">
        <f t="shared" si="98"/>
        <v/>
      </c>
      <c r="I917" s="33">
        <v>177</v>
      </c>
      <c r="J917" s="34">
        <v>173</v>
      </c>
      <c r="K917" s="34">
        <v>173</v>
      </c>
      <c r="L917" s="3">
        <f t="shared" si="99"/>
        <v>1</v>
      </c>
      <c r="M917" s="34"/>
      <c r="N917" s="34">
        <v>4</v>
      </c>
      <c r="O917" s="52">
        <f t="shared" si="100"/>
        <v>2.2598870056497175E-2</v>
      </c>
      <c r="P917" s="4">
        <f t="shared" si="101"/>
        <v>177</v>
      </c>
      <c r="Q917" s="5">
        <f t="shared" si="102"/>
        <v>173</v>
      </c>
      <c r="R917" s="5">
        <f t="shared" si="103"/>
        <v>4</v>
      </c>
      <c r="S917" s="6">
        <f t="shared" si="104"/>
        <v>2.2598870056497175E-2</v>
      </c>
    </row>
    <row r="918" spans="1:19" ht="15" customHeight="1" x14ac:dyDescent="0.2">
      <c r="A918" s="231" t="s">
        <v>434</v>
      </c>
      <c r="B918" s="37" t="s">
        <v>37</v>
      </c>
      <c r="C918" s="47" t="s">
        <v>39</v>
      </c>
      <c r="D918" s="34">
        <v>3</v>
      </c>
      <c r="E918" s="34">
        <v>3</v>
      </c>
      <c r="F918" s="34"/>
      <c r="G918" s="34"/>
      <c r="H918" s="42">
        <f t="shared" si="98"/>
        <v>0</v>
      </c>
      <c r="I918" s="33">
        <v>1600</v>
      </c>
      <c r="J918" s="34">
        <v>1583</v>
      </c>
      <c r="K918" s="34">
        <v>1230</v>
      </c>
      <c r="L918" s="3">
        <f t="shared" si="99"/>
        <v>0.77700568540745418</v>
      </c>
      <c r="M918" s="34"/>
      <c r="N918" s="34">
        <v>17</v>
      </c>
      <c r="O918" s="52">
        <f t="shared" si="100"/>
        <v>1.0625000000000001E-2</v>
      </c>
      <c r="P918" s="4">
        <f t="shared" si="101"/>
        <v>1603</v>
      </c>
      <c r="Q918" s="5">
        <f t="shared" si="102"/>
        <v>1586</v>
      </c>
      <c r="R918" s="5">
        <f t="shared" si="103"/>
        <v>17</v>
      </c>
      <c r="S918" s="6">
        <f t="shared" si="104"/>
        <v>1.0605115408608859E-2</v>
      </c>
    </row>
    <row r="919" spans="1:19" ht="15" customHeight="1" x14ac:dyDescent="0.2">
      <c r="A919" s="231" t="s">
        <v>434</v>
      </c>
      <c r="B919" s="37" t="s">
        <v>37</v>
      </c>
      <c r="C919" s="47" t="s">
        <v>40</v>
      </c>
      <c r="D919" s="34"/>
      <c r="E919" s="34"/>
      <c r="F919" s="34"/>
      <c r="G919" s="34"/>
      <c r="H919" s="42" t="str">
        <f t="shared" si="98"/>
        <v/>
      </c>
      <c r="I919" s="33">
        <v>971</v>
      </c>
      <c r="J919" s="34">
        <v>951</v>
      </c>
      <c r="K919" s="34">
        <v>140</v>
      </c>
      <c r="L919" s="3">
        <f t="shared" si="99"/>
        <v>0.14721345951629863</v>
      </c>
      <c r="M919" s="34"/>
      <c r="N919" s="34">
        <v>20</v>
      </c>
      <c r="O919" s="52">
        <f t="shared" si="100"/>
        <v>2.0597322348094749E-2</v>
      </c>
      <c r="P919" s="4">
        <f t="shared" si="101"/>
        <v>971</v>
      </c>
      <c r="Q919" s="5">
        <f t="shared" si="102"/>
        <v>951</v>
      </c>
      <c r="R919" s="5">
        <f t="shared" si="103"/>
        <v>20</v>
      </c>
      <c r="S919" s="6">
        <f t="shared" si="104"/>
        <v>2.0597322348094749E-2</v>
      </c>
    </row>
    <row r="920" spans="1:19" ht="26.25" customHeight="1" x14ac:dyDescent="0.2">
      <c r="A920" s="231" t="s">
        <v>434</v>
      </c>
      <c r="B920" s="37" t="s">
        <v>42</v>
      </c>
      <c r="C920" s="47" t="s">
        <v>43</v>
      </c>
      <c r="D920" s="34"/>
      <c r="E920" s="34"/>
      <c r="F920" s="34"/>
      <c r="G920" s="34"/>
      <c r="H920" s="42" t="str">
        <f t="shared" si="98"/>
        <v/>
      </c>
      <c r="I920" s="33">
        <v>173</v>
      </c>
      <c r="J920" s="34">
        <v>168</v>
      </c>
      <c r="K920" s="34">
        <v>161</v>
      </c>
      <c r="L920" s="3">
        <f t="shared" si="99"/>
        <v>0.95833333333333337</v>
      </c>
      <c r="M920" s="34"/>
      <c r="N920" s="34">
        <v>5</v>
      </c>
      <c r="O920" s="52">
        <f t="shared" si="100"/>
        <v>2.8901734104046242E-2</v>
      </c>
      <c r="P920" s="4">
        <f t="shared" si="101"/>
        <v>173</v>
      </c>
      <c r="Q920" s="5">
        <f t="shared" si="102"/>
        <v>168</v>
      </c>
      <c r="R920" s="5">
        <f t="shared" si="103"/>
        <v>5</v>
      </c>
      <c r="S920" s="6">
        <f t="shared" si="104"/>
        <v>2.8901734104046242E-2</v>
      </c>
    </row>
    <row r="921" spans="1:19" ht="15" customHeight="1" x14ac:dyDescent="0.2">
      <c r="A921" s="231" t="s">
        <v>434</v>
      </c>
      <c r="B921" s="37" t="s">
        <v>44</v>
      </c>
      <c r="C921" s="47" t="s">
        <v>45</v>
      </c>
      <c r="D921" s="34"/>
      <c r="E921" s="34"/>
      <c r="F921" s="34"/>
      <c r="G921" s="34"/>
      <c r="H921" s="42" t="str">
        <f t="shared" si="98"/>
        <v/>
      </c>
      <c r="I921" s="33">
        <v>135042</v>
      </c>
      <c r="J921" s="34">
        <v>131468</v>
      </c>
      <c r="K921" s="34">
        <v>58331</v>
      </c>
      <c r="L921" s="3">
        <f t="shared" si="99"/>
        <v>0.44368971917120514</v>
      </c>
      <c r="M921" s="34">
        <v>3</v>
      </c>
      <c r="N921" s="34">
        <v>3571</v>
      </c>
      <c r="O921" s="52">
        <f t="shared" si="100"/>
        <v>2.6443624946312999E-2</v>
      </c>
      <c r="P921" s="4">
        <f t="shared" si="101"/>
        <v>135042</v>
      </c>
      <c r="Q921" s="5">
        <f t="shared" si="102"/>
        <v>131471</v>
      </c>
      <c r="R921" s="5">
        <f t="shared" si="103"/>
        <v>3571</v>
      </c>
      <c r="S921" s="6">
        <f t="shared" si="104"/>
        <v>2.6443624946312999E-2</v>
      </c>
    </row>
    <row r="922" spans="1:19" ht="15" customHeight="1" x14ac:dyDescent="0.2">
      <c r="A922" s="231" t="s">
        <v>434</v>
      </c>
      <c r="B922" s="37" t="s">
        <v>44</v>
      </c>
      <c r="C922" s="47" t="s">
        <v>46</v>
      </c>
      <c r="D922" s="34"/>
      <c r="E922" s="34"/>
      <c r="F922" s="34"/>
      <c r="G922" s="34"/>
      <c r="H922" s="42" t="str">
        <f t="shared" si="98"/>
        <v/>
      </c>
      <c r="I922" s="33">
        <v>40938</v>
      </c>
      <c r="J922" s="34">
        <v>39124</v>
      </c>
      <c r="K922" s="34">
        <v>1997</v>
      </c>
      <c r="L922" s="3"/>
      <c r="M922" s="34"/>
      <c r="N922" s="34">
        <v>1814</v>
      </c>
      <c r="O922" s="52">
        <f t="shared" si="100"/>
        <v>4.4310909179735208E-2</v>
      </c>
      <c r="P922" s="4">
        <f t="shared" si="101"/>
        <v>40938</v>
      </c>
      <c r="Q922" s="5">
        <f t="shared" si="102"/>
        <v>39124</v>
      </c>
      <c r="R922" s="5">
        <f t="shared" si="103"/>
        <v>1814</v>
      </c>
      <c r="S922" s="6">
        <f t="shared" si="104"/>
        <v>4.4310909179735208E-2</v>
      </c>
    </row>
    <row r="923" spans="1:19" ht="26.25" customHeight="1" x14ac:dyDescent="0.2">
      <c r="A923" s="231" t="s">
        <v>434</v>
      </c>
      <c r="B923" s="37" t="s">
        <v>44</v>
      </c>
      <c r="C923" s="47" t="s">
        <v>47</v>
      </c>
      <c r="D923" s="34"/>
      <c r="E923" s="34"/>
      <c r="F923" s="34"/>
      <c r="G923" s="34"/>
      <c r="H923" s="42" t="str">
        <f t="shared" si="98"/>
        <v/>
      </c>
      <c r="I923" s="33">
        <v>73722</v>
      </c>
      <c r="J923" s="34">
        <v>70647</v>
      </c>
      <c r="K923" s="34">
        <v>70156</v>
      </c>
      <c r="L923" s="3">
        <f t="shared" ref="L923:L932" si="105">IF(J923&lt;&gt;0,K923/J923,"")</f>
        <v>0.99304995258114281</v>
      </c>
      <c r="M923" s="34">
        <v>1</v>
      </c>
      <c r="N923" s="34">
        <v>3074</v>
      </c>
      <c r="O923" s="52">
        <f t="shared" si="100"/>
        <v>4.1697186728520658E-2</v>
      </c>
      <c r="P923" s="4">
        <f t="shared" si="101"/>
        <v>73722</v>
      </c>
      <c r="Q923" s="5">
        <f t="shared" si="102"/>
        <v>70648</v>
      </c>
      <c r="R923" s="5">
        <f t="shared" si="103"/>
        <v>3074</v>
      </c>
      <c r="S923" s="6">
        <f t="shared" si="104"/>
        <v>4.1697186728520658E-2</v>
      </c>
    </row>
    <row r="924" spans="1:19" ht="15" customHeight="1" x14ac:dyDescent="0.2">
      <c r="A924" s="231" t="s">
        <v>434</v>
      </c>
      <c r="B924" s="37" t="s">
        <v>44</v>
      </c>
      <c r="C924" s="47" t="s">
        <v>48</v>
      </c>
      <c r="D924" s="34"/>
      <c r="E924" s="34"/>
      <c r="F924" s="34"/>
      <c r="G924" s="34"/>
      <c r="H924" s="42" t="str">
        <f t="shared" si="98"/>
        <v/>
      </c>
      <c r="I924" s="33">
        <v>112802</v>
      </c>
      <c r="J924" s="34">
        <v>107585</v>
      </c>
      <c r="K924" s="34">
        <v>34875</v>
      </c>
      <c r="L924" s="3">
        <f t="shared" si="105"/>
        <v>0.32416229028210253</v>
      </c>
      <c r="M924" s="34">
        <v>2</v>
      </c>
      <c r="N924" s="34">
        <v>5215</v>
      </c>
      <c r="O924" s="52">
        <f t="shared" si="100"/>
        <v>4.6231449796989413E-2</v>
      </c>
      <c r="P924" s="4">
        <f t="shared" si="101"/>
        <v>112802</v>
      </c>
      <c r="Q924" s="5">
        <f t="shared" si="102"/>
        <v>107587</v>
      </c>
      <c r="R924" s="5">
        <f t="shared" si="103"/>
        <v>5215</v>
      </c>
      <c r="S924" s="6">
        <f t="shared" si="104"/>
        <v>4.6231449796989413E-2</v>
      </c>
    </row>
    <row r="925" spans="1:19" ht="15" customHeight="1" x14ac:dyDescent="0.2">
      <c r="A925" s="231" t="s">
        <v>434</v>
      </c>
      <c r="B925" s="37" t="s">
        <v>49</v>
      </c>
      <c r="C925" s="47" t="s">
        <v>50</v>
      </c>
      <c r="D925" s="34"/>
      <c r="E925" s="34"/>
      <c r="F925" s="34"/>
      <c r="G925" s="34"/>
      <c r="H925" s="42" t="str">
        <f t="shared" si="98"/>
        <v/>
      </c>
      <c r="I925" s="33">
        <v>56</v>
      </c>
      <c r="J925" s="34">
        <v>55</v>
      </c>
      <c r="K925" s="34">
        <v>31</v>
      </c>
      <c r="L925" s="3">
        <f t="shared" si="105"/>
        <v>0.5636363636363636</v>
      </c>
      <c r="M925" s="34"/>
      <c r="N925" s="34">
        <v>1</v>
      </c>
      <c r="O925" s="52">
        <f t="shared" si="100"/>
        <v>1.7857142857142856E-2</v>
      </c>
      <c r="P925" s="4">
        <f t="shared" si="101"/>
        <v>56</v>
      </c>
      <c r="Q925" s="5">
        <f t="shared" si="102"/>
        <v>55</v>
      </c>
      <c r="R925" s="5">
        <f t="shared" si="103"/>
        <v>1</v>
      </c>
      <c r="S925" s="6">
        <f t="shared" si="104"/>
        <v>1.7857142857142856E-2</v>
      </c>
    </row>
    <row r="926" spans="1:19" ht="26.25" customHeight="1" x14ac:dyDescent="0.2">
      <c r="A926" s="231" t="s">
        <v>434</v>
      </c>
      <c r="B926" s="37" t="s">
        <v>532</v>
      </c>
      <c r="C926" s="47" t="s">
        <v>346</v>
      </c>
      <c r="D926" s="34"/>
      <c r="E926" s="34"/>
      <c r="F926" s="34"/>
      <c r="G926" s="34"/>
      <c r="H926" s="42" t="str">
        <f t="shared" si="98"/>
        <v/>
      </c>
      <c r="I926" s="33">
        <v>1342</v>
      </c>
      <c r="J926" s="34">
        <v>970</v>
      </c>
      <c r="K926" s="34">
        <v>185</v>
      </c>
      <c r="L926" s="3">
        <f t="shared" si="105"/>
        <v>0.19072164948453607</v>
      </c>
      <c r="M926" s="34">
        <v>1</v>
      </c>
      <c r="N926" s="34">
        <v>371</v>
      </c>
      <c r="O926" s="52">
        <f t="shared" si="100"/>
        <v>0.27645305514157975</v>
      </c>
      <c r="P926" s="4">
        <f t="shared" si="101"/>
        <v>1342</v>
      </c>
      <c r="Q926" s="5">
        <f t="shared" si="102"/>
        <v>971</v>
      </c>
      <c r="R926" s="5">
        <f t="shared" si="103"/>
        <v>371</v>
      </c>
      <c r="S926" s="6">
        <f t="shared" si="104"/>
        <v>0.27645305514157975</v>
      </c>
    </row>
    <row r="927" spans="1:19" ht="39" customHeight="1" x14ac:dyDescent="0.2">
      <c r="A927" s="231" t="s">
        <v>434</v>
      </c>
      <c r="B927" s="37" t="s">
        <v>533</v>
      </c>
      <c r="C927" s="47" t="s">
        <v>51</v>
      </c>
      <c r="D927" s="34"/>
      <c r="E927" s="34"/>
      <c r="F927" s="34"/>
      <c r="G927" s="34"/>
      <c r="H927" s="42" t="str">
        <f t="shared" si="98"/>
        <v/>
      </c>
      <c r="I927" s="33">
        <v>2209</v>
      </c>
      <c r="J927" s="34">
        <v>1384</v>
      </c>
      <c r="K927" s="34">
        <v>404</v>
      </c>
      <c r="L927" s="3">
        <f t="shared" si="105"/>
        <v>0.29190751445086704</v>
      </c>
      <c r="M927" s="34">
        <v>220</v>
      </c>
      <c r="N927" s="34">
        <v>605</v>
      </c>
      <c r="O927" s="52">
        <f t="shared" si="100"/>
        <v>0.27387958352195563</v>
      </c>
      <c r="P927" s="4">
        <f t="shared" si="101"/>
        <v>2209</v>
      </c>
      <c r="Q927" s="5">
        <f t="shared" si="102"/>
        <v>1604</v>
      </c>
      <c r="R927" s="5">
        <f t="shared" si="103"/>
        <v>605</v>
      </c>
      <c r="S927" s="6">
        <f t="shared" si="104"/>
        <v>0.27387958352195563</v>
      </c>
    </row>
    <row r="928" spans="1:19" ht="15" customHeight="1" x14ac:dyDescent="0.2">
      <c r="A928" s="231" t="s">
        <v>434</v>
      </c>
      <c r="B928" s="37" t="s">
        <v>52</v>
      </c>
      <c r="C928" s="47" t="s">
        <v>53</v>
      </c>
      <c r="D928" s="34"/>
      <c r="E928" s="34"/>
      <c r="F928" s="34"/>
      <c r="G928" s="34"/>
      <c r="H928" s="42" t="str">
        <f t="shared" si="98"/>
        <v/>
      </c>
      <c r="I928" s="33">
        <v>13</v>
      </c>
      <c r="J928" s="34">
        <v>13</v>
      </c>
      <c r="K928" s="34">
        <v>6</v>
      </c>
      <c r="L928" s="3">
        <f t="shared" si="105"/>
        <v>0.46153846153846156</v>
      </c>
      <c r="M928" s="34"/>
      <c r="N928" s="34"/>
      <c r="O928" s="52">
        <f t="shared" si="100"/>
        <v>0</v>
      </c>
      <c r="P928" s="4">
        <f t="shared" si="101"/>
        <v>13</v>
      </c>
      <c r="Q928" s="5">
        <f t="shared" si="102"/>
        <v>13</v>
      </c>
      <c r="R928" s="5" t="str">
        <f t="shared" si="103"/>
        <v/>
      </c>
      <c r="S928" s="6" t="str">
        <f t="shared" si="104"/>
        <v/>
      </c>
    </row>
    <row r="929" spans="1:19" ht="15" customHeight="1" x14ac:dyDescent="0.2">
      <c r="A929" s="231" t="s">
        <v>434</v>
      </c>
      <c r="B929" s="37" t="s">
        <v>54</v>
      </c>
      <c r="C929" s="47" t="s">
        <v>274</v>
      </c>
      <c r="D929" s="34">
        <v>20</v>
      </c>
      <c r="E929" s="34"/>
      <c r="F929" s="34"/>
      <c r="G929" s="34">
        <v>20</v>
      </c>
      <c r="H929" s="42">
        <f t="shared" si="98"/>
        <v>1</v>
      </c>
      <c r="I929" s="33">
        <v>3416</v>
      </c>
      <c r="J929" s="34">
        <v>1479</v>
      </c>
      <c r="K929" s="34">
        <v>690</v>
      </c>
      <c r="L929" s="3">
        <f t="shared" si="105"/>
        <v>0.46653144016227183</v>
      </c>
      <c r="M929" s="34"/>
      <c r="N929" s="34">
        <v>1937</v>
      </c>
      <c r="O929" s="52">
        <f t="shared" si="100"/>
        <v>0.56703747072599531</v>
      </c>
      <c r="P929" s="4">
        <f t="shared" si="101"/>
        <v>3436</v>
      </c>
      <c r="Q929" s="5">
        <f t="shared" si="102"/>
        <v>1479</v>
      </c>
      <c r="R929" s="5">
        <f t="shared" si="103"/>
        <v>1957</v>
      </c>
      <c r="S929" s="6">
        <f t="shared" si="104"/>
        <v>0.569557625145518</v>
      </c>
    </row>
    <row r="930" spans="1:19" ht="15" customHeight="1" x14ac:dyDescent="0.2">
      <c r="A930" s="231" t="s">
        <v>434</v>
      </c>
      <c r="B930" s="37" t="s">
        <v>55</v>
      </c>
      <c r="C930" s="47" t="s">
        <v>56</v>
      </c>
      <c r="D930" s="34"/>
      <c r="E930" s="34"/>
      <c r="F930" s="34"/>
      <c r="G930" s="34"/>
      <c r="H930" s="42" t="str">
        <f t="shared" si="98"/>
        <v/>
      </c>
      <c r="I930" s="33">
        <v>380</v>
      </c>
      <c r="J930" s="34">
        <v>369</v>
      </c>
      <c r="K930" s="34">
        <v>300</v>
      </c>
      <c r="L930" s="3">
        <f t="shared" si="105"/>
        <v>0.81300813008130079</v>
      </c>
      <c r="M930" s="34">
        <v>2</v>
      </c>
      <c r="N930" s="34">
        <v>9</v>
      </c>
      <c r="O930" s="52">
        <f t="shared" si="100"/>
        <v>2.368421052631579E-2</v>
      </c>
      <c r="P930" s="4">
        <f t="shared" si="101"/>
        <v>380</v>
      </c>
      <c r="Q930" s="5">
        <f t="shared" si="102"/>
        <v>371</v>
      </c>
      <c r="R930" s="5">
        <f t="shared" si="103"/>
        <v>9</v>
      </c>
      <c r="S930" s="6">
        <f t="shared" si="104"/>
        <v>2.368421052631579E-2</v>
      </c>
    </row>
    <row r="931" spans="1:19" ht="15" customHeight="1" x14ac:dyDescent="0.2">
      <c r="A931" s="231" t="s">
        <v>434</v>
      </c>
      <c r="B931" s="37" t="s">
        <v>57</v>
      </c>
      <c r="C931" s="47" t="s">
        <v>58</v>
      </c>
      <c r="D931" s="34"/>
      <c r="E931" s="34"/>
      <c r="F931" s="34"/>
      <c r="G931" s="34"/>
      <c r="H931" s="42" t="str">
        <f t="shared" si="98"/>
        <v/>
      </c>
      <c r="I931" s="33">
        <v>9600</v>
      </c>
      <c r="J931" s="34">
        <v>8761</v>
      </c>
      <c r="K931" s="34">
        <v>5659</v>
      </c>
      <c r="L931" s="3">
        <f t="shared" si="105"/>
        <v>0.64593082981394823</v>
      </c>
      <c r="M931" s="34">
        <v>1</v>
      </c>
      <c r="N931" s="34">
        <v>838</v>
      </c>
      <c r="O931" s="52">
        <f t="shared" si="100"/>
        <v>8.729166666666667E-2</v>
      </c>
      <c r="P931" s="4">
        <f t="shared" si="101"/>
        <v>9600</v>
      </c>
      <c r="Q931" s="5">
        <f t="shared" si="102"/>
        <v>8762</v>
      </c>
      <c r="R931" s="5">
        <f t="shared" si="103"/>
        <v>838</v>
      </c>
      <c r="S931" s="6">
        <f t="shared" si="104"/>
        <v>8.729166666666667E-2</v>
      </c>
    </row>
    <row r="932" spans="1:19" ht="15" customHeight="1" x14ac:dyDescent="0.2">
      <c r="A932" s="231" t="s">
        <v>434</v>
      </c>
      <c r="B932" s="37" t="s">
        <v>59</v>
      </c>
      <c r="C932" s="47" t="s">
        <v>60</v>
      </c>
      <c r="D932" s="34"/>
      <c r="E932" s="34"/>
      <c r="F932" s="34"/>
      <c r="G932" s="34"/>
      <c r="H932" s="42" t="str">
        <f t="shared" si="98"/>
        <v/>
      </c>
      <c r="I932" s="33">
        <v>949</v>
      </c>
      <c r="J932" s="34">
        <v>912</v>
      </c>
      <c r="K932" s="34">
        <v>271</v>
      </c>
      <c r="L932" s="3">
        <f t="shared" si="105"/>
        <v>0.29714912280701755</v>
      </c>
      <c r="M932" s="34"/>
      <c r="N932" s="34">
        <v>37</v>
      </c>
      <c r="O932" s="52">
        <f t="shared" si="100"/>
        <v>3.8988408851422553E-2</v>
      </c>
      <c r="P932" s="4">
        <f t="shared" si="101"/>
        <v>949</v>
      </c>
      <c r="Q932" s="5">
        <f t="shared" si="102"/>
        <v>912</v>
      </c>
      <c r="R932" s="5">
        <f t="shared" si="103"/>
        <v>37</v>
      </c>
      <c r="S932" s="6">
        <f t="shared" si="104"/>
        <v>3.8988408851422553E-2</v>
      </c>
    </row>
    <row r="933" spans="1:19" ht="15" customHeight="1" x14ac:dyDescent="0.2">
      <c r="A933" s="231" t="s">
        <v>434</v>
      </c>
      <c r="B933" s="37" t="s">
        <v>61</v>
      </c>
      <c r="C933" s="47" t="s">
        <v>62</v>
      </c>
      <c r="D933" s="34"/>
      <c r="E933" s="34"/>
      <c r="F933" s="34"/>
      <c r="G933" s="34"/>
      <c r="H933" s="42" t="str">
        <f t="shared" si="98"/>
        <v/>
      </c>
      <c r="I933" s="33">
        <v>2</v>
      </c>
      <c r="J933" s="34">
        <v>2</v>
      </c>
      <c r="K933" s="34"/>
      <c r="L933" s="3"/>
      <c r="M933" s="34"/>
      <c r="N933" s="34"/>
      <c r="O933" s="52">
        <f t="shared" si="100"/>
        <v>0</v>
      </c>
      <c r="P933" s="4">
        <f t="shared" si="101"/>
        <v>2</v>
      </c>
      <c r="Q933" s="5">
        <f t="shared" si="102"/>
        <v>2</v>
      </c>
      <c r="R933" s="5" t="str">
        <f t="shared" si="103"/>
        <v/>
      </c>
      <c r="S933" s="6" t="str">
        <f t="shared" si="104"/>
        <v/>
      </c>
    </row>
    <row r="934" spans="1:19" ht="15" customHeight="1" x14ac:dyDescent="0.2">
      <c r="A934" s="231" t="s">
        <v>434</v>
      </c>
      <c r="B934" s="37" t="s">
        <v>63</v>
      </c>
      <c r="C934" s="47" t="s">
        <v>275</v>
      </c>
      <c r="D934" s="34"/>
      <c r="E934" s="34"/>
      <c r="F934" s="34"/>
      <c r="G934" s="34"/>
      <c r="H934" s="42" t="str">
        <f t="shared" si="98"/>
        <v/>
      </c>
      <c r="I934" s="33">
        <v>2</v>
      </c>
      <c r="J934" s="34">
        <v>1</v>
      </c>
      <c r="K934" s="34">
        <v>1</v>
      </c>
      <c r="L934" s="3">
        <f t="shared" ref="L934:L978" si="106">IF(J934&lt;&gt;0,K934/J934,"")</f>
        <v>1</v>
      </c>
      <c r="M934" s="34">
        <v>1</v>
      </c>
      <c r="N934" s="34"/>
      <c r="O934" s="52">
        <f t="shared" si="100"/>
        <v>0</v>
      </c>
      <c r="P934" s="4">
        <f t="shared" si="101"/>
        <v>2</v>
      </c>
      <c r="Q934" s="5">
        <f t="shared" si="102"/>
        <v>2</v>
      </c>
      <c r="R934" s="5" t="str">
        <f t="shared" si="103"/>
        <v/>
      </c>
      <c r="S934" s="6" t="str">
        <f t="shared" si="104"/>
        <v/>
      </c>
    </row>
    <row r="935" spans="1:19" ht="15" customHeight="1" x14ac:dyDescent="0.2">
      <c r="A935" s="231" t="s">
        <v>434</v>
      </c>
      <c r="B935" s="37" t="s">
        <v>66</v>
      </c>
      <c r="C935" s="47" t="s">
        <v>276</v>
      </c>
      <c r="D935" s="34"/>
      <c r="E935" s="34"/>
      <c r="F935" s="34"/>
      <c r="G935" s="34"/>
      <c r="H935" s="42" t="str">
        <f t="shared" si="98"/>
        <v/>
      </c>
      <c r="I935" s="33">
        <v>4628</v>
      </c>
      <c r="J935" s="34">
        <v>3604</v>
      </c>
      <c r="K935" s="34">
        <v>3604</v>
      </c>
      <c r="L935" s="3">
        <f t="shared" si="106"/>
        <v>1</v>
      </c>
      <c r="M935" s="34">
        <v>1</v>
      </c>
      <c r="N935" s="34">
        <v>1023</v>
      </c>
      <c r="O935" s="52">
        <f t="shared" si="100"/>
        <v>0.22104580812445981</v>
      </c>
      <c r="P935" s="4">
        <f t="shared" si="101"/>
        <v>4628</v>
      </c>
      <c r="Q935" s="5">
        <f t="shared" si="102"/>
        <v>3605</v>
      </c>
      <c r="R935" s="5">
        <f t="shared" si="103"/>
        <v>1023</v>
      </c>
      <c r="S935" s="6">
        <f t="shared" si="104"/>
        <v>0.22104580812445981</v>
      </c>
    </row>
    <row r="936" spans="1:19" ht="15" customHeight="1" x14ac:dyDescent="0.2">
      <c r="A936" s="231" t="s">
        <v>434</v>
      </c>
      <c r="B936" s="37" t="s">
        <v>67</v>
      </c>
      <c r="C936" s="47" t="s">
        <v>68</v>
      </c>
      <c r="D936" s="34">
        <v>2</v>
      </c>
      <c r="E936" s="34">
        <v>2</v>
      </c>
      <c r="F936" s="34"/>
      <c r="G936" s="34"/>
      <c r="H936" s="42">
        <f t="shared" si="98"/>
        <v>0</v>
      </c>
      <c r="I936" s="33">
        <v>19236</v>
      </c>
      <c r="J936" s="34">
        <v>16113</v>
      </c>
      <c r="K936" s="34">
        <v>13422</v>
      </c>
      <c r="L936" s="3">
        <f t="shared" si="106"/>
        <v>0.8329919940420778</v>
      </c>
      <c r="M936" s="34">
        <v>367</v>
      </c>
      <c r="N936" s="34">
        <v>2756</v>
      </c>
      <c r="O936" s="52">
        <f t="shared" si="100"/>
        <v>0.14327302973591183</v>
      </c>
      <c r="P936" s="4">
        <f t="shared" si="101"/>
        <v>19238</v>
      </c>
      <c r="Q936" s="5">
        <f t="shared" si="102"/>
        <v>16482</v>
      </c>
      <c r="R936" s="5">
        <f t="shared" si="103"/>
        <v>2756</v>
      </c>
      <c r="S936" s="6">
        <f t="shared" si="104"/>
        <v>0.14325813494126208</v>
      </c>
    </row>
    <row r="937" spans="1:19" ht="16.25" customHeight="1" x14ac:dyDescent="0.2">
      <c r="A937" s="231" t="s">
        <v>434</v>
      </c>
      <c r="B937" s="37" t="s">
        <v>69</v>
      </c>
      <c r="C937" s="47" t="s">
        <v>279</v>
      </c>
      <c r="D937" s="34"/>
      <c r="E937" s="34"/>
      <c r="F937" s="34"/>
      <c r="G937" s="34"/>
      <c r="H937" s="42" t="str">
        <f t="shared" si="98"/>
        <v/>
      </c>
      <c r="I937" s="33">
        <v>4</v>
      </c>
      <c r="J937" s="34">
        <v>4</v>
      </c>
      <c r="K937" s="34">
        <v>1</v>
      </c>
      <c r="L937" s="3">
        <f t="shared" si="106"/>
        <v>0.25</v>
      </c>
      <c r="M937" s="34"/>
      <c r="N937" s="34"/>
      <c r="O937" s="52">
        <f t="shared" si="100"/>
        <v>0</v>
      </c>
      <c r="P937" s="4">
        <f t="shared" si="101"/>
        <v>4</v>
      </c>
      <c r="Q937" s="5">
        <f t="shared" si="102"/>
        <v>4</v>
      </c>
      <c r="R937" s="5" t="str">
        <f t="shared" si="103"/>
        <v/>
      </c>
      <c r="S937" s="6" t="str">
        <f t="shared" si="104"/>
        <v/>
      </c>
    </row>
    <row r="938" spans="1:19" ht="15" customHeight="1" x14ac:dyDescent="0.2">
      <c r="A938" s="231" t="s">
        <v>434</v>
      </c>
      <c r="B938" s="37" t="s">
        <v>440</v>
      </c>
      <c r="C938" s="47" t="s">
        <v>441</v>
      </c>
      <c r="D938" s="34"/>
      <c r="E938" s="34"/>
      <c r="F938" s="34"/>
      <c r="G938" s="34"/>
      <c r="H938" s="42" t="str">
        <f t="shared" si="98"/>
        <v/>
      </c>
      <c r="I938" s="33">
        <v>2047</v>
      </c>
      <c r="J938" s="34">
        <v>1096</v>
      </c>
      <c r="K938" s="34">
        <v>602</v>
      </c>
      <c r="L938" s="3">
        <f t="shared" si="106"/>
        <v>0.5492700729927007</v>
      </c>
      <c r="M938" s="34"/>
      <c r="N938" s="34">
        <v>951</v>
      </c>
      <c r="O938" s="52">
        <f t="shared" si="100"/>
        <v>0.46458231558378116</v>
      </c>
      <c r="P938" s="4">
        <f t="shared" si="101"/>
        <v>2047</v>
      </c>
      <c r="Q938" s="5">
        <f t="shared" si="102"/>
        <v>1096</v>
      </c>
      <c r="R938" s="5">
        <f t="shared" si="103"/>
        <v>951</v>
      </c>
      <c r="S938" s="6">
        <f t="shared" si="104"/>
        <v>0.46458231558378116</v>
      </c>
    </row>
    <row r="939" spans="1:19" ht="15" customHeight="1" x14ac:dyDescent="0.2">
      <c r="A939" s="231" t="s">
        <v>434</v>
      </c>
      <c r="B939" s="37" t="s">
        <v>71</v>
      </c>
      <c r="C939" s="47" t="s">
        <v>72</v>
      </c>
      <c r="D939" s="34">
        <v>9</v>
      </c>
      <c r="E939" s="34">
        <v>9</v>
      </c>
      <c r="F939" s="34"/>
      <c r="G939" s="34"/>
      <c r="H939" s="42">
        <f t="shared" si="98"/>
        <v>0</v>
      </c>
      <c r="I939" s="33">
        <v>2862</v>
      </c>
      <c r="J939" s="34">
        <v>2297</v>
      </c>
      <c r="K939" s="34">
        <v>957</v>
      </c>
      <c r="L939" s="3">
        <f t="shared" si="106"/>
        <v>0.41663038746190684</v>
      </c>
      <c r="M939" s="34">
        <v>17</v>
      </c>
      <c r="N939" s="34">
        <v>548</v>
      </c>
      <c r="O939" s="52">
        <f t="shared" si="100"/>
        <v>0.1914744933612858</v>
      </c>
      <c r="P939" s="4">
        <f t="shared" si="101"/>
        <v>2871</v>
      </c>
      <c r="Q939" s="5">
        <f t="shared" si="102"/>
        <v>2323</v>
      </c>
      <c r="R939" s="5">
        <f t="shared" si="103"/>
        <v>548</v>
      </c>
      <c r="S939" s="6">
        <f t="shared" si="104"/>
        <v>0.19087425983977707</v>
      </c>
    </row>
    <row r="940" spans="1:19" ht="15" customHeight="1" x14ac:dyDescent="0.2">
      <c r="A940" s="231" t="s">
        <v>434</v>
      </c>
      <c r="B940" s="37" t="s">
        <v>73</v>
      </c>
      <c r="C940" s="47" t="s">
        <v>74</v>
      </c>
      <c r="D940" s="34"/>
      <c r="E940" s="34"/>
      <c r="F940" s="34"/>
      <c r="G940" s="34"/>
      <c r="H940" s="42" t="str">
        <f t="shared" si="98"/>
        <v/>
      </c>
      <c r="I940" s="33">
        <v>4</v>
      </c>
      <c r="J940" s="34">
        <v>4</v>
      </c>
      <c r="K940" s="34"/>
      <c r="L940" s="3">
        <f t="shared" si="106"/>
        <v>0</v>
      </c>
      <c r="M940" s="34"/>
      <c r="N940" s="34"/>
      <c r="O940" s="52">
        <f t="shared" si="100"/>
        <v>0</v>
      </c>
      <c r="P940" s="4">
        <f t="shared" si="101"/>
        <v>4</v>
      </c>
      <c r="Q940" s="5">
        <f t="shared" si="102"/>
        <v>4</v>
      </c>
      <c r="R940" s="5" t="str">
        <f t="shared" si="103"/>
        <v/>
      </c>
      <c r="S940" s="6" t="str">
        <f t="shared" si="104"/>
        <v/>
      </c>
    </row>
    <row r="941" spans="1:19" ht="51.75" customHeight="1" x14ac:dyDescent="0.2">
      <c r="A941" s="231" t="s">
        <v>434</v>
      </c>
      <c r="B941" s="37" t="s">
        <v>75</v>
      </c>
      <c r="C941" s="47" t="s">
        <v>76</v>
      </c>
      <c r="D941" s="34"/>
      <c r="E941" s="34"/>
      <c r="F941" s="34"/>
      <c r="G941" s="34"/>
      <c r="H941" s="42" t="str">
        <f t="shared" si="98"/>
        <v/>
      </c>
      <c r="I941" s="33">
        <v>204</v>
      </c>
      <c r="J941" s="34">
        <v>202</v>
      </c>
      <c r="K941" s="34">
        <v>189</v>
      </c>
      <c r="L941" s="3">
        <f t="shared" si="106"/>
        <v>0.9356435643564357</v>
      </c>
      <c r="M941" s="34"/>
      <c r="N941" s="34">
        <v>2</v>
      </c>
      <c r="O941" s="52">
        <f t="shared" si="100"/>
        <v>9.8039215686274508E-3</v>
      </c>
      <c r="P941" s="4">
        <f t="shared" si="101"/>
        <v>204</v>
      </c>
      <c r="Q941" s="5">
        <f t="shared" si="102"/>
        <v>202</v>
      </c>
      <c r="R941" s="5">
        <f t="shared" si="103"/>
        <v>2</v>
      </c>
      <c r="S941" s="6">
        <f t="shared" si="104"/>
        <v>9.8039215686274508E-3</v>
      </c>
    </row>
    <row r="942" spans="1:19" ht="15" customHeight="1" x14ac:dyDescent="0.2">
      <c r="A942" s="231" t="s">
        <v>434</v>
      </c>
      <c r="B942" s="37" t="s">
        <v>77</v>
      </c>
      <c r="C942" s="47" t="s">
        <v>252</v>
      </c>
      <c r="D942" s="34"/>
      <c r="E942" s="34"/>
      <c r="F942" s="34"/>
      <c r="G942" s="34"/>
      <c r="H942" s="42" t="str">
        <f t="shared" si="98"/>
        <v/>
      </c>
      <c r="I942" s="33">
        <v>29</v>
      </c>
      <c r="J942" s="34">
        <v>25</v>
      </c>
      <c r="K942" s="34">
        <v>15</v>
      </c>
      <c r="L942" s="3">
        <f t="shared" si="106"/>
        <v>0.6</v>
      </c>
      <c r="M942" s="34">
        <v>3</v>
      </c>
      <c r="N942" s="34">
        <v>1</v>
      </c>
      <c r="O942" s="52">
        <f t="shared" si="100"/>
        <v>3.4482758620689655E-2</v>
      </c>
      <c r="P942" s="4">
        <f t="shared" si="101"/>
        <v>29</v>
      </c>
      <c r="Q942" s="5">
        <f t="shared" si="102"/>
        <v>28</v>
      </c>
      <c r="R942" s="5">
        <f t="shared" si="103"/>
        <v>1</v>
      </c>
      <c r="S942" s="6">
        <f t="shared" si="104"/>
        <v>3.4482758620689655E-2</v>
      </c>
    </row>
    <row r="943" spans="1:19" ht="15" customHeight="1" x14ac:dyDescent="0.2">
      <c r="A943" s="231" t="s">
        <v>434</v>
      </c>
      <c r="B943" s="37" t="s">
        <v>78</v>
      </c>
      <c r="C943" s="47" t="s">
        <v>285</v>
      </c>
      <c r="D943" s="34"/>
      <c r="E943" s="34"/>
      <c r="F943" s="34"/>
      <c r="G943" s="34"/>
      <c r="H943" s="42" t="str">
        <f t="shared" si="98"/>
        <v/>
      </c>
      <c r="I943" s="33">
        <v>1745</v>
      </c>
      <c r="J943" s="34">
        <v>1572</v>
      </c>
      <c r="K943" s="34">
        <v>346</v>
      </c>
      <c r="L943" s="3">
        <f t="shared" si="106"/>
        <v>0.22010178117048346</v>
      </c>
      <c r="M943" s="34"/>
      <c r="N943" s="34">
        <v>173</v>
      </c>
      <c r="O943" s="52">
        <f t="shared" si="100"/>
        <v>9.9140401146131804E-2</v>
      </c>
      <c r="P943" s="4">
        <f t="shared" si="101"/>
        <v>1745</v>
      </c>
      <c r="Q943" s="5">
        <f t="shared" si="102"/>
        <v>1572</v>
      </c>
      <c r="R943" s="5">
        <f t="shared" si="103"/>
        <v>173</v>
      </c>
      <c r="S943" s="6">
        <f t="shared" si="104"/>
        <v>9.9140401146131804E-2</v>
      </c>
    </row>
    <row r="944" spans="1:19" ht="15" customHeight="1" x14ac:dyDescent="0.2">
      <c r="A944" s="231" t="s">
        <v>434</v>
      </c>
      <c r="B944" s="37" t="s">
        <v>79</v>
      </c>
      <c r="C944" s="47" t="s">
        <v>80</v>
      </c>
      <c r="D944" s="34"/>
      <c r="E944" s="34"/>
      <c r="F944" s="34"/>
      <c r="G944" s="34"/>
      <c r="H944" s="42" t="str">
        <f t="shared" si="98"/>
        <v/>
      </c>
      <c r="I944" s="33">
        <v>13683</v>
      </c>
      <c r="J944" s="34">
        <v>12222</v>
      </c>
      <c r="K944" s="34">
        <v>3116</v>
      </c>
      <c r="L944" s="3">
        <f t="shared" si="106"/>
        <v>0.25495009000163638</v>
      </c>
      <c r="M944" s="34">
        <v>1</v>
      </c>
      <c r="N944" s="34">
        <v>1460</v>
      </c>
      <c r="O944" s="52">
        <f t="shared" si="100"/>
        <v>0.10670174669297669</v>
      </c>
      <c r="P944" s="4">
        <f t="shared" si="101"/>
        <v>13683</v>
      </c>
      <c r="Q944" s="5">
        <f t="shared" si="102"/>
        <v>12223</v>
      </c>
      <c r="R944" s="5">
        <f t="shared" si="103"/>
        <v>1460</v>
      </c>
      <c r="S944" s="6">
        <f t="shared" si="104"/>
        <v>0.10670174669297669</v>
      </c>
    </row>
    <row r="945" spans="1:19" ht="26.25" customHeight="1" x14ac:dyDescent="0.2">
      <c r="A945" s="231" t="s">
        <v>434</v>
      </c>
      <c r="B945" s="37" t="s">
        <v>81</v>
      </c>
      <c r="C945" s="47" t="s">
        <v>286</v>
      </c>
      <c r="D945" s="34"/>
      <c r="E945" s="34"/>
      <c r="F945" s="34"/>
      <c r="G945" s="34"/>
      <c r="H945" s="42" t="str">
        <f t="shared" si="98"/>
        <v/>
      </c>
      <c r="I945" s="33">
        <v>35</v>
      </c>
      <c r="J945" s="34">
        <v>35</v>
      </c>
      <c r="K945" s="34">
        <v>21</v>
      </c>
      <c r="L945" s="3">
        <f t="shared" si="106"/>
        <v>0.6</v>
      </c>
      <c r="M945" s="34"/>
      <c r="N945" s="34"/>
      <c r="O945" s="52">
        <f t="shared" si="100"/>
        <v>0</v>
      </c>
      <c r="P945" s="4">
        <f t="shared" si="101"/>
        <v>35</v>
      </c>
      <c r="Q945" s="5">
        <f t="shared" si="102"/>
        <v>35</v>
      </c>
      <c r="R945" s="5" t="str">
        <f t="shared" si="103"/>
        <v/>
      </c>
      <c r="S945" s="6" t="str">
        <f t="shared" si="104"/>
        <v/>
      </c>
    </row>
    <row r="946" spans="1:19" ht="15" customHeight="1" x14ac:dyDescent="0.2">
      <c r="A946" s="231" t="s">
        <v>434</v>
      </c>
      <c r="B946" s="37" t="s">
        <v>84</v>
      </c>
      <c r="C946" s="47" t="s">
        <v>85</v>
      </c>
      <c r="D946" s="34"/>
      <c r="E946" s="34"/>
      <c r="F946" s="34"/>
      <c r="G946" s="34"/>
      <c r="H946" s="42" t="str">
        <f t="shared" si="98"/>
        <v/>
      </c>
      <c r="I946" s="33">
        <v>4501</v>
      </c>
      <c r="J946" s="34">
        <v>2589</v>
      </c>
      <c r="K946" s="34">
        <v>1098</v>
      </c>
      <c r="L946" s="3">
        <f t="shared" si="106"/>
        <v>0.42410196987253768</v>
      </c>
      <c r="M946" s="34"/>
      <c r="N946" s="34">
        <v>1912</v>
      </c>
      <c r="O946" s="52">
        <f t="shared" si="100"/>
        <v>0.42479449011330817</v>
      </c>
      <c r="P946" s="4">
        <f t="shared" si="101"/>
        <v>4501</v>
      </c>
      <c r="Q946" s="5">
        <f t="shared" si="102"/>
        <v>2589</v>
      </c>
      <c r="R946" s="5">
        <f t="shared" si="103"/>
        <v>1912</v>
      </c>
      <c r="S946" s="6">
        <f t="shared" si="104"/>
        <v>0.42479449011330817</v>
      </c>
    </row>
    <row r="947" spans="1:19" ht="15" customHeight="1" x14ac:dyDescent="0.2">
      <c r="A947" s="231" t="s">
        <v>434</v>
      </c>
      <c r="B947" s="37" t="s">
        <v>86</v>
      </c>
      <c r="C947" s="47" t="s">
        <v>87</v>
      </c>
      <c r="D947" s="34"/>
      <c r="E947" s="34"/>
      <c r="F947" s="34"/>
      <c r="G947" s="34"/>
      <c r="H947" s="42" t="str">
        <f t="shared" si="98"/>
        <v/>
      </c>
      <c r="I947" s="33">
        <v>13</v>
      </c>
      <c r="J947" s="34">
        <v>3</v>
      </c>
      <c r="K947" s="34"/>
      <c r="L947" s="3">
        <f t="shared" si="106"/>
        <v>0</v>
      </c>
      <c r="M947" s="34">
        <v>9</v>
      </c>
      <c r="N947" s="34">
        <v>1</v>
      </c>
      <c r="O947" s="52">
        <f t="shared" si="100"/>
        <v>7.6923076923076927E-2</v>
      </c>
      <c r="P947" s="4">
        <f t="shared" si="101"/>
        <v>13</v>
      </c>
      <c r="Q947" s="5">
        <f t="shared" si="102"/>
        <v>12</v>
      </c>
      <c r="R947" s="5">
        <f t="shared" si="103"/>
        <v>1</v>
      </c>
      <c r="S947" s="6">
        <f t="shared" si="104"/>
        <v>7.6923076923076927E-2</v>
      </c>
    </row>
    <row r="948" spans="1:19" ht="26.25" customHeight="1" x14ac:dyDescent="0.2">
      <c r="A948" s="231" t="s">
        <v>434</v>
      </c>
      <c r="B948" s="37" t="s">
        <v>88</v>
      </c>
      <c r="C948" s="47" t="s">
        <v>289</v>
      </c>
      <c r="D948" s="34"/>
      <c r="E948" s="34"/>
      <c r="F948" s="34"/>
      <c r="G948" s="34"/>
      <c r="H948" s="42" t="str">
        <f t="shared" si="98"/>
        <v/>
      </c>
      <c r="I948" s="33">
        <v>9</v>
      </c>
      <c r="J948" s="34">
        <v>9</v>
      </c>
      <c r="K948" s="34">
        <v>7</v>
      </c>
      <c r="L948" s="3">
        <f t="shared" si="106"/>
        <v>0.77777777777777779</v>
      </c>
      <c r="M948" s="34"/>
      <c r="N948" s="34"/>
      <c r="O948" s="52">
        <f t="shared" si="100"/>
        <v>0</v>
      </c>
      <c r="P948" s="4">
        <f t="shared" si="101"/>
        <v>9</v>
      </c>
      <c r="Q948" s="5">
        <f t="shared" si="102"/>
        <v>9</v>
      </c>
      <c r="R948" s="5" t="str">
        <f t="shared" si="103"/>
        <v/>
      </c>
      <c r="S948" s="6" t="str">
        <f t="shared" si="104"/>
        <v/>
      </c>
    </row>
    <row r="949" spans="1:19" ht="16.25" customHeight="1" x14ac:dyDescent="0.2">
      <c r="A949" s="231" t="s">
        <v>434</v>
      </c>
      <c r="B949" s="37" t="s">
        <v>92</v>
      </c>
      <c r="C949" s="47" t="s">
        <v>93</v>
      </c>
      <c r="D949" s="34"/>
      <c r="E949" s="34"/>
      <c r="F949" s="34"/>
      <c r="G949" s="34"/>
      <c r="H949" s="42" t="str">
        <f t="shared" si="98"/>
        <v/>
      </c>
      <c r="I949" s="33">
        <v>1411</v>
      </c>
      <c r="J949" s="34">
        <v>1409</v>
      </c>
      <c r="K949" s="34">
        <v>258</v>
      </c>
      <c r="L949" s="3">
        <f t="shared" si="106"/>
        <v>0.18310858765081617</v>
      </c>
      <c r="M949" s="34"/>
      <c r="N949" s="34">
        <v>2</v>
      </c>
      <c r="O949" s="52">
        <f t="shared" si="100"/>
        <v>1.4174344436569809E-3</v>
      </c>
      <c r="P949" s="4">
        <f t="shared" si="101"/>
        <v>1411</v>
      </c>
      <c r="Q949" s="5">
        <f t="shared" si="102"/>
        <v>1409</v>
      </c>
      <c r="R949" s="5">
        <f t="shared" si="103"/>
        <v>2</v>
      </c>
      <c r="S949" s="6">
        <f t="shared" si="104"/>
        <v>1.4174344436569809E-3</v>
      </c>
    </row>
    <row r="950" spans="1:19" ht="15" customHeight="1" x14ac:dyDescent="0.2">
      <c r="A950" s="231" t="s">
        <v>434</v>
      </c>
      <c r="B950" s="37" t="s">
        <v>94</v>
      </c>
      <c r="C950" s="47" t="s">
        <v>95</v>
      </c>
      <c r="D950" s="34"/>
      <c r="E950" s="34"/>
      <c r="F950" s="34"/>
      <c r="G950" s="34"/>
      <c r="H950" s="42" t="str">
        <f t="shared" si="98"/>
        <v/>
      </c>
      <c r="I950" s="33">
        <v>3</v>
      </c>
      <c r="J950" s="34"/>
      <c r="K950" s="34"/>
      <c r="L950" s="3" t="str">
        <f t="shared" si="106"/>
        <v/>
      </c>
      <c r="M950" s="34">
        <v>2</v>
      </c>
      <c r="N950" s="34">
        <v>1</v>
      </c>
      <c r="O950" s="52">
        <f t="shared" si="100"/>
        <v>0.33333333333333331</v>
      </c>
      <c r="P950" s="4">
        <f t="shared" si="101"/>
        <v>3</v>
      </c>
      <c r="Q950" s="5">
        <f t="shared" si="102"/>
        <v>2</v>
      </c>
      <c r="R950" s="5">
        <f t="shared" si="103"/>
        <v>1</v>
      </c>
      <c r="S950" s="6">
        <f t="shared" si="104"/>
        <v>0.33333333333333331</v>
      </c>
    </row>
    <row r="951" spans="1:19" ht="15" customHeight="1" x14ac:dyDescent="0.2">
      <c r="A951" s="231" t="s">
        <v>434</v>
      </c>
      <c r="B951" s="37" t="s">
        <v>96</v>
      </c>
      <c r="C951" s="47" t="s">
        <v>98</v>
      </c>
      <c r="D951" s="34"/>
      <c r="E951" s="34"/>
      <c r="F951" s="34"/>
      <c r="G951" s="34"/>
      <c r="H951" s="42" t="str">
        <f t="shared" si="98"/>
        <v/>
      </c>
      <c r="I951" s="33">
        <v>8536</v>
      </c>
      <c r="J951" s="34">
        <v>7779</v>
      </c>
      <c r="K951" s="34">
        <v>6932</v>
      </c>
      <c r="L951" s="3">
        <f t="shared" si="106"/>
        <v>0.89111711016840212</v>
      </c>
      <c r="M951" s="34"/>
      <c r="N951" s="34">
        <v>757</v>
      </c>
      <c r="O951" s="52">
        <f t="shared" si="100"/>
        <v>8.868322399250235E-2</v>
      </c>
      <c r="P951" s="4">
        <f t="shared" si="101"/>
        <v>8536</v>
      </c>
      <c r="Q951" s="5">
        <f t="shared" si="102"/>
        <v>7779</v>
      </c>
      <c r="R951" s="5">
        <f t="shared" si="103"/>
        <v>757</v>
      </c>
      <c r="S951" s="6">
        <f t="shared" si="104"/>
        <v>8.868322399250235E-2</v>
      </c>
    </row>
    <row r="952" spans="1:19" ht="15" customHeight="1" x14ac:dyDescent="0.2">
      <c r="A952" s="231" t="s">
        <v>434</v>
      </c>
      <c r="B952" s="37" t="s">
        <v>96</v>
      </c>
      <c r="C952" s="47" t="s">
        <v>100</v>
      </c>
      <c r="D952" s="34"/>
      <c r="E952" s="34"/>
      <c r="F952" s="34"/>
      <c r="G952" s="34"/>
      <c r="H952" s="42" t="str">
        <f t="shared" si="98"/>
        <v/>
      </c>
      <c r="I952" s="33">
        <v>56741</v>
      </c>
      <c r="J952" s="34">
        <v>54226</v>
      </c>
      <c r="K952" s="34">
        <v>52143</v>
      </c>
      <c r="L952" s="3">
        <f t="shared" si="106"/>
        <v>0.96158669273042452</v>
      </c>
      <c r="M952" s="34"/>
      <c r="N952" s="34">
        <v>2515</v>
      </c>
      <c r="O952" s="52">
        <f t="shared" si="100"/>
        <v>4.4324210006873338E-2</v>
      </c>
      <c r="P952" s="4">
        <f t="shared" si="101"/>
        <v>56741</v>
      </c>
      <c r="Q952" s="5">
        <f t="shared" si="102"/>
        <v>54226</v>
      </c>
      <c r="R952" s="5">
        <f t="shared" si="103"/>
        <v>2515</v>
      </c>
      <c r="S952" s="6">
        <f t="shared" si="104"/>
        <v>4.4324210006873338E-2</v>
      </c>
    </row>
    <row r="953" spans="1:19" ht="15" customHeight="1" x14ac:dyDescent="0.2">
      <c r="A953" s="231" t="s">
        <v>434</v>
      </c>
      <c r="B953" s="37" t="s">
        <v>96</v>
      </c>
      <c r="C953" s="47" t="s">
        <v>97</v>
      </c>
      <c r="D953" s="34"/>
      <c r="E953" s="34"/>
      <c r="F953" s="34"/>
      <c r="G953" s="34"/>
      <c r="H953" s="42" t="str">
        <f t="shared" si="98"/>
        <v/>
      </c>
      <c r="I953" s="33">
        <v>38085</v>
      </c>
      <c r="J953" s="34">
        <v>28055</v>
      </c>
      <c r="K953" s="34">
        <v>21058</v>
      </c>
      <c r="L953" s="3">
        <f t="shared" si="106"/>
        <v>0.75059704152557472</v>
      </c>
      <c r="M953" s="34">
        <v>11</v>
      </c>
      <c r="N953" s="34">
        <v>10019</v>
      </c>
      <c r="O953" s="52">
        <f t="shared" si="100"/>
        <v>0.26306944991466458</v>
      </c>
      <c r="P953" s="4">
        <f t="shared" si="101"/>
        <v>38085</v>
      </c>
      <c r="Q953" s="5">
        <f t="shared" si="102"/>
        <v>28066</v>
      </c>
      <c r="R953" s="5">
        <f t="shared" si="103"/>
        <v>10019</v>
      </c>
      <c r="S953" s="6">
        <f t="shared" si="104"/>
        <v>0.26306944991466458</v>
      </c>
    </row>
    <row r="954" spans="1:19" ht="15" customHeight="1" x14ac:dyDescent="0.2">
      <c r="A954" s="231" t="s">
        <v>434</v>
      </c>
      <c r="B954" s="37" t="s">
        <v>102</v>
      </c>
      <c r="C954" s="47" t="s">
        <v>103</v>
      </c>
      <c r="D954" s="34"/>
      <c r="E954" s="34"/>
      <c r="F954" s="34"/>
      <c r="G954" s="34"/>
      <c r="H954" s="42" t="str">
        <f t="shared" si="98"/>
        <v/>
      </c>
      <c r="I954" s="33">
        <v>23126</v>
      </c>
      <c r="J954" s="34">
        <v>22727</v>
      </c>
      <c r="K954" s="34">
        <v>21567</v>
      </c>
      <c r="L954" s="3">
        <f t="shared" si="106"/>
        <v>0.94895938751265019</v>
      </c>
      <c r="M954" s="34"/>
      <c r="N954" s="34">
        <v>399</v>
      </c>
      <c r="O954" s="52">
        <f t="shared" si="100"/>
        <v>1.7253307965060971E-2</v>
      </c>
      <c r="P954" s="4">
        <f t="shared" si="101"/>
        <v>23126</v>
      </c>
      <c r="Q954" s="5">
        <f t="shared" si="102"/>
        <v>22727</v>
      </c>
      <c r="R954" s="5">
        <f t="shared" si="103"/>
        <v>399</v>
      </c>
      <c r="S954" s="6">
        <f t="shared" si="104"/>
        <v>1.7253307965060971E-2</v>
      </c>
    </row>
    <row r="955" spans="1:19" ht="15" customHeight="1" x14ac:dyDescent="0.2">
      <c r="A955" s="231" t="s">
        <v>434</v>
      </c>
      <c r="B955" s="37" t="s">
        <v>530</v>
      </c>
      <c r="C955" s="47" t="s">
        <v>104</v>
      </c>
      <c r="D955" s="34">
        <v>13</v>
      </c>
      <c r="E955" s="34">
        <v>11</v>
      </c>
      <c r="F955" s="34"/>
      <c r="G955" s="34">
        <v>2</v>
      </c>
      <c r="H955" s="42">
        <f t="shared" si="98"/>
        <v>0.15384615384615385</v>
      </c>
      <c r="I955" s="33">
        <v>36259</v>
      </c>
      <c r="J955" s="34">
        <v>32032</v>
      </c>
      <c r="K955" s="34">
        <v>10766</v>
      </c>
      <c r="L955" s="3">
        <f t="shared" si="106"/>
        <v>0.33610139860139859</v>
      </c>
      <c r="M955" s="34">
        <v>273</v>
      </c>
      <c r="N955" s="34">
        <v>3954</v>
      </c>
      <c r="O955" s="52">
        <f t="shared" si="100"/>
        <v>0.10904878788714525</v>
      </c>
      <c r="P955" s="4">
        <f t="shared" si="101"/>
        <v>36272</v>
      </c>
      <c r="Q955" s="5">
        <f t="shared" si="102"/>
        <v>32316</v>
      </c>
      <c r="R955" s="5">
        <f t="shared" si="103"/>
        <v>3956</v>
      </c>
      <c r="S955" s="6">
        <f t="shared" si="104"/>
        <v>0.10906484340538156</v>
      </c>
    </row>
    <row r="956" spans="1:19" ht="15" customHeight="1" x14ac:dyDescent="0.2">
      <c r="A956" s="231" t="s">
        <v>434</v>
      </c>
      <c r="B956" s="37" t="s">
        <v>105</v>
      </c>
      <c r="C956" s="47" t="s">
        <v>557</v>
      </c>
      <c r="D956" s="34"/>
      <c r="E956" s="34"/>
      <c r="F956" s="34"/>
      <c r="G956" s="34"/>
      <c r="H956" s="42" t="str">
        <f t="shared" si="98"/>
        <v/>
      </c>
      <c r="I956" s="33">
        <v>5770</v>
      </c>
      <c r="J956" s="34">
        <v>4395</v>
      </c>
      <c r="K956" s="34">
        <v>2084</v>
      </c>
      <c r="L956" s="3">
        <f t="shared" si="106"/>
        <v>0.47417519908987488</v>
      </c>
      <c r="M956" s="34">
        <v>187</v>
      </c>
      <c r="N956" s="34">
        <v>1188</v>
      </c>
      <c r="O956" s="52">
        <f t="shared" si="100"/>
        <v>0.20589254766031195</v>
      </c>
      <c r="P956" s="4">
        <f t="shared" si="101"/>
        <v>5770</v>
      </c>
      <c r="Q956" s="5">
        <f t="shared" si="102"/>
        <v>4582</v>
      </c>
      <c r="R956" s="5">
        <f t="shared" si="103"/>
        <v>1188</v>
      </c>
      <c r="S956" s="6">
        <f t="shared" si="104"/>
        <v>0.20589254766031195</v>
      </c>
    </row>
    <row r="957" spans="1:19" ht="15" customHeight="1" x14ac:dyDescent="0.2">
      <c r="A957" s="231" t="s">
        <v>434</v>
      </c>
      <c r="B957" s="37" t="s">
        <v>105</v>
      </c>
      <c r="C957" s="47" t="s">
        <v>106</v>
      </c>
      <c r="D957" s="34"/>
      <c r="E957" s="34"/>
      <c r="F957" s="34"/>
      <c r="G957" s="34"/>
      <c r="H957" s="42" t="str">
        <f t="shared" si="98"/>
        <v/>
      </c>
      <c r="I957" s="33">
        <v>2357</v>
      </c>
      <c r="J957" s="34">
        <v>1504</v>
      </c>
      <c r="K957" s="34">
        <v>649</v>
      </c>
      <c r="L957" s="3">
        <f t="shared" si="106"/>
        <v>0.43151595744680848</v>
      </c>
      <c r="M957" s="34">
        <v>25</v>
      </c>
      <c r="N957" s="34">
        <v>828</v>
      </c>
      <c r="O957" s="52">
        <f t="shared" si="100"/>
        <v>0.35129401781926178</v>
      </c>
      <c r="P957" s="4">
        <f t="shared" si="101"/>
        <v>2357</v>
      </c>
      <c r="Q957" s="5">
        <f t="shared" si="102"/>
        <v>1529</v>
      </c>
      <c r="R957" s="5">
        <f t="shared" si="103"/>
        <v>828</v>
      </c>
      <c r="S957" s="6">
        <f t="shared" si="104"/>
        <v>0.35129401781926178</v>
      </c>
    </row>
    <row r="958" spans="1:19" ht="15" customHeight="1" x14ac:dyDescent="0.2">
      <c r="A958" s="231" t="s">
        <v>434</v>
      </c>
      <c r="B958" s="37" t="s">
        <v>107</v>
      </c>
      <c r="C958" s="47" t="s">
        <v>108</v>
      </c>
      <c r="D958" s="34"/>
      <c r="E958" s="34"/>
      <c r="F958" s="34"/>
      <c r="G958" s="34"/>
      <c r="H958" s="42" t="str">
        <f t="shared" si="98"/>
        <v/>
      </c>
      <c r="I958" s="33">
        <v>1277</v>
      </c>
      <c r="J958" s="34">
        <v>1248</v>
      </c>
      <c r="K958" s="34">
        <v>471</v>
      </c>
      <c r="L958" s="3">
        <f t="shared" si="106"/>
        <v>0.37740384615384615</v>
      </c>
      <c r="M958" s="34">
        <v>10</v>
      </c>
      <c r="N958" s="34">
        <v>19</v>
      </c>
      <c r="O958" s="52">
        <f t="shared" si="100"/>
        <v>1.4878621769772905E-2</v>
      </c>
      <c r="P958" s="4">
        <f t="shared" si="101"/>
        <v>1277</v>
      </c>
      <c r="Q958" s="5">
        <f t="shared" si="102"/>
        <v>1258</v>
      </c>
      <c r="R958" s="5">
        <f t="shared" si="103"/>
        <v>19</v>
      </c>
      <c r="S958" s="6">
        <f t="shared" si="104"/>
        <v>1.4878621769772905E-2</v>
      </c>
    </row>
    <row r="959" spans="1:19" ht="15" customHeight="1" x14ac:dyDescent="0.2">
      <c r="A959" s="231" t="s">
        <v>434</v>
      </c>
      <c r="B959" s="37" t="s">
        <v>109</v>
      </c>
      <c r="C959" s="47" t="s">
        <v>294</v>
      </c>
      <c r="D959" s="34"/>
      <c r="E959" s="34"/>
      <c r="F959" s="34"/>
      <c r="G959" s="34"/>
      <c r="H959" s="42" t="str">
        <f t="shared" si="98"/>
        <v/>
      </c>
      <c r="I959" s="33">
        <v>2567</v>
      </c>
      <c r="J959" s="34">
        <v>2462</v>
      </c>
      <c r="K959" s="34">
        <v>411</v>
      </c>
      <c r="L959" s="3">
        <f t="shared" si="106"/>
        <v>0.1669374492282697</v>
      </c>
      <c r="M959" s="34">
        <v>36</v>
      </c>
      <c r="N959" s="34">
        <v>69</v>
      </c>
      <c r="O959" s="52">
        <f t="shared" si="100"/>
        <v>2.6879626022594468E-2</v>
      </c>
      <c r="P959" s="4">
        <f t="shared" si="101"/>
        <v>2567</v>
      </c>
      <c r="Q959" s="5">
        <f t="shared" si="102"/>
        <v>2498</v>
      </c>
      <c r="R959" s="5">
        <f t="shared" si="103"/>
        <v>69</v>
      </c>
      <c r="S959" s="6">
        <f t="shared" si="104"/>
        <v>2.6879626022594468E-2</v>
      </c>
    </row>
    <row r="960" spans="1:19" ht="15" customHeight="1" x14ac:dyDescent="0.2">
      <c r="A960" s="231" t="s">
        <v>434</v>
      </c>
      <c r="B960" s="37" t="s">
        <v>109</v>
      </c>
      <c r="C960" s="47" t="s">
        <v>110</v>
      </c>
      <c r="D960" s="34">
        <v>5</v>
      </c>
      <c r="E960" s="34">
        <v>3</v>
      </c>
      <c r="F960" s="34"/>
      <c r="G960" s="34">
        <v>2</v>
      </c>
      <c r="H960" s="42">
        <f t="shared" ref="H960:H1023" si="107">IF(D960&lt;&gt;0,G960/D960,"")</f>
        <v>0.4</v>
      </c>
      <c r="I960" s="33">
        <v>630</v>
      </c>
      <c r="J960" s="34">
        <v>606</v>
      </c>
      <c r="K960" s="34">
        <v>328</v>
      </c>
      <c r="L960" s="3">
        <f t="shared" si="106"/>
        <v>0.54125412541254125</v>
      </c>
      <c r="M960" s="34">
        <v>4</v>
      </c>
      <c r="N960" s="34">
        <v>20</v>
      </c>
      <c r="O960" s="52">
        <f t="shared" ref="O960:O1023" si="108">IF(I960&lt;&gt;0,N960/I960,"")</f>
        <v>3.1746031746031744E-2</v>
      </c>
      <c r="P960" s="4">
        <f t="shared" ref="P960:P1023" si="109">IF(SUM(D960,I960)&gt;0,SUM(D960,I960),"")</f>
        <v>635</v>
      </c>
      <c r="Q960" s="5">
        <f t="shared" ref="Q960:Q1023" si="110">IF(SUM(E960,J960, M960)&gt;0,SUM(E960,J960, M960),"")</f>
        <v>613</v>
      </c>
      <c r="R960" s="5">
        <f t="shared" ref="R960:R1023" si="111">IF(SUM(G960,N960)&gt;0,SUM(G960,N960),"")</f>
        <v>22</v>
      </c>
      <c r="S960" s="6">
        <f t="shared" ref="S960:S1023" si="112">IFERROR(IF(P960&lt;&gt;0,R960/P960,""),"")</f>
        <v>3.4645669291338582E-2</v>
      </c>
    </row>
    <row r="961" spans="1:19" ht="15" customHeight="1" x14ac:dyDescent="0.2">
      <c r="A961" s="231" t="s">
        <v>434</v>
      </c>
      <c r="B961" s="37" t="s">
        <v>114</v>
      </c>
      <c r="C961" s="47" t="s">
        <v>402</v>
      </c>
      <c r="D961" s="34"/>
      <c r="E961" s="34"/>
      <c r="F961" s="34"/>
      <c r="G961" s="34"/>
      <c r="H961" s="42" t="str">
        <f t="shared" si="107"/>
        <v/>
      </c>
      <c r="I961" s="33">
        <v>554</v>
      </c>
      <c r="J961" s="34">
        <v>547</v>
      </c>
      <c r="K961" s="34">
        <v>547</v>
      </c>
      <c r="L961" s="3">
        <f t="shared" si="106"/>
        <v>1</v>
      </c>
      <c r="M961" s="34"/>
      <c r="N961" s="34">
        <v>7</v>
      </c>
      <c r="O961" s="52">
        <f t="shared" si="108"/>
        <v>1.263537906137184E-2</v>
      </c>
      <c r="P961" s="4">
        <f t="shared" si="109"/>
        <v>554</v>
      </c>
      <c r="Q961" s="5">
        <f t="shared" si="110"/>
        <v>547</v>
      </c>
      <c r="R961" s="5">
        <f t="shared" si="111"/>
        <v>7</v>
      </c>
      <c r="S961" s="6">
        <f t="shared" si="112"/>
        <v>1.263537906137184E-2</v>
      </c>
    </row>
    <row r="962" spans="1:19" ht="15" customHeight="1" x14ac:dyDescent="0.2">
      <c r="A962" s="231" t="s">
        <v>434</v>
      </c>
      <c r="B962" s="37" t="s">
        <v>114</v>
      </c>
      <c r="C962" s="47" t="s">
        <v>115</v>
      </c>
      <c r="D962" s="34"/>
      <c r="E962" s="34"/>
      <c r="F962" s="34"/>
      <c r="G962" s="34"/>
      <c r="H962" s="42" t="str">
        <f t="shared" si="107"/>
        <v/>
      </c>
      <c r="I962" s="33">
        <v>1955</v>
      </c>
      <c r="J962" s="34">
        <v>1954</v>
      </c>
      <c r="K962" s="34">
        <v>1950</v>
      </c>
      <c r="L962" s="3">
        <f t="shared" si="106"/>
        <v>0.99795291709314227</v>
      </c>
      <c r="M962" s="34"/>
      <c r="N962" s="34">
        <v>1</v>
      </c>
      <c r="O962" s="52">
        <f t="shared" si="108"/>
        <v>5.1150895140664957E-4</v>
      </c>
      <c r="P962" s="4">
        <f t="shared" si="109"/>
        <v>1955</v>
      </c>
      <c r="Q962" s="5">
        <f t="shared" si="110"/>
        <v>1954</v>
      </c>
      <c r="R962" s="5">
        <f t="shared" si="111"/>
        <v>1</v>
      </c>
      <c r="S962" s="6">
        <f t="shared" si="112"/>
        <v>5.1150895140664957E-4</v>
      </c>
    </row>
    <row r="963" spans="1:19" ht="15" customHeight="1" x14ac:dyDescent="0.2">
      <c r="A963" s="231" t="s">
        <v>434</v>
      </c>
      <c r="B963" s="37" t="s">
        <v>116</v>
      </c>
      <c r="C963" s="47" t="s">
        <v>117</v>
      </c>
      <c r="D963" s="34"/>
      <c r="E963" s="34"/>
      <c r="F963" s="34"/>
      <c r="G963" s="34"/>
      <c r="H963" s="42" t="str">
        <f t="shared" si="107"/>
        <v/>
      </c>
      <c r="I963" s="33">
        <v>6478</v>
      </c>
      <c r="J963" s="34">
        <v>5857</v>
      </c>
      <c r="K963" s="34">
        <v>1681</v>
      </c>
      <c r="L963" s="3">
        <f t="shared" si="106"/>
        <v>0.28700700017073588</v>
      </c>
      <c r="M963" s="34">
        <v>68</v>
      </c>
      <c r="N963" s="34">
        <v>553</v>
      </c>
      <c r="O963" s="52">
        <f t="shared" si="108"/>
        <v>8.5365853658536592E-2</v>
      </c>
      <c r="P963" s="4">
        <f t="shared" si="109"/>
        <v>6478</v>
      </c>
      <c r="Q963" s="5">
        <f t="shared" si="110"/>
        <v>5925</v>
      </c>
      <c r="R963" s="5">
        <f t="shared" si="111"/>
        <v>553</v>
      </c>
      <c r="S963" s="6">
        <f t="shared" si="112"/>
        <v>8.5365853658536592E-2</v>
      </c>
    </row>
    <row r="964" spans="1:19" ht="15" customHeight="1" x14ac:dyDescent="0.2">
      <c r="A964" s="231" t="s">
        <v>434</v>
      </c>
      <c r="B964" s="37" t="s">
        <v>118</v>
      </c>
      <c r="C964" s="47" t="s">
        <v>120</v>
      </c>
      <c r="D964" s="34"/>
      <c r="E964" s="34"/>
      <c r="F964" s="34"/>
      <c r="G964" s="34"/>
      <c r="H964" s="42" t="str">
        <f t="shared" si="107"/>
        <v/>
      </c>
      <c r="I964" s="33">
        <v>12644</v>
      </c>
      <c r="J964" s="34">
        <v>11885</v>
      </c>
      <c r="K964" s="34">
        <v>2076</v>
      </c>
      <c r="L964" s="3">
        <f t="shared" si="106"/>
        <v>0.17467395877156078</v>
      </c>
      <c r="M964" s="34"/>
      <c r="N964" s="34">
        <v>759</v>
      </c>
      <c r="O964" s="52">
        <f t="shared" si="108"/>
        <v>6.0028472002530843E-2</v>
      </c>
      <c r="P964" s="4">
        <f t="shared" si="109"/>
        <v>12644</v>
      </c>
      <c r="Q964" s="5">
        <f t="shared" si="110"/>
        <v>11885</v>
      </c>
      <c r="R964" s="5">
        <f t="shared" si="111"/>
        <v>759</v>
      </c>
      <c r="S964" s="6">
        <f t="shared" si="112"/>
        <v>6.0028472002530843E-2</v>
      </c>
    </row>
    <row r="965" spans="1:19" ht="15" customHeight="1" x14ac:dyDescent="0.2">
      <c r="A965" s="231" t="s">
        <v>434</v>
      </c>
      <c r="B965" s="37" t="s">
        <v>121</v>
      </c>
      <c r="C965" s="47" t="s">
        <v>122</v>
      </c>
      <c r="D965" s="34"/>
      <c r="E965" s="34"/>
      <c r="F965" s="34"/>
      <c r="G965" s="34"/>
      <c r="H965" s="42" t="str">
        <f t="shared" si="107"/>
        <v/>
      </c>
      <c r="I965" s="33">
        <v>3970</v>
      </c>
      <c r="J965" s="34">
        <v>3601</v>
      </c>
      <c r="K965" s="34">
        <v>1160</v>
      </c>
      <c r="L965" s="3">
        <f t="shared" si="106"/>
        <v>0.32213274090530408</v>
      </c>
      <c r="M965" s="34">
        <v>157</v>
      </c>
      <c r="N965" s="34">
        <v>212</v>
      </c>
      <c r="O965" s="52">
        <f t="shared" si="108"/>
        <v>5.3400503778337528E-2</v>
      </c>
      <c r="P965" s="4">
        <f t="shared" si="109"/>
        <v>3970</v>
      </c>
      <c r="Q965" s="5">
        <f t="shared" si="110"/>
        <v>3758</v>
      </c>
      <c r="R965" s="5">
        <f t="shared" si="111"/>
        <v>212</v>
      </c>
      <c r="S965" s="6">
        <f t="shared" si="112"/>
        <v>5.3400503778337528E-2</v>
      </c>
    </row>
    <row r="966" spans="1:19" ht="15" customHeight="1" x14ac:dyDescent="0.2">
      <c r="A966" s="231" t="s">
        <v>434</v>
      </c>
      <c r="B966" s="37" t="s">
        <v>124</v>
      </c>
      <c r="C966" s="47" t="s">
        <v>125</v>
      </c>
      <c r="D966" s="34">
        <v>4</v>
      </c>
      <c r="E966" s="34">
        <v>4</v>
      </c>
      <c r="F966" s="34">
        <v>4</v>
      </c>
      <c r="G966" s="34"/>
      <c r="H966" s="42">
        <f t="shared" si="107"/>
        <v>0</v>
      </c>
      <c r="I966" s="33">
        <v>5960</v>
      </c>
      <c r="J966" s="34">
        <v>5372</v>
      </c>
      <c r="K966" s="34">
        <v>3512</v>
      </c>
      <c r="L966" s="3">
        <f t="shared" si="106"/>
        <v>0.65376023827252416</v>
      </c>
      <c r="M966" s="34">
        <v>2</v>
      </c>
      <c r="N966" s="34">
        <v>586</v>
      </c>
      <c r="O966" s="52">
        <f t="shared" si="108"/>
        <v>9.8322147651006706E-2</v>
      </c>
      <c r="P966" s="4">
        <f t="shared" si="109"/>
        <v>5964</v>
      </c>
      <c r="Q966" s="5">
        <f t="shared" si="110"/>
        <v>5378</v>
      </c>
      <c r="R966" s="5">
        <f t="shared" si="111"/>
        <v>586</v>
      </c>
      <c r="S966" s="6">
        <f t="shared" si="112"/>
        <v>9.8256203890006708E-2</v>
      </c>
    </row>
    <row r="967" spans="1:19" ht="15" customHeight="1" x14ac:dyDescent="0.2">
      <c r="A967" s="231" t="s">
        <v>434</v>
      </c>
      <c r="B967" s="37" t="s">
        <v>126</v>
      </c>
      <c r="C967" s="47" t="s">
        <v>126</v>
      </c>
      <c r="D967" s="34"/>
      <c r="E967" s="34"/>
      <c r="F967" s="34"/>
      <c r="G967" s="34"/>
      <c r="H967" s="42" t="str">
        <f t="shared" si="107"/>
        <v/>
      </c>
      <c r="I967" s="33">
        <v>9137</v>
      </c>
      <c r="J967" s="34">
        <v>8781</v>
      </c>
      <c r="K967" s="34">
        <v>7401</v>
      </c>
      <c r="L967" s="3">
        <f t="shared" si="106"/>
        <v>0.84284250085411683</v>
      </c>
      <c r="M967" s="34"/>
      <c r="N967" s="34">
        <v>356</v>
      </c>
      <c r="O967" s="52">
        <f t="shared" si="108"/>
        <v>3.8962460326146441E-2</v>
      </c>
      <c r="P967" s="4">
        <f t="shared" si="109"/>
        <v>9137</v>
      </c>
      <c r="Q967" s="5">
        <f t="shared" si="110"/>
        <v>8781</v>
      </c>
      <c r="R967" s="5">
        <f t="shared" si="111"/>
        <v>356</v>
      </c>
      <c r="S967" s="6">
        <f t="shared" si="112"/>
        <v>3.8962460326146441E-2</v>
      </c>
    </row>
    <row r="968" spans="1:19" ht="15" customHeight="1" x14ac:dyDescent="0.2">
      <c r="A968" s="231" t="s">
        <v>434</v>
      </c>
      <c r="B968" s="37" t="s">
        <v>381</v>
      </c>
      <c r="C968" s="47" t="s">
        <v>382</v>
      </c>
      <c r="D968" s="34"/>
      <c r="E968" s="34"/>
      <c r="F968" s="34"/>
      <c r="G968" s="34"/>
      <c r="H968" s="42" t="str">
        <f t="shared" si="107"/>
        <v/>
      </c>
      <c r="I968" s="33">
        <v>1</v>
      </c>
      <c r="J968" s="34">
        <v>1</v>
      </c>
      <c r="K968" s="34">
        <v>1</v>
      </c>
      <c r="L968" s="3">
        <f t="shared" si="106"/>
        <v>1</v>
      </c>
      <c r="M968" s="34"/>
      <c r="N968" s="34"/>
      <c r="O968" s="52">
        <f t="shared" si="108"/>
        <v>0</v>
      </c>
      <c r="P968" s="4">
        <f t="shared" si="109"/>
        <v>1</v>
      </c>
      <c r="Q968" s="5">
        <f t="shared" si="110"/>
        <v>1</v>
      </c>
      <c r="R968" s="5" t="str">
        <f t="shared" si="111"/>
        <v/>
      </c>
      <c r="S968" s="6" t="str">
        <f t="shared" si="112"/>
        <v/>
      </c>
    </row>
    <row r="969" spans="1:19" ht="15" customHeight="1" x14ac:dyDescent="0.2">
      <c r="A969" s="231" t="s">
        <v>434</v>
      </c>
      <c r="B969" s="37" t="s">
        <v>127</v>
      </c>
      <c r="C969" s="47" t="s">
        <v>128</v>
      </c>
      <c r="D969" s="34">
        <v>3</v>
      </c>
      <c r="E969" s="34">
        <v>2</v>
      </c>
      <c r="F969" s="34"/>
      <c r="G969" s="34">
        <v>1</v>
      </c>
      <c r="H969" s="42">
        <f t="shared" si="107"/>
        <v>0.33333333333333331</v>
      </c>
      <c r="I969" s="33">
        <v>25847</v>
      </c>
      <c r="J969" s="34">
        <v>23201</v>
      </c>
      <c r="K969" s="34">
        <v>19615</v>
      </c>
      <c r="L969" s="3">
        <f t="shared" si="106"/>
        <v>0.84543769665100643</v>
      </c>
      <c r="M969" s="34">
        <v>1280</v>
      </c>
      <c r="N969" s="34">
        <v>1366</v>
      </c>
      <c r="O969" s="52">
        <f t="shared" si="108"/>
        <v>5.2849460285526367E-2</v>
      </c>
      <c r="P969" s="4">
        <f t="shared" si="109"/>
        <v>25850</v>
      </c>
      <c r="Q969" s="5">
        <f t="shared" si="110"/>
        <v>24483</v>
      </c>
      <c r="R969" s="5">
        <f t="shared" si="111"/>
        <v>1367</v>
      </c>
      <c r="S969" s="6">
        <f t="shared" si="112"/>
        <v>5.2882011605415863E-2</v>
      </c>
    </row>
    <row r="970" spans="1:19" ht="15" customHeight="1" x14ac:dyDescent="0.2">
      <c r="A970" s="231" t="s">
        <v>434</v>
      </c>
      <c r="B970" s="37" t="s">
        <v>130</v>
      </c>
      <c r="C970" s="47" t="s">
        <v>131</v>
      </c>
      <c r="D970" s="34"/>
      <c r="E970" s="34"/>
      <c r="F970" s="34"/>
      <c r="G970" s="34"/>
      <c r="H970" s="42" t="str">
        <f t="shared" si="107"/>
        <v/>
      </c>
      <c r="I970" s="33">
        <v>456</v>
      </c>
      <c r="J970" s="34">
        <v>423</v>
      </c>
      <c r="K970" s="34">
        <v>179</v>
      </c>
      <c r="L970" s="3">
        <f t="shared" si="106"/>
        <v>0.42316784869976359</v>
      </c>
      <c r="M970" s="34"/>
      <c r="N970" s="34">
        <v>33</v>
      </c>
      <c r="O970" s="52">
        <f t="shared" si="108"/>
        <v>7.2368421052631582E-2</v>
      </c>
      <c r="P970" s="4">
        <f t="shared" si="109"/>
        <v>456</v>
      </c>
      <c r="Q970" s="5">
        <f t="shared" si="110"/>
        <v>423</v>
      </c>
      <c r="R970" s="5">
        <f t="shared" si="111"/>
        <v>33</v>
      </c>
      <c r="S970" s="6">
        <f t="shared" si="112"/>
        <v>7.2368421052631582E-2</v>
      </c>
    </row>
    <row r="971" spans="1:19" ht="16.25" customHeight="1" x14ac:dyDescent="0.2">
      <c r="A971" s="231" t="s">
        <v>434</v>
      </c>
      <c r="B971" s="37" t="s">
        <v>134</v>
      </c>
      <c r="C971" s="47" t="s">
        <v>299</v>
      </c>
      <c r="D971" s="34"/>
      <c r="E971" s="34"/>
      <c r="F971" s="34"/>
      <c r="G971" s="34"/>
      <c r="H971" s="42" t="str">
        <f t="shared" si="107"/>
        <v/>
      </c>
      <c r="I971" s="33">
        <v>189</v>
      </c>
      <c r="J971" s="34">
        <v>185</v>
      </c>
      <c r="K971" s="34">
        <v>178</v>
      </c>
      <c r="L971" s="3">
        <f t="shared" si="106"/>
        <v>0.96216216216216222</v>
      </c>
      <c r="M971" s="34">
        <v>1</v>
      </c>
      <c r="N971" s="34">
        <v>3</v>
      </c>
      <c r="O971" s="52">
        <f t="shared" si="108"/>
        <v>1.5873015873015872E-2</v>
      </c>
      <c r="P971" s="4">
        <f t="shared" si="109"/>
        <v>189</v>
      </c>
      <c r="Q971" s="5">
        <f t="shared" si="110"/>
        <v>186</v>
      </c>
      <c r="R971" s="5">
        <f t="shared" si="111"/>
        <v>3</v>
      </c>
      <c r="S971" s="6">
        <f t="shared" si="112"/>
        <v>1.5873015873015872E-2</v>
      </c>
    </row>
    <row r="972" spans="1:19" ht="16.25" customHeight="1" x14ac:dyDescent="0.2">
      <c r="A972" s="231" t="s">
        <v>434</v>
      </c>
      <c r="B972" s="37" t="s">
        <v>135</v>
      </c>
      <c r="C972" s="47" t="s">
        <v>136</v>
      </c>
      <c r="D972" s="34"/>
      <c r="E972" s="34"/>
      <c r="F972" s="34"/>
      <c r="G972" s="34"/>
      <c r="H972" s="42" t="str">
        <f t="shared" si="107"/>
        <v/>
      </c>
      <c r="I972" s="33">
        <v>106</v>
      </c>
      <c r="J972" s="34">
        <v>104</v>
      </c>
      <c r="K972" s="34">
        <v>94</v>
      </c>
      <c r="L972" s="3">
        <f t="shared" si="106"/>
        <v>0.90384615384615385</v>
      </c>
      <c r="M972" s="34"/>
      <c r="N972" s="34">
        <v>2</v>
      </c>
      <c r="O972" s="52">
        <f t="shared" si="108"/>
        <v>1.8867924528301886E-2</v>
      </c>
      <c r="P972" s="4">
        <f t="shared" si="109"/>
        <v>106</v>
      </c>
      <c r="Q972" s="5">
        <f t="shared" si="110"/>
        <v>104</v>
      </c>
      <c r="R972" s="5">
        <f t="shared" si="111"/>
        <v>2</v>
      </c>
      <c r="S972" s="6">
        <f t="shared" si="112"/>
        <v>1.8867924528301886E-2</v>
      </c>
    </row>
    <row r="973" spans="1:19" ht="15" customHeight="1" x14ac:dyDescent="0.2">
      <c r="A973" s="231" t="s">
        <v>434</v>
      </c>
      <c r="B973" s="37" t="s">
        <v>535</v>
      </c>
      <c r="C973" s="47" t="s">
        <v>137</v>
      </c>
      <c r="D973" s="34"/>
      <c r="E973" s="34"/>
      <c r="F973" s="34"/>
      <c r="G973" s="34"/>
      <c r="H973" s="42" t="str">
        <f t="shared" si="107"/>
        <v/>
      </c>
      <c r="I973" s="33">
        <v>333</v>
      </c>
      <c r="J973" s="34">
        <v>310</v>
      </c>
      <c r="K973" s="34">
        <v>237</v>
      </c>
      <c r="L973" s="3">
        <f t="shared" si="106"/>
        <v>0.76451612903225807</v>
      </c>
      <c r="M973" s="34">
        <v>1</v>
      </c>
      <c r="N973" s="34">
        <v>22</v>
      </c>
      <c r="O973" s="52">
        <f t="shared" si="108"/>
        <v>6.6066066066066062E-2</v>
      </c>
      <c r="P973" s="4">
        <f t="shared" si="109"/>
        <v>333</v>
      </c>
      <c r="Q973" s="5">
        <f t="shared" si="110"/>
        <v>311</v>
      </c>
      <c r="R973" s="5">
        <f t="shared" si="111"/>
        <v>22</v>
      </c>
      <c r="S973" s="6">
        <f t="shared" si="112"/>
        <v>6.6066066066066062E-2</v>
      </c>
    </row>
    <row r="974" spans="1:19" ht="15" customHeight="1" x14ac:dyDescent="0.2">
      <c r="A974" s="231" t="s">
        <v>434</v>
      </c>
      <c r="B974" s="37" t="s">
        <v>406</v>
      </c>
      <c r="C974" s="47" t="s">
        <v>407</v>
      </c>
      <c r="D974" s="34"/>
      <c r="E974" s="34"/>
      <c r="F974" s="34"/>
      <c r="G974" s="34"/>
      <c r="H974" s="42" t="str">
        <f t="shared" si="107"/>
        <v/>
      </c>
      <c r="I974" s="33">
        <v>215</v>
      </c>
      <c r="J974" s="34">
        <v>209</v>
      </c>
      <c r="K974" s="34">
        <v>195</v>
      </c>
      <c r="L974" s="3">
        <f t="shared" si="106"/>
        <v>0.93301435406698563</v>
      </c>
      <c r="M974" s="34"/>
      <c r="N974" s="34">
        <v>6</v>
      </c>
      <c r="O974" s="52">
        <f t="shared" si="108"/>
        <v>2.7906976744186046E-2</v>
      </c>
      <c r="P974" s="4">
        <f t="shared" si="109"/>
        <v>215</v>
      </c>
      <c r="Q974" s="5">
        <f t="shared" si="110"/>
        <v>209</v>
      </c>
      <c r="R974" s="5">
        <f t="shared" si="111"/>
        <v>6</v>
      </c>
      <c r="S974" s="6">
        <f t="shared" si="112"/>
        <v>2.7906976744186046E-2</v>
      </c>
    </row>
    <row r="975" spans="1:19" ht="15" customHeight="1" x14ac:dyDescent="0.2">
      <c r="A975" s="231" t="s">
        <v>434</v>
      </c>
      <c r="B975" s="37" t="s">
        <v>138</v>
      </c>
      <c r="C975" s="47" t="s">
        <v>304</v>
      </c>
      <c r="D975" s="34"/>
      <c r="E975" s="34"/>
      <c r="F975" s="34"/>
      <c r="G975" s="34"/>
      <c r="H975" s="42" t="str">
        <f t="shared" si="107"/>
        <v/>
      </c>
      <c r="I975" s="33">
        <v>16872</v>
      </c>
      <c r="J975" s="34">
        <v>13618</v>
      </c>
      <c r="K975" s="34">
        <v>11398</v>
      </c>
      <c r="L975" s="3">
        <f t="shared" si="106"/>
        <v>0.83698046702893225</v>
      </c>
      <c r="M975" s="34">
        <v>26</v>
      </c>
      <c r="N975" s="34">
        <v>3228</v>
      </c>
      <c r="O975" s="52">
        <f t="shared" si="108"/>
        <v>0.19132290184921763</v>
      </c>
      <c r="P975" s="4">
        <f t="shared" si="109"/>
        <v>16872</v>
      </c>
      <c r="Q975" s="5">
        <f t="shared" si="110"/>
        <v>13644</v>
      </c>
      <c r="R975" s="5">
        <f t="shared" si="111"/>
        <v>3228</v>
      </c>
      <c r="S975" s="6">
        <f t="shared" si="112"/>
        <v>0.19132290184921763</v>
      </c>
    </row>
    <row r="976" spans="1:19" ht="15" customHeight="1" x14ac:dyDescent="0.2">
      <c r="A976" s="231" t="s">
        <v>434</v>
      </c>
      <c r="B976" s="37" t="s">
        <v>138</v>
      </c>
      <c r="C976" s="47" t="s">
        <v>139</v>
      </c>
      <c r="D976" s="34"/>
      <c r="E976" s="34"/>
      <c r="F976" s="34"/>
      <c r="G976" s="34"/>
      <c r="H976" s="42" t="str">
        <f t="shared" si="107"/>
        <v/>
      </c>
      <c r="I976" s="33">
        <v>3063</v>
      </c>
      <c r="J976" s="34">
        <v>2777</v>
      </c>
      <c r="K976" s="34">
        <v>641</v>
      </c>
      <c r="L976" s="3">
        <f t="shared" si="106"/>
        <v>0.23082463089665106</v>
      </c>
      <c r="M976" s="34">
        <v>4</v>
      </c>
      <c r="N976" s="34">
        <v>282</v>
      </c>
      <c r="O976" s="52">
        <f t="shared" si="108"/>
        <v>9.2066601371204704E-2</v>
      </c>
      <c r="P976" s="4">
        <f t="shared" si="109"/>
        <v>3063</v>
      </c>
      <c r="Q976" s="5">
        <f t="shared" si="110"/>
        <v>2781</v>
      </c>
      <c r="R976" s="5">
        <f t="shared" si="111"/>
        <v>282</v>
      </c>
      <c r="S976" s="6">
        <f t="shared" si="112"/>
        <v>9.2066601371204704E-2</v>
      </c>
    </row>
    <row r="977" spans="1:19" ht="15" customHeight="1" x14ac:dyDescent="0.2">
      <c r="A977" s="231" t="s">
        <v>434</v>
      </c>
      <c r="B977" s="37" t="s">
        <v>140</v>
      </c>
      <c r="C977" s="47" t="s">
        <v>141</v>
      </c>
      <c r="D977" s="34"/>
      <c r="E977" s="34"/>
      <c r="F977" s="34"/>
      <c r="G977" s="34"/>
      <c r="H977" s="42" t="str">
        <f t="shared" si="107"/>
        <v/>
      </c>
      <c r="I977" s="33">
        <v>969</v>
      </c>
      <c r="J977" s="34">
        <v>889</v>
      </c>
      <c r="K977" s="34">
        <v>207</v>
      </c>
      <c r="L977" s="3">
        <f t="shared" si="106"/>
        <v>0.23284589426321708</v>
      </c>
      <c r="M977" s="34"/>
      <c r="N977" s="34">
        <v>80</v>
      </c>
      <c r="O977" s="52">
        <f t="shared" si="108"/>
        <v>8.2559339525283798E-2</v>
      </c>
      <c r="P977" s="4">
        <f t="shared" si="109"/>
        <v>969</v>
      </c>
      <c r="Q977" s="5">
        <f t="shared" si="110"/>
        <v>889</v>
      </c>
      <c r="R977" s="5">
        <f t="shared" si="111"/>
        <v>80</v>
      </c>
      <c r="S977" s="6">
        <f t="shared" si="112"/>
        <v>8.2559339525283798E-2</v>
      </c>
    </row>
    <row r="978" spans="1:19" ht="15" customHeight="1" x14ac:dyDescent="0.2">
      <c r="A978" s="231" t="s">
        <v>434</v>
      </c>
      <c r="B978" s="37" t="s">
        <v>362</v>
      </c>
      <c r="C978" s="47" t="s">
        <v>363</v>
      </c>
      <c r="D978" s="34"/>
      <c r="E978" s="34"/>
      <c r="F978" s="34"/>
      <c r="G978" s="34"/>
      <c r="H978" s="42" t="str">
        <f t="shared" si="107"/>
        <v/>
      </c>
      <c r="I978" s="33">
        <v>2494</v>
      </c>
      <c r="J978" s="34">
        <v>2466</v>
      </c>
      <c r="K978" s="34">
        <v>420</v>
      </c>
      <c r="L978" s="3">
        <f t="shared" si="106"/>
        <v>0.170316301703163</v>
      </c>
      <c r="M978" s="34"/>
      <c r="N978" s="34">
        <v>28</v>
      </c>
      <c r="O978" s="52">
        <f t="shared" si="108"/>
        <v>1.1226944667201283E-2</v>
      </c>
      <c r="P978" s="4">
        <f t="shared" si="109"/>
        <v>2494</v>
      </c>
      <c r="Q978" s="5">
        <f t="shared" si="110"/>
        <v>2466</v>
      </c>
      <c r="R978" s="5">
        <f t="shared" si="111"/>
        <v>28</v>
      </c>
      <c r="S978" s="6">
        <f t="shared" si="112"/>
        <v>1.1226944667201283E-2</v>
      </c>
    </row>
    <row r="979" spans="1:19" ht="15" customHeight="1" x14ac:dyDescent="0.2">
      <c r="A979" s="231" t="s">
        <v>434</v>
      </c>
      <c r="B979" s="37" t="s">
        <v>145</v>
      </c>
      <c r="C979" s="47" t="s">
        <v>147</v>
      </c>
      <c r="D979" s="34"/>
      <c r="E979" s="34"/>
      <c r="F979" s="34"/>
      <c r="G979" s="34"/>
      <c r="H979" s="42" t="str">
        <f t="shared" si="107"/>
        <v/>
      </c>
      <c r="I979" s="33">
        <v>4</v>
      </c>
      <c r="J979" s="34">
        <v>4</v>
      </c>
      <c r="K979" s="34">
        <v>3</v>
      </c>
      <c r="L979" s="3"/>
      <c r="M979" s="34"/>
      <c r="N979" s="34"/>
      <c r="O979" s="52">
        <f t="shared" si="108"/>
        <v>0</v>
      </c>
      <c r="P979" s="4">
        <f t="shared" si="109"/>
        <v>4</v>
      </c>
      <c r="Q979" s="5">
        <f t="shared" si="110"/>
        <v>4</v>
      </c>
      <c r="R979" s="5" t="str">
        <f t="shared" si="111"/>
        <v/>
      </c>
      <c r="S979" s="6" t="str">
        <f t="shared" si="112"/>
        <v/>
      </c>
    </row>
    <row r="980" spans="1:19" ht="15" customHeight="1" x14ac:dyDescent="0.2">
      <c r="A980" s="231" t="s">
        <v>434</v>
      </c>
      <c r="B980" s="37" t="s">
        <v>149</v>
      </c>
      <c r="C980" s="47" t="s">
        <v>150</v>
      </c>
      <c r="D980" s="34"/>
      <c r="E980" s="34"/>
      <c r="F980" s="34"/>
      <c r="G980" s="34"/>
      <c r="H980" s="42" t="str">
        <f t="shared" si="107"/>
        <v/>
      </c>
      <c r="I980" s="33">
        <v>352</v>
      </c>
      <c r="J980" s="34">
        <v>347</v>
      </c>
      <c r="K980" s="34">
        <v>80</v>
      </c>
      <c r="L980" s="3">
        <f t="shared" ref="L980:L1009" si="113">IF(J980&lt;&gt;0,K980/J980,"")</f>
        <v>0.23054755043227665</v>
      </c>
      <c r="M980" s="34">
        <v>4</v>
      </c>
      <c r="N980" s="34">
        <v>1</v>
      </c>
      <c r="O980" s="52">
        <f t="shared" si="108"/>
        <v>2.840909090909091E-3</v>
      </c>
      <c r="P980" s="4">
        <f t="shared" si="109"/>
        <v>352</v>
      </c>
      <c r="Q980" s="5">
        <f t="shared" si="110"/>
        <v>351</v>
      </c>
      <c r="R980" s="5">
        <f t="shared" si="111"/>
        <v>1</v>
      </c>
      <c r="S980" s="6">
        <f t="shared" si="112"/>
        <v>2.840909090909091E-3</v>
      </c>
    </row>
    <row r="981" spans="1:19" ht="15" customHeight="1" x14ac:dyDescent="0.2">
      <c r="A981" s="231" t="s">
        <v>434</v>
      </c>
      <c r="B981" s="37" t="s">
        <v>151</v>
      </c>
      <c r="C981" s="47" t="s">
        <v>309</v>
      </c>
      <c r="D981" s="34"/>
      <c r="E981" s="34"/>
      <c r="F981" s="34"/>
      <c r="G981" s="34"/>
      <c r="H981" s="42" t="str">
        <f t="shared" si="107"/>
        <v/>
      </c>
      <c r="I981" s="33">
        <v>4</v>
      </c>
      <c r="J981" s="34">
        <v>4</v>
      </c>
      <c r="K981" s="34">
        <v>2</v>
      </c>
      <c r="L981" s="3">
        <f t="shared" si="113"/>
        <v>0.5</v>
      </c>
      <c r="M981" s="34"/>
      <c r="N981" s="34"/>
      <c r="O981" s="52">
        <f t="shared" si="108"/>
        <v>0</v>
      </c>
      <c r="P981" s="4">
        <f t="shared" si="109"/>
        <v>4</v>
      </c>
      <c r="Q981" s="5">
        <f t="shared" si="110"/>
        <v>4</v>
      </c>
      <c r="R981" s="5" t="str">
        <f t="shared" si="111"/>
        <v/>
      </c>
      <c r="S981" s="6" t="str">
        <f t="shared" si="112"/>
        <v/>
      </c>
    </row>
    <row r="982" spans="1:19" ht="15" customHeight="1" x14ac:dyDescent="0.2">
      <c r="A982" s="231" t="s">
        <v>434</v>
      </c>
      <c r="B982" s="37" t="s">
        <v>152</v>
      </c>
      <c r="C982" s="47" t="s">
        <v>153</v>
      </c>
      <c r="D982" s="34"/>
      <c r="E982" s="34"/>
      <c r="F982" s="34"/>
      <c r="G982" s="34"/>
      <c r="H982" s="42" t="str">
        <f t="shared" si="107"/>
        <v/>
      </c>
      <c r="I982" s="33">
        <v>5</v>
      </c>
      <c r="J982" s="34">
        <v>5</v>
      </c>
      <c r="K982" s="34">
        <v>5</v>
      </c>
      <c r="L982" s="3">
        <f t="shared" si="113"/>
        <v>1</v>
      </c>
      <c r="M982" s="34"/>
      <c r="N982" s="34"/>
      <c r="O982" s="52">
        <f t="shared" si="108"/>
        <v>0</v>
      </c>
      <c r="P982" s="4">
        <f t="shared" si="109"/>
        <v>5</v>
      </c>
      <c r="Q982" s="5">
        <f t="shared" si="110"/>
        <v>5</v>
      </c>
      <c r="R982" s="5" t="str">
        <f t="shared" si="111"/>
        <v/>
      </c>
      <c r="S982" s="6" t="str">
        <f t="shared" si="112"/>
        <v/>
      </c>
    </row>
    <row r="983" spans="1:19" ht="15" customHeight="1" x14ac:dyDescent="0.2">
      <c r="A983" s="231" t="s">
        <v>434</v>
      </c>
      <c r="B983" s="37" t="s">
        <v>152</v>
      </c>
      <c r="C983" s="47" t="s">
        <v>311</v>
      </c>
      <c r="D983" s="34"/>
      <c r="E983" s="34"/>
      <c r="F983" s="34"/>
      <c r="G983" s="34"/>
      <c r="H983" s="42" t="str">
        <f t="shared" si="107"/>
        <v/>
      </c>
      <c r="I983" s="33">
        <v>26958</v>
      </c>
      <c r="J983" s="34">
        <v>12281</v>
      </c>
      <c r="K983" s="34">
        <v>7012</v>
      </c>
      <c r="L983" s="3">
        <f t="shared" si="113"/>
        <v>0.57096327660613955</v>
      </c>
      <c r="M983" s="34">
        <v>111</v>
      </c>
      <c r="N983" s="34">
        <v>14566</v>
      </c>
      <c r="O983" s="52">
        <f t="shared" si="108"/>
        <v>0.54032198234290374</v>
      </c>
      <c r="P983" s="4">
        <f t="shared" si="109"/>
        <v>26958</v>
      </c>
      <c r="Q983" s="5">
        <f t="shared" si="110"/>
        <v>12392</v>
      </c>
      <c r="R983" s="5">
        <f t="shared" si="111"/>
        <v>14566</v>
      </c>
      <c r="S983" s="6">
        <f t="shared" si="112"/>
        <v>0.54032198234290374</v>
      </c>
    </row>
    <row r="984" spans="1:19" ht="15" customHeight="1" x14ac:dyDescent="0.2">
      <c r="A984" s="231" t="s">
        <v>434</v>
      </c>
      <c r="B984" s="37" t="s">
        <v>154</v>
      </c>
      <c r="C984" s="47" t="s">
        <v>155</v>
      </c>
      <c r="D984" s="34"/>
      <c r="E984" s="34"/>
      <c r="F984" s="34"/>
      <c r="G984" s="34"/>
      <c r="H984" s="42" t="str">
        <f t="shared" si="107"/>
        <v/>
      </c>
      <c r="I984" s="33">
        <v>1</v>
      </c>
      <c r="J984" s="34">
        <v>1</v>
      </c>
      <c r="K984" s="34"/>
      <c r="L984" s="3">
        <f t="shared" si="113"/>
        <v>0</v>
      </c>
      <c r="M984" s="34"/>
      <c r="N984" s="34"/>
      <c r="O984" s="52">
        <f t="shared" si="108"/>
        <v>0</v>
      </c>
      <c r="P984" s="4">
        <f t="shared" si="109"/>
        <v>1</v>
      </c>
      <c r="Q984" s="5">
        <f t="shared" si="110"/>
        <v>1</v>
      </c>
      <c r="R984" s="5" t="str">
        <f t="shared" si="111"/>
        <v/>
      </c>
      <c r="S984" s="6" t="str">
        <f t="shared" si="112"/>
        <v/>
      </c>
    </row>
    <row r="985" spans="1:19" ht="15" customHeight="1" x14ac:dyDescent="0.2">
      <c r="A985" s="231" t="s">
        <v>434</v>
      </c>
      <c r="B985" s="37" t="s">
        <v>156</v>
      </c>
      <c r="C985" s="47" t="s">
        <v>157</v>
      </c>
      <c r="D985" s="34"/>
      <c r="E985" s="34"/>
      <c r="F985" s="34"/>
      <c r="G985" s="34"/>
      <c r="H985" s="42" t="str">
        <f t="shared" si="107"/>
        <v/>
      </c>
      <c r="I985" s="33">
        <v>3003</v>
      </c>
      <c r="J985" s="34">
        <v>2991</v>
      </c>
      <c r="K985" s="34">
        <v>2988</v>
      </c>
      <c r="L985" s="3">
        <f t="shared" si="113"/>
        <v>0.99899699097291872</v>
      </c>
      <c r="M985" s="34"/>
      <c r="N985" s="34">
        <v>12</v>
      </c>
      <c r="O985" s="52">
        <f t="shared" si="108"/>
        <v>3.996003996003996E-3</v>
      </c>
      <c r="P985" s="4">
        <f t="shared" si="109"/>
        <v>3003</v>
      </c>
      <c r="Q985" s="5">
        <f t="shared" si="110"/>
        <v>2991</v>
      </c>
      <c r="R985" s="5">
        <f t="shared" si="111"/>
        <v>12</v>
      </c>
      <c r="S985" s="6">
        <f t="shared" si="112"/>
        <v>3.996003996003996E-3</v>
      </c>
    </row>
    <row r="986" spans="1:19" ht="15" customHeight="1" x14ac:dyDescent="0.2">
      <c r="A986" s="231" t="s">
        <v>434</v>
      </c>
      <c r="B986" s="37" t="s">
        <v>158</v>
      </c>
      <c r="C986" s="47" t="s">
        <v>159</v>
      </c>
      <c r="D986" s="34"/>
      <c r="E986" s="34"/>
      <c r="F986" s="34"/>
      <c r="G986" s="34"/>
      <c r="H986" s="42" t="str">
        <f t="shared" si="107"/>
        <v/>
      </c>
      <c r="I986" s="33">
        <v>6144</v>
      </c>
      <c r="J986" s="34">
        <v>3629</v>
      </c>
      <c r="K986" s="34">
        <v>780</v>
      </c>
      <c r="L986" s="3">
        <f t="shared" si="113"/>
        <v>0.21493524386883439</v>
      </c>
      <c r="M986" s="34">
        <v>124</v>
      </c>
      <c r="N986" s="34">
        <v>2391</v>
      </c>
      <c r="O986" s="52">
        <f t="shared" si="108"/>
        <v>0.38916015625</v>
      </c>
      <c r="P986" s="4">
        <f t="shared" si="109"/>
        <v>6144</v>
      </c>
      <c r="Q986" s="5">
        <f t="shared" si="110"/>
        <v>3753</v>
      </c>
      <c r="R986" s="5">
        <f t="shared" si="111"/>
        <v>2391</v>
      </c>
      <c r="S986" s="6">
        <f t="shared" si="112"/>
        <v>0.38916015625</v>
      </c>
    </row>
    <row r="987" spans="1:19" ht="15" customHeight="1" x14ac:dyDescent="0.2">
      <c r="A987" s="231" t="s">
        <v>434</v>
      </c>
      <c r="B987" s="37" t="s">
        <v>158</v>
      </c>
      <c r="C987" s="47" t="s">
        <v>408</v>
      </c>
      <c r="D987" s="34"/>
      <c r="E987" s="34"/>
      <c r="F987" s="34"/>
      <c r="G987" s="34"/>
      <c r="H987" s="42" t="str">
        <f t="shared" si="107"/>
        <v/>
      </c>
      <c r="I987" s="33">
        <v>4864</v>
      </c>
      <c r="J987" s="34">
        <v>3530</v>
      </c>
      <c r="K987" s="34">
        <v>890</v>
      </c>
      <c r="L987" s="3">
        <f t="shared" si="113"/>
        <v>0.25212464589235128</v>
      </c>
      <c r="M987" s="34">
        <v>9</v>
      </c>
      <c r="N987" s="34">
        <v>1325</v>
      </c>
      <c r="O987" s="52">
        <f t="shared" si="108"/>
        <v>0.27240953947368424</v>
      </c>
      <c r="P987" s="4">
        <f t="shared" si="109"/>
        <v>4864</v>
      </c>
      <c r="Q987" s="5">
        <f t="shared" si="110"/>
        <v>3539</v>
      </c>
      <c r="R987" s="5">
        <f t="shared" si="111"/>
        <v>1325</v>
      </c>
      <c r="S987" s="6">
        <f t="shared" si="112"/>
        <v>0.27240953947368424</v>
      </c>
    </row>
    <row r="988" spans="1:19" ht="15" customHeight="1" x14ac:dyDescent="0.2">
      <c r="A988" s="231" t="s">
        <v>434</v>
      </c>
      <c r="B988" s="37" t="s">
        <v>161</v>
      </c>
      <c r="C988" s="47" t="s">
        <v>312</v>
      </c>
      <c r="D988" s="34">
        <v>1</v>
      </c>
      <c r="E988" s="34">
        <v>1</v>
      </c>
      <c r="F988" s="34"/>
      <c r="G988" s="34"/>
      <c r="H988" s="42">
        <f t="shared" si="107"/>
        <v>0</v>
      </c>
      <c r="I988" s="33">
        <v>3261</v>
      </c>
      <c r="J988" s="34">
        <v>2948</v>
      </c>
      <c r="K988" s="34">
        <v>1852</v>
      </c>
      <c r="L988" s="3">
        <f t="shared" si="113"/>
        <v>0.62822252374491183</v>
      </c>
      <c r="M988" s="34">
        <v>2</v>
      </c>
      <c r="N988" s="34">
        <v>311</v>
      </c>
      <c r="O988" s="52">
        <f t="shared" si="108"/>
        <v>9.5369518552591223E-2</v>
      </c>
      <c r="P988" s="4">
        <f t="shared" si="109"/>
        <v>3262</v>
      </c>
      <c r="Q988" s="5">
        <f t="shared" si="110"/>
        <v>2951</v>
      </c>
      <c r="R988" s="5">
        <f t="shared" si="111"/>
        <v>311</v>
      </c>
      <c r="S988" s="6">
        <f t="shared" si="112"/>
        <v>9.5340282035561011E-2</v>
      </c>
    </row>
    <row r="989" spans="1:19" ht="15" customHeight="1" x14ac:dyDescent="0.2">
      <c r="A989" s="231" t="s">
        <v>434</v>
      </c>
      <c r="B989" s="37" t="s">
        <v>162</v>
      </c>
      <c r="C989" s="47" t="s">
        <v>313</v>
      </c>
      <c r="D989" s="34"/>
      <c r="E989" s="34"/>
      <c r="F989" s="34"/>
      <c r="G989" s="34"/>
      <c r="H989" s="42" t="str">
        <f t="shared" si="107"/>
        <v/>
      </c>
      <c r="I989" s="33">
        <v>13</v>
      </c>
      <c r="J989" s="34">
        <v>13</v>
      </c>
      <c r="K989" s="34">
        <v>6</v>
      </c>
      <c r="L989" s="3">
        <f t="shared" si="113"/>
        <v>0.46153846153846156</v>
      </c>
      <c r="M989" s="34"/>
      <c r="N989" s="34"/>
      <c r="O989" s="52">
        <f t="shared" si="108"/>
        <v>0</v>
      </c>
      <c r="P989" s="4">
        <f t="shared" si="109"/>
        <v>13</v>
      </c>
      <c r="Q989" s="5">
        <f t="shared" si="110"/>
        <v>13</v>
      </c>
      <c r="R989" s="5" t="str">
        <f t="shared" si="111"/>
        <v/>
      </c>
      <c r="S989" s="6" t="str">
        <f t="shared" si="112"/>
        <v/>
      </c>
    </row>
    <row r="990" spans="1:19" ht="15" customHeight="1" x14ac:dyDescent="0.2">
      <c r="A990" s="231" t="s">
        <v>434</v>
      </c>
      <c r="B990" s="37" t="s">
        <v>163</v>
      </c>
      <c r="C990" s="47" t="s">
        <v>164</v>
      </c>
      <c r="D990" s="34"/>
      <c r="E990" s="34"/>
      <c r="F990" s="34"/>
      <c r="G990" s="34"/>
      <c r="H990" s="42" t="str">
        <f t="shared" si="107"/>
        <v/>
      </c>
      <c r="I990" s="33">
        <v>954</v>
      </c>
      <c r="J990" s="34">
        <v>844</v>
      </c>
      <c r="K990" s="34">
        <v>843</v>
      </c>
      <c r="L990" s="3">
        <f t="shared" si="113"/>
        <v>0.99881516587677721</v>
      </c>
      <c r="M990" s="34"/>
      <c r="N990" s="34">
        <v>110</v>
      </c>
      <c r="O990" s="52">
        <f t="shared" si="108"/>
        <v>0.11530398322851153</v>
      </c>
      <c r="P990" s="4">
        <f t="shared" si="109"/>
        <v>954</v>
      </c>
      <c r="Q990" s="5">
        <f t="shared" si="110"/>
        <v>844</v>
      </c>
      <c r="R990" s="5">
        <f t="shared" si="111"/>
        <v>110</v>
      </c>
      <c r="S990" s="6">
        <f t="shared" si="112"/>
        <v>0.11530398322851153</v>
      </c>
    </row>
    <row r="991" spans="1:19" ht="15" customHeight="1" x14ac:dyDescent="0.2">
      <c r="A991" s="231" t="s">
        <v>434</v>
      </c>
      <c r="B991" s="37" t="s">
        <v>165</v>
      </c>
      <c r="C991" s="47" t="s">
        <v>166</v>
      </c>
      <c r="D991" s="34"/>
      <c r="E991" s="34"/>
      <c r="F991" s="34"/>
      <c r="G991" s="34"/>
      <c r="H991" s="42" t="str">
        <f t="shared" si="107"/>
        <v/>
      </c>
      <c r="I991" s="33">
        <v>19972</v>
      </c>
      <c r="J991" s="34">
        <v>18126</v>
      </c>
      <c r="K991" s="34">
        <v>10578</v>
      </c>
      <c r="L991" s="3">
        <f t="shared" si="113"/>
        <v>0.58358159549817945</v>
      </c>
      <c r="M991" s="34">
        <v>2</v>
      </c>
      <c r="N991" s="34">
        <v>1844</v>
      </c>
      <c r="O991" s="52">
        <f t="shared" si="108"/>
        <v>9.232926096535149E-2</v>
      </c>
      <c r="P991" s="4">
        <f t="shared" si="109"/>
        <v>19972</v>
      </c>
      <c r="Q991" s="5">
        <f t="shared" si="110"/>
        <v>18128</v>
      </c>
      <c r="R991" s="5">
        <f t="shared" si="111"/>
        <v>1844</v>
      </c>
      <c r="S991" s="6">
        <f t="shared" si="112"/>
        <v>9.232926096535149E-2</v>
      </c>
    </row>
    <row r="992" spans="1:19" ht="15" customHeight="1" x14ac:dyDescent="0.2">
      <c r="A992" s="231" t="s">
        <v>434</v>
      </c>
      <c r="B992" s="37" t="s">
        <v>167</v>
      </c>
      <c r="C992" s="47" t="s">
        <v>254</v>
      </c>
      <c r="D992" s="34">
        <v>1</v>
      </c>
      <c r="E992" s="34">
        <v>1</v>
      </c>
      <c r="F992" s="34"/>
      <c r="G992" s="34"/>
      <c r="H992" s="42">
        <f t="shared" si="107"/>
        <v>0</v>
      </c>
      <c r="I992" s="33">
        <v>10</v>
      </c>
      <c r="J992" s="34">
        <v>1</v>
      </c>
      <c r="K992" s="34"/>
      <c r="L992" s="3">
        <f t="shared" si="113"/>
        <v>0</v>
      </c>
      <c r="M992" s="34">
        <v>8</v>
      </c>
      <c r="N992" s="34">
        <v>1</v>
      </c>
      <c r="O992" s="52">
        <f t="shared" si="108"/>
        <v>0.1</v>
      </c>
      <c r="P992" s="4">
        <f t="shared" si="109"/>
        <v>11</v>
      </c>
      <c r="Q992" s="5">
        <f t="shared" si="110"/>
        <v>10</v>
      </c>
      <c r="R992" s="5">
        <f t="shared" si="111"/>
        <v>1</v>
      </c>
      <c r="S992" s="6">
        <f t="shared" si="112"/>
        <v>9.0909090909090912E-2</v>
      </c>
    </row>
    <row r="993" spans="1:19" ht="15" customHeight="1" x14ac:dyDescent="0.2">
      <c r="A993" s="231" t="s">
        <v>434</v>
      </c>
      <c r="B993" s="37" t="s">
        <v>168</v>
      </c>
      <c r="C993" s="47" t="s">
        <v>255</v>
      </c>
      <c r="D993" s="34"/>
      <c r="E993" s="34"/>
      <c r="F993" s="34"/>
      <c r="G993" s="34"/>
      <c r="H993" s="42" t="str">
        <f t="shared" si="107"/>
        <v/>
      </c>
      <c r="I993" s="33">
        <v>5</v>
      </c>
      <c r="J993" s="34">
        <v>5</v>
      </c>
      <c r="K993" s="34"/>
      <c r="L993" s="3">
        <f t="shared" si="113"/>
        <v>0</v>
      </c>
      <c r="M993" s="34"/>
      <c r="N993" s="34"/>
      <c r="O993" s="52">
        <f t="shared" si="108"/>
        <v>0</v>
      </c>
      <c r="P993" s="4">
        <f t="shared" si="109"/>
        <v>5</v>
      </c>
      <c r="Q993" s="5">
        <f t="shared" si="110"/>
        <v>5</v>
      </c>
      <c r="R993" s="5" t="str">
        <f t="shared" si="111"/>
        <v/>
      </c>
      <c r="S993" s="6" t="str">
        <f t="shared" si="112"/>
        <v/>
      </c>
    </row>
    <row r="994" spans="1:19" ht="15" customHeight="1" x14ac:dyDescent="0.2">
      <c r="A994" s="231" t="s">
        <v>434</v>
      </c>
      <c r="B994" s="37" t="s">
        <v>169</v>
      </c>
      <c r="C994" s="47" t="s">
        <v>170</v>
      </c>
      <c r="D994" s="34"/>
      <c r="E994" s="34"/>
      <c r="F994" s="34"/>
      <c r="G994" s="34"/>
      <c r="H994" s="42" t="str">
        <f t="shared" si="107"/>
        <v/>
      </c>
      <c r="I994" s="33">
        <v>7474</v>
      </c>
      <c r="J994" s="34">
        <v>7071</v>
      </c>
      <c r="K994" s="34">
        <v>6076</v>
      </c>
      <c r="L994" s="3">
        <f t="shared" si="113"/>
        <v>0.85928440107481263</v>
      </c>
      <c r="M994" s="34">
        <v>8</v>
      </c>
      <c r="N994" s="34">
        <v>395</v>
      </c>
      <c r="O994" s="52">
        <f t="shared" si="108"/>
        <v>5.2849879582552849E-2</v>
      </c>
      <c r="P994" s="4">
        <f t="shared" si="109"/>
        <v>7474</v>
      </c>
      <c r="Q994" s="5">
        <f t="shared" si="110"/>
        <v>7079</v>
      </c>
      <c r="R994" s="5">
        <f t="shared" si="111"/>
        <v>395</v>
      </c>
      <c r="S994" s="6">
        <f t="shared" si="112"/>
        <v>5.2849879582552849E-2</v>
      </c>
    </row>
    <row r="995" spans="1:19" ht="15" customHeight="1" x14ac:dyDescent="0.2">
      <c r="A995" s="231" t="s">
        <v>434</v>
      </c>
      <c r="B995" s="37" t="s">
        <v>171</v>
      </c>
      <c r="C995" s="47" t="s">
        <v>172</v>
      </c>
      <c r="D995" s="34"/>
      <c r="E995" s="34"/>
      <c r="F995" s="34"/>
      <c r="G995" s="34"/>
      <c r="H995" s="42" t="str">
        <f t="shared" si="107"/>
        <v/>
      </c>
      <c r="I995" s="33">
        <v>555</v>
      </c>
      <c r="J995" s="34">
        <v>439</v>
      </c>
      <c r="K995" s="34">
        <v>160</v>
      </c>
      <c r="L995" s="3">
        <f t="shared" si="113"/>
        <v>0.36446469248291574</v>
      </c>
      <c r="M995" s="34"/>
      <c r="N995" s="34">
        <v>116</v>
      </c>
      <c r="O995" s="52">
        <f t="shared" si="108"/>
        <v>0.20900900900900901</v>
      </c>
      <c r="P995" s="4">
        <f t="shared" si="109"/>
        <v>555</v>
      </c>
      <c r="Q995" s="5">
        <f t="shared" si="110"/>
        <v>439</v>
      </c>
      <c r="R995" s="5">
        <f t="shared" si="111"/>
        <v>116</v>
      </c>
      <c r="S995" s="6">
        <f t="shared" si="112"/>
        <v>0.20900900900900901</v>
      </c>
    </row>
    <row r="996" spans="1:19" ht="26.25" customHeight="1" x14ac:dyDescent="0.2">
      <c r="A996" s="231" t="s">
        <v>434</v>
      </c>
      <c r="B996" s="37" t="s">
        <v>173</v>
      </c>
      <c r="C996" s="47" t="s">
        <v>175</v>
      </c>
      <c r="D996" s="34"/>
      <c r="E996" s="34"/>
      <c r="F996" s="34"/>
      <c r="G996" s="34"/>
      <c r="H996" s="42" t="str">
        <f t="shared" si="107"/>
        <v/>
      </c>
      <c r="I996" s="33">
        <v>427279</v>
      </c>
      <c r="J996" s="34">
        <v>417577</v>
      </c>
      <c r="K996" s="34">
        <v>415690</v>
      </c>
      <c r="L996" s="3">
        <f t="shared" si="113"/>
        <v>0.99548107295181487</v>
      </c>
      <c r="M996" s="34">
        <v>58</v>
      </c>
      <c r="N996" s="34">
        <v>9644</v>
      </c>
      <c r="O996" s="52">
        <f t="shared" si="108"/>
        <v>2.2570732472225408E-2</v>
      </c>
      <c r="P996" s="4">
        <f t="shared" si="109"/>
        <v>427279</v>
      </c>
      <c r="Q996" s="5">
        <f t="shared" si="110"/>
        <v>417635</v>
      </c>
      <c r="R996" s="5">
        <f t="shared" si="111"/>
        <v>9644</v>
      </c>
      <c r="S996" s="6">
        <f t="shared" si="112"/>
        <v>2.2570732472225408E-2</v>
      </c>
    </row>
    <row r="997" spans="1:19" ht="26.25" customHeight="1" x14ac:dyDescent="0.2">
      <c r="A997" s="231" t="s">
        <v>434</v>
      </c>
      <c r="B997" s="37" t="s">
        <v>173</v>
      </c>
      <c r="C997" s="47" t="s">
        <v>174</v>
      </c>
      <c r="D997" s="34"/>
      <c r="E997" s="34"/>
      <c r="F997" s="34"/>
      <c r="G997" s="34"/>
      <c r="H997" s="42" t="str">
        <f t="shared" si="107"/>
        <v/>
      </c>
      <c r="I997" s="33">
        <v>53695</v>
      </c>
      <c r="J997" s="34">
        <v>52841</v>
      </c>
      <c r="K997" s="34">
        <v>52262</v>
      </c>
      <c r="L997" s="3">
        <f t="shared" si="113"/>
        <v>0.989042599496603</v>
      </c>
      <c r="M997" s="34">
        <v>9</v>
      </c>
      <c r="N997" s="34">
        <v>845</v>
      </c>
      <c r="O997" s="52">
        <f t="shared" si="108"/>
        <v>1.5737033243318745E-2</v>
      </c>
      <c r="P997" s="4">
        <f t="shared" si="109"/>
        <v>53695</v>
      </c>
      <c r="Q997" s="5">
        <f t="shared" si="110"/>
        <v>52850</v>
      </c>
      <c r="R997" s="5">
        <f t="shared" si="111"/>
        <v>845</v>
      </c>
      <c r="S997" s="6">
        <f t="shared" si="112"/>
        <v>1.5737033243318745E-2</v>
      </c>
    </row>
    <row r="998" spans="1:19" ht="15" customHeight="1" x14ac:dyDescent="0.2">
      <c r="A998" s="231" t="s">
        <v>434</v>
      </c>
      <c r="B998" s="37" t="s">
        <v>442</v>
      </c>
      <c r="C998" s="47" t="s">
        <v>442</v>
      </c>
      <c r="D998" s="34"/>
      <c r="E998" s="34"/>
      <c r="F998" s="34"/>
      <c r="G998" s="34"/>
      <c r="H998" s="42" t="str">
        <f t="shared" si="107"/>
        <v/>
      </c>
      <c r="I998" s="33">
        <v>602</v>
      </c>
      <c r="J998" s="34">
        <v>588</v>
      </c>
      <c r="K998" s="34">
        <v>532</v>
      </c>
      <c r="L998" s="3">
        <f t="shared" si="113"/>
        <v>0.90476190476190477</v>
      </c>
      <c r="M998" s="34">
        <v>5</v>
      </c>
      <c r="N998" s="34">
        <v>9</v>
      </c>
      <c r="O998" s="52">
        <f t="shared" si="108"/>
        <v>1.4950166112956811E-2</v>
      </c>
      <c r="P998" s="4">
        <f t="shared" si="109"/>
        <v>602</v>
      </c>
      <c r="Q998" s="5">
        <f t="shared" si="110"/>
        <v>593</v>
      </c>
      <c r="R998" s="5">
        <f t="shared" si="111"/>
        <v>9</v>
      </c>
      <c r="S998" s="6">
        <f t="shared" si="112"/>
        <v>1.4950166112956811E-2</v>
      </c>
    </row>
    <row r="999" spans="1:19" ht="15" customHeight="1" x14ac:dyDescent="0.2">
      <c r="A999" s="231" t="s">
        <v>434</v>
      </c>
      <c r="B999" s="37" t="s">
        <v>179</v>
      </c>
      <c r="C999" s="47" t="s">
        <v>366</v>
      </c>
      <c r="D999" s="34"/>
      <c r="E999" s="34"/>
      <c r="F999" s="34"/>
      <c r="G999" s="34"/>
      <c r="H999" s="42" t="str">
        <f t="shared" si="107"/>
        <v/>
      </c>
      <c r="I999" s="33">
        <v>14312</v>
      </c>
      <c r="J999" s="34">
        <v>13607</v>
      </c>
      <c r="K999" s="34">
        <v>12725</v>
      </c>
      <c r="L999" s="3">
        <f t="shared" si="113"/>
        <v>0.93518042184169914</v>
      </c>
      <c r="M999" s="34">
        <v>8</v>
      </c>
      <c r="N999" s="34">
        <v>697</v>
      </c>
      <c r="O999" s="52">
        <f t="shared" si="108"/>
        <v>4.8700391280044719E-2</v>
      </c>
      <c r="P999" s="4">
        <f t="shared" si="109"/>
        <v>14312</v>
      </c>
      <c r="Q999" s="5">
        <f t="shared" si="110"/>
        <v>13615</v>
      </c>
      <c r="R999" s="5">
        <f t="shared" si="111"/>
        <v>697</v>
      </c>
      <c r="S999" s="6">
        <f t="shared" si="112"/>
        <v>4.8700391280044719E-2</v>
      </c>
    </row>
    <row r="1000" spans="1:19" ht="15" customHeight="1" x14ac:dyDescent="0.2">
      <c r="A1000" s="231" t="s">
        <v>434</v>
      </c>
      <c r="B1000" s="37" t="s">
        <v>179</v>
      </c>
      <c r="C1000" s="47" t="s">
        <v>180</v>
      </c>
      <c r="D1000" s="34"/>
      <c r="E1000" s="34"/>
      <c r="F1000" s="34"/>
      <c r="G1000" s="34"/>
      <c r="H1000" s="42" t="str">
        <f t="shared" si="107"/>
        <v/>
      </c>
      <c r="I1000" s="33">
        <v>26741</v>
      </c>
      <c r="J1000" s="34">
        <v>24736</v>
      </c>
      <c r="K1000" s="34">
        <v>22442</v>
      </c>
      <c r="L1000" s="3">
        <f t="shared" si="113"/>
        <v>0.90726067270375166</v>
      </c>
      <c r="M1000" s="34">
        <v>49</v>
      </c>
      <c r="N1000" s="34">
        <v>1956</v>
      </c>
      <c r="O1000" s="52">
        <f t="shared" si="108"/>
        <v>7.314610523166673E-2</v>
      </c>
      <c r="P1000" s="4">
        <f t="shared" si="109"/>
        <v>26741</v>
      </c>
      <c r="Q1000" s="5">
        <f t="shared" si="110"/>
        <v>24785</v>
      </c>
      <c r="R1000" s="5">
        <f t="shared" si="111"/>
        <v>1956</v>
      </c>
      <c r="S1000" s="6">
        <f t="shared" si="112"/>
        <v>7.314610523166673E-2</v>
      </c>
    </row>
    <row r="1001" spans="1:19" ht="15" customHeight="1" x14ac:dyDescent="0.2">
      <c r="A1001" s="231" t="s">
        <v>434</v>
      </c>
      <c r="B1001" s="37" t="s">
        <v>181</v>
      </c>
      <c r="C1001" s="47" t="s">
        <v>182</v>
      </c>
      <c r="D1001" s="34"/>
      <c r="E1001" s="34"/>
      <c r="F1001" s="34"/>
      <c r="G1001" s="34"/>
      <c r="H1001" s="42" t="str">
        <f t="shared" si="107"/>
        <v/>
      </c>
      <c r="I1001" s="33">
        <v>6384</v>
      </c>
      <c r="J1001" s="34">
        <v>3397</v>
      </c>
      <c r="K1001" s="34">
        <v>1888</v>
      </c>
      <c r="L1001" s="3">
        <f t="shared" si="113"/>
        <v>0.55578451574919041</v>
      </c>
      <c r="M1001" s="34"/>
      <c r="N1001" s="34">
        <v>2987</v>
      </c>
      <c r="O1001" s="52">
        <f t="shared" si="108"/>
        <v>0.46788847117794485</v>
      </c>
      <c r="P1001" s="4">
        <f t="shared" si="109"/>
        <v>6384</v>
      </c>
      <c r="Q1001" s="5">
        <f t="shared" si="110"/>
        <v>3397</v>
      </c>
      <c r="R1001" s="5">
        <f t="shared" si="111"/>
        <v>2987</v>
      </c>
      <c r="S1001" s="6">
        <f t="shared" si="112"/>
        <v>0.46788847117794485</v>
      </c>
    </row>
    <row r="1002" spans="1:19" ht="15" customHeight="1" x14ac:dyDescent="0.2">
      <c r="A1002" s="231" t="s">
        <v>434</v>
      </c>
      <c r="B1002" s="37" t="s">
        <v>183</v>
      </c>
      <c r="C1002" s="47" t="s">
        <v>550</v>
      </c>
      <c r="D1002" s="34"/>
      <c r="E1002" s="34"/>
      <c r="F1002" s="34"/>
      <c r="G1002" s="34"/>
      <c r="H1002" s="42" t="str">
        <f t="shared" si="107"/>
        <v/>
      </c>
      <c r="I1002" s="33">
        <v>480</v>
      </c>
      <c r="J1002" s="34">
        <v>476</v>
      </c>
      <c r="K1002" s="34">
        <v>451</v>
      </c>
      <c r="L1002" s="3">
        <f t="shared" si="113"/>
        <v>0.94747899159663862</v>
      </c>
      <c r="M1002" s="34"/>
      <c r="N1002" s="34">
        <v>4</v>
      </c>
      <c r="O1002" s="52">
        <f t="shared" si="108"/>
        <v>8.3333333333333332E-3</v>
      </c>
      <c r="P1002" s="4">
        <f t="shared" si="109"/>
        <v>480</v>
      </c>
      <c r="Q1002" s="5">
        <f t="shared" si="110"/>
        <v>476</v>
      </c>
      <c r="R1002" s="5">
        <f t="shared" si="111"/>
        <v>4</v>
      </c>
      <c r="S1002" s="6">
        <f t="shared" si="112"/>
        <v>8.3333333333333332E-3</v>
      </c>
    </row>
    <row r="1003" spans="1:19" ht="15" customHeight="1" x14ac:dyDescent="0.2">
      <c r="A1003" s="231" t="s">
        <v>434</v>
      </c>
      <c r="B1003" s="37" t="s">
        <v>185</v>
      </c>
      <c r="C1003" s="47" t="s">
        <v>185</v>
      </c>
      <c r="D1003" s="34"/>
      <c r="E1003" s="34"/>
      <c r="F1003" s="34"/>
      <c r="G1003" s="34"/>
      <c r="H1003" s="42" t="str">
        <f t="shared" si="107"/>
        <v/>
      </c>
      <c r="I1003" s="33">
        <v>3632</v>
      </c>
      <c r="J1003" s="34">
        <v>3504</v>
      </c>
      <c r="K1003" s="34">
        <v>1989</v>
      </c>
      <c r="L1003" s="3">
        <f t="shared" si="113"/>
        <v>0.56763698630136983</v>
      </c>
      <c r="M1003" s="34"/>
      <c r="N1003" s="34">
        <v>128</v>
      </c>
      <c r="O1003" s="52">
        <f t="shared" si="108"/>
        <v>3.5242290748898682E-2</v>
      </c>
      <c r="P1003" s="4">
        <f t="shared" si="109"/>
        <v>3632</v>
      </c>
      <c r="Q1003" s="5">
        <f t="shared" si="110"/>
        <v>3504</v>
      </c>
      <c r="R1003" s="5">
        <f t="shared" si="111"/>
        <v>128</v>
      </c>
      <c r="S1003" s="6">
        <f t="shared" si="112"/>
        <v>3.5242290748898682E-2</v>
      </c>
    </row>
    <row r="1004" spans="1:19" ht="15" customHeight="1" x14ac:dyDescent="0.2">
      <c r="A1004" s="231" t="s">
        <v>434</v>
      </c>
      <c r="B1004" s="37" t="s">
        <v>186</v>
      </c>
      <c r="C1004" s="47" t="s">
        <v>315</v>
      </c>
      <c r="D1004" s="34"/>
      <c r="E1004" s="34"/>
      <c r="F1004" s="34"/>
      <c r="G1004" s="34"/>
      <c r="H1004" s="42" t="str">
        <f t="shared" si="107"/>
        <v/>
      </c>
      <c r="I1004" s="33">
        <v>1</v>
      </c>
      <c r="J1004" s="34">
        <v>1</v>
      </c>
      <c r="K1004" s="34">
        <v>1</v>
      </c>
      <c r="L1004" s="3">
        <f t="shared" si="113"/>
        <v>1</v>
      </c>
      <c r="M1004" s="34"/>
      <c r="N1004" s="34"/>
      <c r="O1004" s="52">
        <f t="shared" si="108"/>
        <v>0</v>
      </c>
      <c r="P1004" s="4">
        <f t="shared" si="109"/>
        <v>1</v>
      </c>
      <c r="Q1004" s="5">
        <f t="shared" si="110"/>
        <v>1</v>
      </c>
      <c r="R1004" s="5" t="str">
        <f t="shared" si="111"/>
        <v/>
      </c>
      <c r="S1004" s="6" t="str">
        <f t="shared" si="112"/>
        <v/>
      </c>
    </row>
    <row r="1005" spans="1:19" ht="15" customHeight="1" x14ac:dyDescent="0.2">
      <c r="A1005" s="231" t="s">
        <v>434</v>
      </c>
      <c r="B1005" s="37" t="s">
        <v>187</v>
      </c>
      <c r="C1005" s="47" t="s">
        <v>188</v>
      </c>
      <c r="D1005" s="34"/>
      <c r="E1005" s="34"/>
      <c r="F1005" s="34"/>
      <c r="G1005" s="34"/>
      <c r="H1005" s="42" t="str">
        <f t="shared" si="107"/>
        <v/>
      </c>
      <c r="I1005" s="33">
        <v>10130</v>
      </c>
      <c r="J1005" s="34">
        <v>10010</v>
      </c>
      <c r="K1005" s="34">
        <v>9838</v>
      </c>
      <c r="L1005" s="3">
        <f t="shared" si="113"/>
        <v>0.98281718281718278</v>
      </c>
      <c r="M1005" s="34"/>
      <c r="N1005" s="34">
        <v>120</v>
      </c>
      <c r="O1005" s="52">
        <f t="shared" si="108"/>
        <v>1.1846001974333662E-2</v>
      </c>
      <c r="P1005" s="4">
        <f t="shared" si="109"/>
        <v>10130</v>
      </c>
      <c r="Q1005" s="5">
        <f t="shared" si="110"/>
        <v>10010</v>
      </c>
      <c r="R1005" s="5">
        <f t="shared" si="111"/>
        <v>120</v>
      </c>
      <c r="S1005" s="6">
        <f t="shared" si="112"/>
        <v>1.1846001974333662E-2</v>
      </c>
    </row>
    <row r="1006" spans="1:19" ht="26.25" customHeight="1" x14ac:dyDescent="0.2">
      <c r="A1006" s="231" t="s">
        <v>434</v>
      </c>
      <c r="B1006" s="37" t="s">
        <v>187</v>
      </c>
      <c r="C1006" s="47" t="s">
        <v>369</v>
      </c>
      <c r="D1006" s="34"/>
      <c r="E1006" s="34"/>
      <c r="F1006" s="34"/>
      <c r="G1006" s="34"/>
      <c r="H1006" s="42" t="str">
        <f t="shared" si="107"/>
        <v/>
      </c>
      <c r="I1006" s="33">
        <v>22334</v>
      </c>
      <c r="J1006" s="34">
        <v>21876</v>
      </c>
      <c r="K1006" s="34">
        <v>21875</v>
      </c>
      <c r="L1006" s="3">
        <f t="shared" si="113"/>
        <v>0.9999542878039861</v>
      </c>
      <c r="M1006" s="34"/>
      <c r="N1006" s="34">
        <v>458</v>
      </c>
      <c r="O1006" s="52">
        <f t="shared" si="108"/>
        <v>2.0506850541774872E-2</v>
      </c>
      <c r="P1006" s="4">
        <f t="shared" si="109"/>
        <v>22334</v>
      </c>
      <c r="Q1006" s="5">
        <f t="shared" si="110"/>
        <v>21876</v>
      </c>
      <c r="R1006" s="5">
        <f t="shared" si="111"/>
        <v>458</v>
      </c>
      <c r="S1006" s="6">
        <f t="shared" si="112"/>
        <v>2.0506850541774872E-2</v>
      </c>
    </row>
    <row r="1007" spans="1:19" ht="15" customHeight="1" x14ac:dyDescent="0.2">
      <c r="A1007" s="231" t="s">
        <v>434</v>
      </c>
      <c r="B1007" s="37" t="s">
        <v>187</v>
      </c>
      <c r="C1007" s="47" t="s">
        <v>189</v>
      </c>
      <c r="D1007" s="34"/>
      <c r="E1007" s="34"/>
      <c r="F1007" s="34"/>
      <c r="G1007" s="34"/>
      <c r="H1007" s="42" t="str">
        <f t="shared" si="107"/>
        <v/>
      </c>
      <c r="I1007" s="33">
        <v>1290</v>
      </c>
      <c r="J1007" s="34">
        <v>1272</v>
      </c>
      <c r="K1007" s="34">
        <v>1265</v>
      </c>
      <c r="L1007" s="3">
        <f t="shared" si="113"/>
        <v>0.99449685534591192</v>
      </c>
      <c r="M1007" s="34"/>
      <c r="N1007" s="34">
        <v>18</v>
      </c>
      <c r="O1007" s="52">
        <f t="shared" si="108"/>
        <v>1.3953488372093023E-2</v>
      </c>
      <c r="P1007" s="4">
        <f t="shared" si="109"/>
        <v>1290</v>
      </c>
      <c r="Q1007" s="5">
        <f t="shared" si="110"/>
        <v>1272</v>
      </c>
      <c r="R1007" s="5">
        <f t="shared" si="111"/>
        <v>18</v>
      </c>
      <c r="S1007" s="6">
        <f t="shared" si="112"/>
        <v>1.3953488372093023E-2</v>
      </c>
    </row>
    <row r="1008" spans="1:19" ht="15" customHeight="1" x14ac:dyDescent="0.2">
      <c r="A1008" s="231" t="s">
        <v>434</v>
      </c>
      <c r="B1008" s="37" t="s">
        <v>542</v>
      </c>
      <c r="C1008" s="47" t="s">
        <v>123</v>
      </c>
      <c r="D1008" s="34"/>
      <c r="E1008" s="34"/>
      <c r="F1008" s="34"/>
      <c r="G1008" s="34"/>
      <c r="H1008" s="42" t="str">
        <f t="shared" si="107"/>
        <v/>
      </c>
      <c r="I1008" s="33">
        <v>459</v>
      </c>
      <c r="J1008" s="34">
        <v>454</v>
      </c>
      <c r="K1008" s="34">
        <v>57</v>
      </c>
      <c r="L1008" s="3">
        <f t="shared" si="113"/>
        <v>0.12555066079295155</v>
      </c>
      <c r="M1008" s="34"/>
      <c r="N1008" s="34">
        <v>5</v>
      </c>
      <c r="O1008" s="52">
        <f t="shared" si="108"/>
        <v>1.0893246187363835E-2</v>
      </c>
      <c r="P1008" s="4">
        <f t="shared" si="109"/>
        <v>459</v>
      </c>
      <c r="Q1008" s="5">
        <f t="shared" si="110"/>
        <v>454</v>
      </c>
      <c r="R1008" s="5">
        <f t="shared" si="111"/>
        <v>5</v>
      </c>
      <c r="S1008" s="6">
        <f t="shared" si="112"/>
        <v>1.0893246187363835E-2</v>
      </c>
    </row>
    <row r="1009" spans="1:19" ht="15" customHeight="1" x14ac:dyDescent="0.2">
      <c r="A1009" s="231" t="s">
        <v>434</v>
      </c>
      <c r="B1009" s="37" t="s">
        <v>190</v>
      </c>
      <c r="C1009" s="47" t="s">
        <v>191</v>
      </c>
      <c r="D1009" s="34"/>
      <c r="E1009" s="34"/>
      <c r="F1009" s="34"/>
      <c r="G1009" s="34"/>
      <c r="H1009" s="42" t="str">
        <f t="shared" si="107"/>
        <v/>
      </c>
      <c r="I1009" s="33">
        <v>27</v>
      </c>
      <c r="J1009" s="34">
        <v>27</v>
      </c>
      <c r="K1009" s="34">
        <v>25</v>
      </c>
      <c r="L1009" s="3">
        <f t="shared" si="113"/>
        <v>0.92592592592592593</v>
      </c>
      <c r="M1009" s="34"/>
      <c r="N1009" s="34"/>
      <c r="O1009" s="52">
        <f t="shared" si="108"/>
        <v>0</v>
      </c>
      <c r="P1009" s="4">
        <f t="shared" si="109"/>
        <v>27</v>
      </c>
      <c r="Q1009" s="5">
        <f t="shared" si="110"/>
        <v>27</v>
      </c>
      <c r="R1009" s="5" t="str">
        <f t="shared" si="111"/>
        <v/>
      </c>
      <c r="S1009" s="6" t="str">
        <f t="shared" si="112"/>
        <v/>
      </c>
    </row>
    <row r="1010" spans="1:19" ht="15" customHeight="1" x14ac:dyDescent="0.2">
      <c r="A1010" s="231" t="s">
        <v>434</v>
      </c>
      <c r="B1010" s="37" t="s">
        <v>192</v>
      </c>
      <c r="C1010" s="47" t="s">
        <v>193</v>
      </c>
      <c r="D1010" s="34">
        <v>1</v>
      </c>
      <c r="E1010" s="34">
        <v>1</v>
      </c>
      <c r="F1010" s="34">
        <v>1</v>
      </c>
      <c r="G1010" s="34"/>
      <c r="H1010" s="42">
        <f t="shared" si="107"/>
        <v>0</v>
      </c>
      <c r="I1010" s="33">
        <v>6279</v>
      </c>
      <c r="J1010" s="34">
        <v>5574</v>
      </c>
      <c r="K1010" s="34">
        <v>1578</v>
      </c>
      <c r="L1010" s="3"/>
      <c r="M1010" s="34">
        <v>1</v>
      </c>
      <c r="N1010" s="34">
        <v>704</v>
      </c>
      <c r="O1010" s="52">
        <f t="shared" si="108"/>
        <v>0.11211976429367734</v>
      </c>
      <c r="P1010" s="4">
        <f t="shared" si="109"/>
        <v>6280</v>
      </c>
      <c r="Q1010" s="5">
        <f t="shared" si="110"/>
        <v>5576</v>
      </c>
      <c r="R1010" s="5">
        <f t="shared" si="111"/>
        <v>704</v>
      </c>
      <c r="S1010" s="6">
        <f t="shared" si="112"/>
        <v>0.11210191082802548</v>
      </c>
    </row>
    <row r="1011" spans="1:19" ht="15" customHeight="1" x14ac:dyDescent="0.2">
      <c r="A1011" s="231" t="s">
        <v>434</v>
      </c>
      <c r="B1011" s="37" t="s">
        <v>194</v>
      </c>
      <c r="C1011" s="47" t="s">
        <v>195</v>
      </c>
      <c r="D1011" s="34"/>
      <c r="E1011" s="34"/>
      <c r="F1011" s="34"/>
      <c r="G1011" s="34"/>
      <c r="H1011" s="42" t="str">
        <f t="shared" si="107"/>
        <v/>
      </c>
      <c r="I1011" s="33">
        <v>1145</v>
      </c>
      <c r="J1011" s="34">
        <v>962</v>
      </c>
      <c r="K1011" s="34">
        <v>123</v>
      </c>
      <c r="L1011" s="3">
        <f t="shared" ref="L1011:L1074" si="114">IF(J1011&lt;&gt;0,K1011/J1011,"")</f>
        <v>0.12785862785862787</v>
      </c>
      <c r="M1011" s="34">
        <v>94</v>
      </c>
      <c r="N1011" s="34">
        <v>89</v>
      </c>
      <c r="O1011" s="52">
        <f t="shared" si="108"/>
        <v>7.7729257641921401E-2</v>
      </c>
      <c r="P1011" s="4">
        <f t="shared" si="109"/>
        <v>1145</v>
      </c>
      <c r="Q1011" s="5">
        <f t="shared" si="110"/>
        <v>1056</v>
      </c>
      <c r="R1011" s="5">
        <f t="shared" si="111"/>
        <v>89</v>
      </c>
      <c r="S1011" s="6">
        <f t="shared" si="112"/>
        <v>7.7729257641921401E-2</v>
      </c>
    </row>
    <row r="1012" spans="1:19" ht="15" customHeight="1" x14ac:dyDescent="0.2">
      <c r="A1012" s="231" t="s">
        <v>434</v>
      </c>
      <c r="B1012" s="37" t="s">
        <v>198</v>
      </c>
      <c r="C1012" s="47" t="s">
        <v>199</v>
      </c>
      <c r="D1012" s="34"/>
      <c r="E1012" s="34"/>
      <c r="F1012" s="34"/>
      <c r="G1012" s="34"/>
      <c r="H1012" s="42" t="str">
        <f t="shared" si="107"/>
        <v/>
      </c>
      <c r="I1012" s="33">
        <v>15</v>
      </c>
      <c r="J1012" s="34">
        <v>14</v>
      </c>
      <c r="K1012" s="34">
        <v>13</v>
      </c>
      <c r="L1012" s="3">
        <f t="shared" si="114"/>
        <v>0.9285714285714286</v>
      </c>
      <c r="M1012" s="34">
        <v>1</v>
      </c>
      <c r="N1012" s="34"/>
      <c r="O1012" s="52">
        <f t="shared" si="108"/>
        <v>0</v>
      </c>
      <c r="P1012" s="4">
        <f t="shared" si="109"/>
        <v>15</v>
      </c>
      <c r="Q1012" s="5">
        <f t="shared" si="110"/>
        <v>15</v>
      </c>
      <c r="R1012" s="5" t="str">
        <f t="shared" si="111"/>
        <v/>
      </c>
      <c r="S1012" s="6" t="str">
        <f t="shared" si="112"/>
        <v/>
      </c>
    </row>
    <row r="1013" spans="1:19" ht="15" customHeight="1" x14ac:dyDescent="0.2">
      <c r="A1013" s="231" t="s">
        <v>434</v>
      </c>
      <c r="B1013" s="37" t="s">
        <v>200</v>
      </c>
      <c r="C1013" s="47" t="s">
        <v>316</v>
      </c>
      <c r="D1013" s="34"/>
      <c r="E1013" s="34"/>
      <c r="F1013" s="34"/>
      <c r="G1013" s="34"/>
      <c r="H1013" s="42" t="str">
        <f t="shared" si="107"/>
        <v/>
      </c>
      <c r="I1013" s="33">
        <v>10</v>
      </c>
      <c r="J1013" s="34">
        <v>10</v>
      </c>
      <c r="K1013" s="34">
        <v>6</v>
      </c>
      <c r="L1013" s="3">
        <f t="shared" si="114"/>
        <v>0.6</v>
      </c>
      <c r="M1013" s="34"/>
      <c r="N1013" s="34"/>
      <c r="O1013" s="52">
        <f t="shared" si="108"/>
        <v>0</v>
      </c>
      <c r="P1013" s="4">
        <f t="shared" si="109"/>
        <v>10</v>
      </c>
      <c r="Q1013" s="5">
        <f t="shared" si="110"/>
        <v>10</v>
      </c>
      <c r="R1013" s="5" t="str">
        <f t="shared" si="111"/>
        <v/>
      </c>
      <c r="S1013" s="6" t="str">
        <f t="shared" si="112"/>
        <v/>
      </c>
    </row>
    <row r="1014" spans="1:19" ht="15" customHeight="1" x14ac:dyDescent="0.2">
      <c r="A1014" s="231" t="s">
        <v>434</v>
      </c>
      <c r="B1014" s="37" t="s">
        <v>200</v>
      </c>
      <c r="C1014" s="47" t="s">
        <v>443</v>
      </c>
      <c r="D1014" s="34"/>
      <c r="E1014" s="34"/>
      <c r="F1014" s="34"/>
      <c r="G1014" s="34"/>
      <c r="H1014" s="42" t="str">
        <f t="shared" si="107"/>
        <v/>
      </c>
      <c r="I1014" s="33">
        <v>2</v>
      </c>
      <c r="J1014" s="34">
        <v>2</v>
      </c>
      <c r="K1014" s="34">
        <v>2</v>
      </c>
      <c r="L1014" s="3">
        <f t="shared" si="114"/>
        <v>1</v>
      </c>
      <c r="M1014" s="34"/>
      <c r="N1014" s="34"/>
      <c r="O1014" s="52">
        <f t="shared" si="108"/>
        <v>0</v>
      </c>
      <c r="P1014" s="4">
        <f t="shared" si="109"/>
        <v>2</v>
      </c>
      <c r="Q1014" s="5">
        <f t="shared" si="110"/>
        <v>2</v>
      </c>
      <c r="R1014" s="5" t="str">
        <f t="shared" si="111"/>
        <v/>
      </c>
      <c r="S1014" s="6" t="str">
        <f t="shared" si="112"/>
        <v/>
      </c>
    </row>
    <row r="1015" spans="1:19" ht="15" customHeight="1" x14ac:dyDescent="0.2">
      <c r="A1015" s="231" t="s">
        <v>434</v>
      </c>
      <c r="B1015" s="37" t="s">
        <v>545</v>
      </c>
      <c r="C1015" s="47" t="s">
        <v>201</v>
      </c>
      <c r="D1015" s="34"/>
      <c r="E1015" s="34"/>
      <c r="F1015" s="34"/>
      <c r="G1015" s="34"/>
      <c r="H1015" s="42" t="str">
        <f t="shared" si="107"/>
        <v/>
      </c>
      <c r="I1015" s="33">
        <v>137</v>
      </c>
      <c r="J1015" s="34">
        <v>135</v>
      </c>
      <c r="K1015" s="34">
        <v>62</v>
      </c>
      <c r="L1015" s="3">
        <f t="shared" si="114"/>
        <v>0.45925925925925926</v>
      </c>
      <c r="M1015" s="34"/>
      <c r="N1015" s="34">
        <v>2</v>
      </c>
      <c r="O1015" s="52">
        <f t="shared" si="108"/>
        <v>1.4598540145985401E-2</v>
      </c>
      <c r="P1015" s="4">
        <f t="shared" si="109"/>
        <v>137</v>
      </c>
      <c r="Q1015" s="5">
        <f t="shared" si="110"/>
        <v>135</v>
      </c>
      <c r="R1015" s="5">
        <f t="shared" si="111"/>
        <v>2</v>
      </c>
      <c r="S1015" s="6">
        <f t="shared" si="112"/>
        <v>1.4598540145985401E-2</v>
      </c>
    </row>
    <row r="1016" spans="1:19" ht="26.25" customHeight="1" x14ac:dyDescent="0.2">
      <c r="A1016" s="231" t="s">
        <v>434</v>
      </c>
      <c r="B1016" s="37" t="s">
        <v>531</v>
      </c>
      <c r="C1016" s="47" t="s">
        <v>202</v>
      </c>
      <c r="D1016" s="34"/>
      <c r="E1016" s="34"/>
      <c r="F1016" s="34"/>
      <c r="G1016" s="34"/>
      <c r="H1016" s="42" t="str">
        <f t="shared" si="107"/>
        <v/>
      </c>
      <c r="I1016" s="33">
        <v>1636</v>
      </c>
      <c r="J1016" s="34">
        <v>1303</v>
      </c>
      <c r="K1016" s="34">
        <v>186</v>
      </c>
      <c r="L1016" s="3">
        <f t="shared" si="114"/>
        <v>0.1427475057559478</v>
      </c>
      <c r="M1016" s="34">
        <v>3</v>
      </c>
      <c r="N1016" s="34">
        <v>330</v>
      </c>
      <c r="O1016" s="52">
        <f t="shared" si="108"/>
        <v>0.2017114914425428</v>
      </c>
      <c r="P1016" s="4">
        <f t="shared" si="109"/>
        <v>1636</v>
      </c>
      <c r="Q1016" s="5">
        <f t="shared" si="110"/>
        <v>1306</v>
      </c>
      <c r="R1016" s="5">
        <f t="shared" si="111"/>
        <v>330</v>
      </c>
      <c r="S1016" s="6">
        <f t="shared" si="112"/>
        <v>0.2017114914425428</v>
      </c>
    </row>
    <row r="1017" spans="1:19" ht="15" customHeight="1" x14ac:dyDescent="0.2">
      <c r="A1017" s="231" t="s">
        <v>434</v>
      </c>
      <c r="B1017" s="37" t="s">
        <v>203</v>
      </c>
      <c r="C1017" s="47" t="s">
        <v>204</v>
      </c>
      <c r="D1017" s="34"/>
      <c r="E1017" s="34"/>
      <c r="F1017" s="34"/>
      <c r="G1017" s="34"/>
      <c r="H1017" s="42" t="str">
        <f t="shared" si="107"/>
        <v/>
      </c>
      <c r="I1017" s="33">
        <v>33820</v>
      </c>
      <c r="J1017" s="34">
        <v>33068</v>
      </c>
      <c r="K1017" s="34">
        <v>8363</v>
      </c>
      <c r="L1017" s="3">
        <f t="shared" si="114"/>
        <v>0.25290310874561511</v>
      </c>
      <c r="M1017" s="34">
        <v>1</v>
      </c>
      <c r="N1017" s="34">
        <v>751</v>
      </c>
      <c r="O1017" s="52">
        <f t="shared" si="108"/>
        <v>2.2205795387344768E-2</v>
      </c>
      <c r="P1017" s="4">
        <f t="shared" si="109"/>
        <v>33820</v>
      </c>
      <c r="Q1017" s="5">
        <f t="shared" si="110"/>
        <v>33069</v>
      </c>
      <c r="R1017" s="5">
        <f t="shared" si="111"/>
        <v>751</v>
      </c>
      <c r="S1017" s="6">
        <f t="shared" si="112"/>
        <v>2.2205795387344768E-2</v>
      </c>
    </row>
    <row r="1018" spans="1:19" ht="15" customHeight="1" x14ac:dyDescent="0.2">
      <c r="A1018" s="231" t="s">
        <v>434</v>
      </c>
      <c r="B1018" s="37" t="s">
        <v>207</v>
      </c>
      <c r="C1018" s="47" t="s">
        <v>208</v>
      </c>
      <c r="D1018" s="34"/>
      <c r="E1018" s="34"/>
      <c r="F1018" s="34"/>
      <c r="G1018" s="34"/>
      <c r="H1018" s="42" t="str">
        <f t="shared" si="107"/>
        <v/>
      </c>
      <c r="I1018" s="33">
        <v>18228</v>
      </c>
      <c r="J1018" s="34">
        <v>15972</v>
      </c>
      <c r="K1018" s="34">
        <v>11576</v>
      </c>
      <c r="L1018" s="3">
        <f t="shared" si="114"/>
        <v>0.72476834460305539</v>
      </c>
      <c r="M1018" s="34">
        <v>215</v>
      </c>
      <c r="N1018" s="34">
        <v>2041</v>
      </c>
      <c r="O1018" s="52">
        <f t="shared" si="108"/>
        <v>0.11197059468948869</v>
      </c>
      <c r="P1018" s="4">
        <f t="shared" si="109"/>
        <v>18228</v>
      </c>
      <c r="Q1018" s="5">
        <f t="shared" si="110"/>
        <v>16187</v>
      </c>
      <c r="R1018" s="5">
        <f t="shared" si="111"/>
        <v>2041</v>
      </c>
      <c r="S1018" s="6">
        <f t="shared" si="112"/>
        <v>0.11197059468948869</v>
      </c>
    </row>
    <row r="1019" spans="1:19" ht="15" customHeight="1" x14ac:dyDescent="0.2">
      <c r="A1019" s="231" t="s">
        <v>434</v>
      </c>
      <c r="B1019" s="37" t="s">
        <v>209</v>
      </c>
      <c r="C1019" s="47" t="s">
        <v>210</v>
      </c>
      <c r="D1019" s="34"/>
      <c r="E1019" s="34"/>
      <c r="F1019" s="34"/>
      <c r="G1019" s="34"/>
      <c r="H1019" s="42" t="str">
        <f t="shared" si="107"/>
        <v/>
      </c>
      <c r="I1019" s="33">
        <v>12302</v>
      </c>
      <c r="J1019" s="34">
        <v>11932</v>
      </c>
      <c r="K1019" s="34">
        <v>11838</v>
      </c>
      <c r="L1019" s="3">
        <f t="shared" si="114"/>
        <v>0.99212202480724099</v>
      </c>
      <c r="M1019" s="34">
        <v>2</v>
      </c>
      <c r="N1019" s="34">
        <v>368</v>
      </c>
      <c r="O1019" s="52">
        <f t="shared" si="108"/>
        <v>2.9913835148756299E-2</v>
      </c>
      <c r="P1019" s="4">
        <f t="shared" si="109"/>
        <v>12302</v>
      </c>
      <c r="Q1019" s="5">
        <f t="shared" si="110"/>
        <v>11934</v>
      </c>
      <c r="R1019" s="5">
        <f t="shared" si="111"/>
        <v>368</v>
      </c>
      <c r="S1019" s="6">
        <f t="shared" si="112"/>
        <v>2.9913835148756299E-2</v>
      </c>
    </row>
    <row r="1020" spans="1:19" ht="15" customHeight="1" x14ac:dyDescent="0.2">
      <c r="A1020" s="231" t="s">
        <v>434</v>
      </c>
      <c r="B1020" s="37" t="s">
        <v>209</v>
      </c>
      <c r="C1020" s="47" t="s">
        <v>211</v>
      </c>
      <c r="D1020" s="34"/>
      <c r="E1020" s="34"/>
      <c r="F1020" s="34"/>
      <c r="G1020" s="34"/>
      <c r="H1020" s="42" t="str">
        <f t="shared" si="107"/>
        <v/>
      </c>
      <c r="I1020" s="33">
        <v>105306</v>
      </c>
      <c r="J1020" s="34">
        <v>102377</v>
      </c>
      <c r="K1020" s="34">
        <v>86340</v>
      </c>
      <c r="L1020" s="3">
        <f t="shared" si="114"/>
        <v>0.84335348759975381</v>
      </c>
      <c r="M1020" s="34">
        <v>224</v>
      </c>
      <c r="N1020" s="34">
        <v>2705</v>
      </c>
      <c r="O1020" s="52">
        <f t="shared" si="108"/>
        <v>2.5687045372533378E-2</v>
      </c>
      <c r="P1020" s="4">
        <f t="shared" si="109"/>
        <v>105306</v>
      </c>
      <c r="Q1020" s="5">
        <f t="shared" si="110"/>
        <v>102601</v>
      </c>
      <c r="R1020" s="5">
        <f t="shared" si="111"/>
        <v>2705</v>
      </c>
      <c r="S1020" s="6">
        <f t="shared" si="112"/>
        <v>2.5687045372533378E-2</v>
      </c>
    </row>
    <row r="1021" spans="1:19" ht="15" customHeight="1" x14ac:dyDescent="0.2">
      <c r="A1021" s="231" t="s">
        <v>434</v>
      </c>
      <c r="B1021" s="37" t="s">
        <v>209</v>
      </c>
      <c r="C1021" s="47" t="s">
        <v>414</v>
      </c>
      <c r="D1021" s="34"/>
      <c r="E1021" s="34"/>
      <c r="F1021" s="34"/>
      <c r="G1021" s="34"/>
      <c r="H1021" s="42" t="str">
        <f t="shared" si="107"/>
        <v/>
      </c>
      <c r="I1021" s="33">
        <v>22897</v>
      </c>
      <c r="J1021" s="34">
        <v>22150</v>
      </c>
      <c r="K1021" s="34">
        <v>15936</v>
      </c>
      <c r="L1021" s="3">
        <f t="shared" si="114"/>
        <v>0.7194582392776524</v>
      </c>
      <c r="M1021" s="34">
        <v>1</v>
      </c>
      <c r="N1021" s="34">
        <v>746</v>
      </c>
      <c r="O1021" s="52">
        <f t="shared" si="108"/>
        <v>3.2580687426300388E-2</v>
      </c>
      <c r="P1021" s="4">
        <f t="shared" si="109"/>
        <v>22897</v>
      </c>
      <c r="Q1021" s="5">
        <f t="shared" si="110"/>
        <v>22151</v>
      </c>
      <c r="R1021" s="5">
        <f t="shared" si="111"/>
        <v>746</v>
      </c>
      <c r="S1021" s="6">
        <f t="shared" si="112"/>
        <v>3.2580687426300388E-2</v>
      </c>
    </row>
    <row r="1022" spans="1:19" ht="15" customHeight="1" x14ac:dyDescent="0.2">
      <c r="A1022" s="231" t="s">
        <v>434</v>
      </c>
      <c r="B1022" s="37" t="s">
        <v>374</v>
      </c>
      <c r="C1022" s="47" t="s">
        <v>375</v>
      </c>
      <c r="D1022" s="34"/>
      <c r="E1022" s="34"/>
      <c r="F1022" s="34"/>
      <c r="G1022" s="34"/>
      <c r="H1022" s="42" t="str">
        <f t="shared" si="107"/>
        <v/>
      </c>
      <c r="I1022" s="33">
        <v>214</v>
      </c>
      <c r="J1022" s="34">
        <v>213</v>
      </c>
      <c r="K1022" s="34">
        <v>40</v>
      </c>
      <c r="L1022" s="3">
        <f t="shared" si="114"/>
        <v>0.18779342723004694</v>
      </c>
      <c r="M1022" s="34"/>
      <c r="N1022" s="34">
        <v>1</v>
      </c>
      <c r="O1022" s="52">
        <f t="shared" si="108"/>
        <v>4.6728971962616819E-3</v>
      </c>
      <c r="P1022" s="4">
        <f t="shared" si="109"/>
        <v>214</v>
      </c>
      <c r="Q1022" s="5">
        <f t="shared" si="110"/>
        <v>213</v>
      </c>
      <c r="R1022" s="5">
        <f t="shared" si="111"/>
        <v>1</v>
      </c>
      <c r="S1022" s="6">
        <f t="shared" si="112"/>
        <v>4.6728971962616819E-3</v>
      </c>
    </row>
    <row r="1023" spans="1:19" ht="15" customHeight="1" x14ac:dyDescent="0.2">
      <c r="A1023" s="231" t="s">
        <v>434</v>
      </c>
      <c r="B1023" s="37" t="s">
        <v>212</v>
      </c>
      <c r="C1023" s="47" t="s">
        <v>213</v>
      </c>
      <c r="D1023" s="34"/>
      <c r="E1023" s="34"/>
      <c r="F1023" s="34"/>
      <c r="G1023" s="34"/>
      <c r="H1023" s="42" t="str">
        <f t="shared" si="107"/>
        <v/>
      </c>
      <c r="I1023" s="33">
        <v>2216</v>
      </c>
      <c r="J1023" s="34">
        <v>1898</v>
      </c>
      <c r="K1023" s="34">
        <v>1670</v>
      </c>
      <c r="L1023" s="3">
        <f t="shared" si="114"/>
        <v>0.87987355110642784</v>
      </c>
      <c r="M1023" s="34">
        <v>1</v>
      </c>
      <c r="N1023" s="34">
        <v>317</v>
      </c>
      <c r="O1023" s="52">
        <f t="shared" si="108"/>
        <v>0.14305054151624549</v>
      </c>
      <c r="P1023" s="4">
        <f t="shared" si="109"/>
        <v>2216</v>
      </c>
      <c r="Q1023" s="5">
        <f t="shared" si="110"/>
        <v>1899</v>
      </c>
      <c r="R1023" s="5">
        <f t="shared" si="111"/>
        <v>317</v>
      </c>
      <c r="S1023" s="6">
        <f t="shared" si="112"/>
        <v>0.14305054151624549</v>
      </c>
    </row>
    <row r="1024" spans="1:19" ht="15" customHeight="1" x14ac:dyDescent="0.2">
      <c r="A1024" s="231" t="s">
        <v>434</v>
      </c>
      <c r="B1024" s="37" t="s">
        <v>214</v>
      </c>
      <c r="C1024" s="47" t="s">
        <v>546</v>
      </c>
      <c r="D1024" s="34"/>
      <c r="E1024" s="34"/>
      <c r="F1024" s="34"/>
      <c r="G1024" s="34"/>
      <c r="H1024" s="42" t="str">
        <f t="shared" ref="H1024:H1087" si="115">IF(D1024&lt;&gt;0,G1024/D1024,"")</f>
        <v/>
      </c>
      <c r="I1024" s="33">
        <v>63824</v>
      </c>
      <c r="J1024" s="34">
        <v>62522</v>
      </c>
      <c r="K1024" s="34">
        <v>19519</v>
      </c>
      <c r="L1024" s="3">
        <f t="shared" si="114"/>
        <v>0.31219410767409872</v>
      </c>
      <c r="M1024" s="34">
        <v>8</v>
      </c>
      <c r="N1024" s="34">
        <v>1294</v>
      </c>
      <c r="O1024" s="52">
        <f t="shared" ref="O1024:O1087" si="116">IF(I1024&lt;&gt;0,N1024/I1024,"")</f>
        <v>2.0274504888443221E-2</v>
      </c>
      <c r="P1024" s="4">
        <f t="shared" ref="P1024:P1087" si="117">IF(SUM(D1024,I1024)&gt;0,SUM(D1024,I1024),"")</f>
        <v>63824</v>
      </c>
      <c r="Q1024" s="5">
        <f t="shared" ref="Q1024:Q1087" si="118">IF(SUM(E1024,J1024, M1024)&gt;0,SUM(E1024,J1024, M1024),"")</f>
        <v>62530</v>
      </c>
      <c r="R1024" s="5">
        <f t="shared" ref="R1024:R1087" si="119">IF(SUM(G1024,N1024)&gt;0,SUM(G1024,N1024),"")</f>
        <v>1294</v>
      </c>
      <c r="S1024" s="6">
        <f t="shared" ref="S1024:S1087" si="120">IFERROR(IF(P1024&lt;&gt;0,R1024/P1024,""),"")</f>
        <v>2.0274504888443221E-2</v>
      </c>
    </row>
    <row r="1025" spans="1:19" ht="26.25" customHeight="1" x14ac:dyDescent="0.2">
      <c r="A1025" s="231" t="s">
        <v>434</v>
      </c>
      <c r="B1025" s="37" t="s">
        <v>217</v>
      </c>
      <c r="C1025" s="47" t="s">
        <v>218</v>
      </c>
      <c r="D1025" s="34"/>
      <c r="E1025" s="34"/>
      <c r="F1025" s="34"/>
      <c r="G1025" s="34"/>
      <c r="H1025" s="42" t="str">
        <f t="shared" si="115"/>
        <v/>
      </c>
      <c r="I1025" s="33">
        <v>6734</v>
      </c>
      <c r="J1025" s="34">
        <v>5491</v>
      </c>
      <c r="K1025" s="34">
        <v>2059</v>
      </c>
      <c r="L1025" s="3">
        <f t="shared" si="114"/>
        <v>0.37497723547623385</v>
      </c>
      <c r="M1025" s="34">
        <v>8</v>
      </c>
      <c r="N1025" s="34">
        <v>1235</v>
      </c>
      <c r="O1025" s="52">
        <f t="shared" si="116"/>
        <v>0.18339768339768339</v>
      </c>
      <c r="P1025" s="4">
        <f t="shared" si="117"/>
        <v>6734</v>
      </c>
      <c r="Q1025" s="5">
        <f t="shared" si="118"/>
        <v>5499</v>
      </c>
      <c r="R1025" s="5">
        <f t="shared" si="119"/>
        <v>1235</v>
      </c>
      <c r="S1025" s="6">
        <f t="shared" si="120"/>
        <v>0.18339768339768339</v>
      </c>
    </row>
    <row r="1026" spans="1:19" ht="26.25" customHeight="1" x14ac:dyDescent="0.2">
      <c r="A1026" s="231" t="s">
        <v>434</v>
      </c>
      <c r="B1026" s="37" t="s">
        <v>217</v>
      </c>
      <c r="C1026" s="47" t="s">
        <v>219</v>
      </c>
      <c r="D1026" s="34">
        <v>1</v>
      </c>
      <c r="E1026" s="34">
        <v>1</v>
      </c>
      <c r="F1026" s="34"/>
      <c r="G1026" s="34"/>
      <c r="H1026" s="42">
        <f t="shared" si="115"/>
        <v>0</v>
      </c>
      <c r="I1026" s="33">
        <v>38646</v>
      </c>
      <c r="J1026" s="34">
        <v>32501</v>
      </c>
      <c r="K1026" s="34">
        <v>19580</v>
      </c>
      <c r="L1026" s="3">
        <f t="shared" si="114"/>
        <v>0.60244300175379217</v>
      </c>
      <c r="M1026" s="34">
        <v>3</v>
      </c>
      <c r="N1026" s="34">
        <v>6142</v>
      </c>
      <c r="O1026" s="52">
        <f t="shared" si="116"/>
        <v>0.15892977280960513</v>
      </c>
      <c r="P1026" s="4">
        <f t="shared" si="117"/>
        <v>38647</v>
      </c>
      <c r="Q1026" s="5">
        <f t="shared" si="118"/>
        <v>32505</v>
      </c>
      <c r="R1026" s="5">
        <f t="shared" si="119"/>
        <v>6142</v>
      </c>
      <c r="S1026" s="6">
        <f t="shared" si="120"/>
        <v>0.15892566046523662</v>
      </c>
    </row>
    <row r="1027" spans="1:19" ht="15" customHeight="1" x14ac:dyDescent="0.2">
      <c r="A1027" s="231" t="s">
        <v>434</v>
      </c>
      <c r="B1027" s="37" t="s">
        <v>220</v>
      </c>
      <c r="C1027" s="47" t="s">
        <v>221</v>
      </c>
      <c r="D1027" s="34"/>
      <c r="E1027" s="34"/>
      <c r="F1027" s="34"/>
      <c r="G1027" s="34"/>
      <c r="H1027" s="42" t="str">
        <f t="shared" si="115"/>
        <v/>
      </c>
      <c r="I1027" s="33">
        <v>1192</v>
      </c>
      <c r="J1027" s="34">
        <v>1182</v>
      </c>
      <c r="K1027" s="34">
        <v>564</v>
      </c>
      <c r="L1027" s="3">
        <f t="shared" si="114"/>
        <v>0.47715736040609136</v>
      </c>
      <c r="M1027" s="34">
        <v>1</v>
      </c>
      <c r="N1027" s="34">
        <v>9</v>
      </c>
      <c r="O1027" s="52">
        <f t="shared" si="116"/>
        <v>7.550335570469799E-3</v>
      </c>
      <c r="P1027" s="4">
        <f t="shared" si="117"/>
        <v>1192</v>
      </c>
      <c r="Q1027" s="5">
        <f t="shared" si="118"/>
        <v>1183</v>
      </c>
      <c r="R1027" s="5">
        <f t="shared" si="119"/>
        <v>9</v>
      </c>
      <c r="S1027" s="6">
        <f t="shared" si="120"/>
        <v>7.550335570469799E-3</v>
      </c>
    </row>
    <row r="1028" spans="1:19" ht="15" customHeight="1" x14ac:dyDescent="0.2">
      <c r="A1028" s="231" t="s">
        <v>434</v>
      </c>
      <c r="B1028" s="37" t="s">
        <v>220</v>
      </c>
      <c r="C1028" s="47" t="s">
        <v>222</v>
      </c>
      <c r="D1028" s="34">
        <v>1</v>
      </c>
      <c r="E1028" s="34">
        <v>1</v>
      </c>
      <c r="F1028" s="34"/>
      <c r="G1028" s="34"/>
      <c r="H1028" s="42">
        <f t="shared" si="115"/>
        <v>0</v>
      </c>
      <c r="I1028" s="33">
        <v>25545</v>
      </c>
      <c r="J1028" s="34">
        <v>25120</v>
      </c>
      <c r="K1028" s="34">
        <v>24112</v>
      </c>
      <c r="L1028" s="3">
        <f t="shared" si="114"/>
        <v>0.95987261146496816</v>
      </c>
      <c r="M1028" s="34">
        <v>8</v>
      </c>
      <c r="N1028" s="34">
        <v>417</v>
      </c>
      <c r="O1028" s="52">
        <f t="shared" si="116"/>
        <v>1.6324133881385788E-2</v>
      </c>
      <c r="P1028" s="4">
        <f t="shared" si="117"/>
        <v>25546</v>
      </c>
      <c r="Q1028" s="5">
        <f t="shared" si="118"/>
        <v>25129</v>
      </c>
      <c r="R1028" s="5">
        <f t="shared" si="119"/>
        <v>417</v>
      </c>
      <c r="S1028" s="6">
        <f t="shared" si="120"/>
        <v>1.6323494871995615E-2</v>
      </c>
    </row>
    <row r="1029" spans="1:19" ht="15" customHeight="1" x14ac:dyDescent="0.2">
      <c r="A1029" s="231" t="s">
        <v>434</v>
      </c>
      <c r="B1029" s="37" t="s">
        <v>224</v>
      </c>
      <c r="C1029" s="47" t="s">
        <v>318</v>
      </c>
      <c r="D1029" s="34"/>
      <c r="E1029" s="34"/>
      <c r="F1029" s="34"/>
      <c r="G1029" s="34"/>
      <c r="H1029" s="42" t="str">
        <f t="shared" si="115"/>
        <v/>
      </c>
      <c r="I1029" s="33">
        <v>8</v>
      </c>
      <c r="J1029" s="34">
        <v>7</v>
      </c>
      <c r="K1029" s="34">
        <v>5</v>
      </c>
      <c r="L1029" s="3">
        <f t="shared" si="114"/>
        <v>0.7142857142857143</v>
      </c>
      <c r="M1029" s="34"/>
      <c r="N1029" s="34">
        <v>1</v>
      </c>
      <c r="O1029" s="52">
        <f t="shared" si="116"/>
        <v>0.125</v>
      </c>
      <c r="P1029" s="4">
        <f t="shared" si="117"/>
        <v>8</v>
      </c>
      <c r="Q1029" s="5">
        <f t="shared" si="118"/>
        <v>7</v>
      </c>
      <c r="R1029" s="5">
        <f t="shared" si="119"/>
        <v>1</v>
      </c>
      <c r="S1029" s="6">
        <f t="shared" si="120"/>
        <v>0.125</v>
      </c>
    </row>
    <row r="1030" spans="1:19" ht="15" customHeight="1" x14ac:dyDescent="0.2">
      <c r="A1030" s="231" t="s">
        <v>434</v>
      </c>
      <c r="B1030" s="37" t="s">
        <v>225</v>
      </c>
      <c r="C1030" s="47" t="s">
        <v>319</v>
      </c>
      <c r="D1030" s="34"/>
      <c r="E1030" s="34"/>
      <c r="F1030" s="34"/>
      <c r="G1030" s="34"/>
      <c r="H1030" s="42" t="str">
        <f t="shared" si="115"/>
        <v/>
      </c>
      <c r="I1030" s="33">
        <v>911</v>
      </c>
      <c r="J1030" s="34">
        <v>907</v>
      </c>
      <c r="K1030" s="34">
        <v>351</v>
      </c>
      <c r="L1030" s="3">
        <f t="shared" si="114"/>
        <v>0.38699007717750827</v>
      </c>
      <c r="M1030" s="34">
        <v>1</v>
      </c>
      <c r="N1030" s="34">
        <v>3</v>
      </c>
      <c r="O1030" s="52">
        <f t="shared" si="116"/>
        <v>3.2930845225027441E-3</v>
      </c>
      <c r="P1030" s="4">
        <f t="shared" si="117"/>
        <v>911</v>
      </c>
      <c r="Q1030" s="5">
        <f t="shared" si="118"/>
        <v>908</v>
      </c>
      <c r="R1030" s="5">
        <f t="shared" si="119"/>
        <v>3</v>
      </c>
      <c r="S1030" s="6">
        <f t="shared" si="120"/>
        <v>3.2930845225027441E-3</v>
      </c>
    </row>
    <row r="1031" spans="1:19" ht="15" customHeight="1" x14ac:dyDescent="0.2">
      <c r="A1031" s="231" t="s">
        <v>434</v>
      </c>
      <c r="B1031" s="37" t="s">
        <v>225</v>
      </c>
      <c r="C1031" s="47" t="s">
        <v>226</v>
      </c>
      <c r="D1031" s="34"/>
      <c r="E1031" s="34"/>
      <c r="F1031" s="34"/>
      <c r="G1031" s="34"/>
      <c r="H1031" s="42" t="str">
        <f t="shared" si="115"/>
        <v/>
      </c>
      <c r="I1031" s="33">
        <v>1156</v>
      </c>
      <c r="J1031" s="34">
        <v>1149</v>
      </c>
      <c r="K1031" s="34">
        <v>384</v>
      </c>
      <c r="L1031" s="3">
        <f t="shared" si="114"/>
        <v>0.33420365535248042</v>
      </c>
      <c r="M1031" s="34"/>
      <c r="N1031" s="34">
        <v>7</v>
      </c>
      <c r="O1031" s="52">
        <f t="shared" si="116"/>
        <v>6.0553633217993079E-3</v>
      </c>
      <c r="P1031" s="4">
        <f t="shared" si="117"/>
        <v>1156</v>
      </c>
      <c r="Q1031" s="5">
        <f t="shared" si="118"/>
        <v>1149</v>
      </c>
      <c r="R1031" s="5">
        <f t="shared" si="119"/>
        <v>7</v>
      </c>
      <c r="S1031" s="6">
        <f t="shared" si="120"/>
        <v>6.0553633217993079E-3</v>
      </c>
    </row>
    <row r="1032" spans="1:19" ht="15" customHeight="1" x14ac:dyDescent="0.2">
      <c r="A1032" s="231" t="s">
        <v>434</v>
      </c>
      <c r="B1032" s="37" t="s">
        <v>225</v>
      </c>
      <c r="C1032" s="47" t="s">
        <v>444</v>
      </c>
      <c r="D1032" s="34"/>
      <c r="E1032" s="34"/>
      <c r="F1032" s="34"/>
      <c r="G1032" s="34"/>
      <c r="H1032" s="42" t="str">
        <f t="shared" si="115"/>
        <v/>
      </c>
      <c r="I1032" s="33">
        <v>922</v>
      </c>
      <c r="J1032" s="34">
        <v>921</v>
      </c>
      <c r="K1032" s="34">
        <v>911</v>
      </c>
      <c r="L1032" s="3">
        <f t="shared" si="114"/>
        <v>0.98914223669923995</v>
      </c>
      <c r="M1032" s="34"/>
      <c r="N1032" s="34">
        <v>1</v>
      </c>
      <c r="O1032" s="52">
        <f t="shared" si="116"/>
        <v>1.0845986984815619E-3</v>
      </c>
      <c r="P1032" s="4">
        <f t="shared" si="117"/>
        <v>922</v>
      </c>
      <c r="Q1032" s="5">
        <f t="shared" si="118"/>
        <v>921</v>
      </c>
      <c r="R1032" s="5">
        <f t="shared" si="119"/>
        <v>1</v>
      </c>
      <c r="S1032" s="6">
        <f t="shared" si="120"/>
        <v>1.0845986984815619E-3</v>
      </c>
    </row>
    <row r="1033" spans="1:19" ht="15" customHeight="1" x14ac:dyDescent="0.2">
      <c r="A1033" s="231" t="s">
        <v>434</v>
      </c>
      <c r="B1033" s="37" t="s">
        <v>225</v>
      </c>
      <c r="C1033" s="47" t="s">
        <v>320</v>
      </c>
      <c r="D1033" s="34">
        <v>2</v>
      </c>
      <c r="E1033" s="34">
        <v>2</v>
      </c>
      <c r="F1033" s="34"/>
      <c r="G1033" s="34"/>
      <c r="H1033" s="42">
        <f t="shared" si="115"/>
        <v>0</v>
      </c>
      <c r="I1033" s="33">
        <v>1219</v>
      </c>
      <c r="J1033" s="34">
        <v>1214</v>
      </c>
      <c r="K1033" s="34">
        <v>446</v>
      </c>
      <c r="L1033" s="3">
        <f t="shared" si="114"/>
        <v>0.36738056013179571</v>
      </c>
      <c r="M1033" s="34"/>
      <c r="N1033" s="34">
        <v>5</v>
      </c>
      <c r="O1033" s="52">
        <f t="shared" si="116"/>
        <v>4.1017227235438884E-3</v>
      </c>
      <c r="P1033" s="4">
        <f t="shared" si="117"/>
        <v>1221</v>
      </c>
      <c r="Q1033" s="5">
        <f t="shared" si="118"/>
        <v>1216</v>
      </c>
      <c r="R1033" s="5">
        <f t="shared" si="119"/>
        <v>5</v>
      </c>
      <c r="S1033" s="6">
        <f t="shared" si="120"/>
        <v>4.095004095004095E-3</v>
      </c>
    </row>
    <row r="1034" spans="1:19" ht="26.25" customHeight="1" x14ac:dyDescent="0.2">
      <c r="A1034" s="231" t="s">
        <v>434</v>
      </c>
      <c r="B1034" s="37" t="s">
        <v>225</v>
      </c>
      <c r="C1034" s="47" t="s">
        <v>227</v>
      </c>
      <c r="D1034" s="34"/>
      <c r="E1034" s="34"/>
      <c r="F1034" s="34"/>
      <c r="G1034" s="34"/>
      <c r="H1034" s="42" t="str">
        <f t="shared" si="115"/>
        <v/>
      </c>
      <c r="I1034" s="33">
        <v>1193</v>
      </c>
      <c r="J1034" s="34">
        <v>1184</v>
      </c>
      <c r="K1034" s="34">
        <v>478</v>
      </c>
      <c r="L1034" s="3">
        <f t="shared" si="114"/>
        <v>0.40371621621621623</v>
      </c>
      <c r="M1034" s="34"/>
      <c r="N1034" s="34">
        <v>9</v>
      </c>
      <c r="O1034" s="52">
        <f t="shared" si="116"/>
        <v>7.5440067057837385E-3</v>
      </c>
      <c r="P1034" s="4">
        <f t="shared" si="117"/>
        <v>1193</v>
      </c>
      <c r="Q1034" s="5">
        <f t="shared" si="118"/>
        <v>1184</v>
      </c>
      <c r="R1034" s="5">
        <f t="shared" si="119"/>
        <v>9</v>
      </c>
      <c r="S1034" s="6">
        <f t="shared" si="120"/>
        <v>7.5440067057837385E-3</v>
      </c>
    </row>
    <row r="1035" spans="1:19" ht="15" customHeight="1" x14ac:dyDescent="0.2">
      <c r="A1035" s="231" t="s">
        <v>434</v>
      </c>
      <c r="B1035" s="37" t="s">
        <v>225</v>
      </c>
      <c r="C1035" s="47" t="s">
        <v>228</v>
      </c>
      <c r="D1035" s="34"/>
      <c r="E1035" s="34"/>
      <c r="F1035" s="34"/>
      <c r="G1035" s="34"/>
      <c r="H1035" s="42" t="str">
        <f t="shared" si="115"/>
        <v/>
      </c>
      <c r="I1035" s="33">
        <v>1458</v>
      </c>
      <c r="J1035" s="34">
        <v>1433</v>
      </c>
      <c r="K1035" s="34">
        <v>938</v>
      </c>
      <c r="L1035" s="3">
        <f t="shared" si="114"/>
        <v>0.65457083042568043</v>
      </c>
      <c r="M1035" s="34">
        <v>1</v>
      </c>
      <c r="N1035" s="34">
        <v>24</v>
      </c>
      <c r="O1035" s="52">
        <f t="shared" si="116"/>
        <v>1.646090534979424E-2</v>
      </c>
      <c r="P1035" s="4">
        <f t="shared" si="117"/>
        <v>1458</v>
      </c>
      <c r="Q1035" s="5">
        <f t="shared" si="118"/>
        <v>1434</v>
      </c>
      <c r="R1035" s="5">
        <f t="shared" si="119"/>
        <v>24</v>
      </c>
      <c r="S1035" s="6">
        <f t="shared" si="120"/>
        <v>1.646090534979424E-2</v>
      </c>
    </row>
    <row r="1036" spans="1:19" ht="15" customHeight="1" x14ac:dyDescent="0.2">
      <c r="A1036" s="231" t="s">
        <v>434</v>
      </c>
      <c r="B1036" s="37" t="s">
        <v>225</v>
      </c>
      <c r="C1036" s="47" t="s">
        <v>229</v>
      </c>
      <c r="D1036" s="34"/>
      <c r="E1036" s="34"/>
      <c r="F1036" s="34"/>
      <c r="G1036" s="34"/>
      <c r="H1036" s="42" t="str">
        <f t="shared" si="115"/>
        <v/>
      </c>
      <c r="I1036" s="33">
        <v>3429</v>
      </c>
      <c r="J1036" s="34">
        <v>3365</v>
      </c>
      <c r="K1036" s="34">
        <v>1937</v>
      </c>
      <c r="L1036" s="3">
        <f t="shared" si="114"/>
        <v>0.575631500742942</v>
      </c>
      <c r="M1036" s="34">
        <v>5</v>
      </c>
      <c r="N1036" s="34">
        <v>59</v>
      </c>
      <c r="O1036" s="52">
        <f t="shared" si="116"/>
        <v>1.7206182560513268E-2</v>
      </c>
      <c r="P1036" s="4">
        <f t="shared" si="117"/>
        <v>3429</v>
      </c>
      <c r="Q1036" s="5">
        <f t="shared" si="118"/>
        <v>3370</v>
      </c>
      <c r="R1036" s="5">
        <f t="shared" si="119"/>
        <v>59</v>
      </c>
      <c r="S1036" s="6">
        <f t="shared" si="120"/>
        <v>1.7206182560513268E-2</v>
      </c>
    </row>
    <row r="1037" spans="1:19" ht="26.25" customHeight="1" x14ac:dyDescent="0.2">
      <c r="A1037" s="231" t="s">
        <v>434</v>
      </c>
      <c r="B1037" s="37" t="s">
        <v>225</v>
      </c>
      <c r="C1037" s="47" t="s">
        <v>445</v>
      </c>
      <c r="D1037" s="34"/>
      <c r="E1037" s="34"/>
      <c r="F1037" s="34"/>
      <c r="G1037" s="34"/>
      <c r="H1037" s="42" t="str">
        <f t="shared" si="115"/>
        <v/>
      </c>
      <c r="I1037" s="33">
        <v>1242</v>
      </c>
      <c r="J1037" s="34">
        <v>1239</v>
      </c>
      <c r="K1037" s="34">
        <v>1196</v>
      </c>
      <c r="L1037" s="3">
        <f t="shared" si="114"/>
        <v>0.96529459241323645</v>
      </c>
      <c r="M1037" s="34"/>
      <c r="N1037" s="34">
        <v>3</v>
      </c>
      <c r="O1037" s="52">
        <f t="shared" si="116"/>
        <v>2.4154589371980675E-3</v>
      </c>
      <c r="P1037" s="4">
        <f t="shared" si="117"/>
        <v>1242</v>
      </c>
      <c r="Q1037" s="5">
        <f t="shared" si="118"/>
        <v>1239</v>
      </c>
      <c r="R1037" s="5">
        <f t="shared" si="119"/>
        <v>3</v>
      </c>
      <c r="S1037" s="6">
        <f t="shared" si="120"/>
        <v>2.4154589371980675E-3</v>
      </c>
    </row>
    <row r="1038" spans="1:19" ht="26.25" customHeight="1" x14ac:dyDescent="0.2">
      <c r="A1038" s="231" t="s">
        <v>434</v>
      </c>
      <c r="B1038" s="37" t="s">
        <v>225</v>
      </c>
      <c r="C1038" s="47" t="s">
        <v>230</v>
      </c>
      <c r="D1038" s="34"/>
      <c r="E1038" s="34"/>
      <c r="F1038" s="34"/>
      <c r="G1038" s="34"/>
      <c r="H1038" s="42" t="str">
        <f t="shared" si="115"/>
        <v/>
      </c>
      <c r="I1038" s="33">
        <v>2369</v>
      </c>
      <c r="J1038" s="34">
        <v>2363</v>
      </c>
      <c r="K1038" s="34">
        <v>2362</v>
      </c>
      <c r="L1038" s="3">
        <f t="shared" si="114"/>
        <v>0.99957680914092251</v>
      </c>
      <c r="M1038" s="34"/>
      <c r="N1038" s="34">
        <v>6</v>
      </c>
      <c r="O1038" s="52">
        <f t="shared" si="116"/>
        <v>2.5327142254115659E-3</v>
      </c>
      <c r="P1038" s="4">
        <f t="shared" si="117"/>
        <v>2369</v>
      </c>
      <c r="Q1038" s="5">
        <f t="shared" si="118"/>
        <v>2363</v>
      </c>
      <c r="R1038" s="5">
        <f t="shared" si="119"/>
        <v>6</v>
      </c>
      <c r="S1038" s="6">
        <f t="shared" si="120"/>
        <v>2.5327142254115659E-3</v>
      </c>
    </row>
    <row r="1039" spans="1:19" ht="26.25" customHeight="1" x14ac:dyDescent="0.2">
      <c r="A1039" s="231" t="s">
        <v>434</v>
      </c>
      <c r="B1039" s="37" t="s">
        <v>225</v>
      </c>
      <c r="C1039" s="47" t="s">
        <v>231</v>
      </c>
      <c r="D1039" s="34">
        <v>1</v>
      </c>
      <c r="E1039" s="34">
        <v>1</v>
      </c>
      <c r="F1039" s="34"/>
      <c r="G1039" s="34"/>
      <c r="H1039" s="42">
        <f t="shared" si="115"/>
        <v>0</v>
      </c>
      <c r="I1039" s="33">
        <v>827</v>
      </c>
      <c r="J1039" s="34">
        <v>820</v>
      </c>
      <c r="K1039" s="34">
        <v>761</v>
      </c>
      <c r="L1039" s="3">
        <f t="shared" si="114"/>
        <v>0.92804878048780493</v>
      </c>
      <c r="M1039" s="34">
        <v>1</v>
      </c>
      <c r="N1039" s="34">
        <v>6</v>
      </c>
      <c r="O1039" s="52">
        <f t="shared" si="116"/>
        <v>7.2551390568319227E-3</v>
      </c>
      <c r="P1039" s="4">
        <f t="shared" si="117"/>
        <v>828</v>
      </c>
      <c r="Q1039" s="5">
        <f t="shared" si="118"/>
        <v>822</v>
      </c>
      <c r="R1039" s="5">
        <f t="shared" si="119"/>
        <v>6</v>
      </c>
      <c r="S1039" s="6">
        <f t="shared" si="120"/>
        <v>7.246376811594203E-3</v>
      </c>
    </row>
    <row r="1040" spans="1:19" ht="15" customHeight="1" x14ac:dyDescent="0.2">
      <c r="A1040" s="231" t="s">
        <v>434</v>
      </c>
      <c r="B1040" s="37" t="s">
        <v>232</v>
      </c>
      <c r="C1040" s="47" t="s">
        <v>233</v>
      </c>
      <c r="D1040" s="34"/>
      <c r="E1040" s="34"/>
      <c r="F1040" s="34"/>
      <c r="G1040" s="34"/>
      <c r="H1040" s="42" t="str">
        <f t="shared" si="115"/>
        <v/>
      </c>
      <c r="I1040" s="33">
        <v>3454</v>
      </c>
      <c r="J1040" s="34">
        <v>3271</v>
      </c>
      <c r="K1040" s="34">
        <v>681</v>
      </c>
      <c r="L1040" s="3">
        <f t="shared" si="114"/>
        <v>0.20819321308468358</v>
      </c>
      <c r="M1040" s="34">
        <v>2</v>
      </c>
      <c r="N1040" s="34">
        <v>181</v>
      </c>
      <c r="O1040" s="52">
        <f t="shared" si="116"/>
        <v>5.2403011001737117E-2</v>
      </c>
      <c r="P1040" s="4">
        <f t="shared" si="117"/>
        <v>3454</v>
      </c>
      <c r="Q1040" s="5">
        <f t="shared" si="118"/>
        <v>3273</v>
      </c>
      <c r="R1040" s="5">
        <f t="shared" si="119"/>
        <v>181</v>
      </c>
      <c r="S1040" s="6">
        <f t="shared" si="120"/>
        <v>5.2403011001737117E-2</v>
      </c>
    </row>
    <row r="1041" spans="1:19" ht="15" customHeight="1" x14ac:dyDescent="0.2">
      <c r="A1041" s="231" t="s">
        <v>434</v>
      </c>
      <c r="B1041" s="37" t="s">
        <v>234</v>
      </c>
      <c r="C1041" s="47" t="s">
        <v>235</v>
      </c>
      <c r="D1041" s="34"/>
      <c r="E1041" s="34"/>
      <c r="F1041" s="34"/>
      <c r="G1041" s="34"/>
      <c r="H1041" s="42" t="str">
        <f t="shared" si="115"/>
        <v/>
      </c>
      <c r="I1041" s="33">
        <v>37</v>
      </c>
      <c r="J1041" s="34">
        <v>35</v>
      </c>
      <c r="K1041" s="34">
        <v>32</v>
      </c>
      <c r="L1041" s="3">
        <f t="shared" si="114"/>
        <v>0.91428571428571426</v>
      </c>
      <c r="M1041" s="34"/>
      <c r="N1041" s="34">
        <v>2</v>
      </c>
      <c r="O1041" s="52">
        <f t="shared" si="116"/>
        <v>5.4054054054054057E-2</v>
      </c>
      <c r="P1041" s="4">
        <f t="shared" si="117"/>
        <v>37</v>
      </c>
      <c r="Q1041" s="5">
        <f t="shared" si="118"/>
        <v>35</v>
      </c>
      <c r="R1041" s="5">
        <f t="shared" si="119"/>
        <v>2</v>
      </c>
      <c r="S1041" s="6">
        <f t="shared" si="120"/>
        <v>5.4054054054054057E-2</v>
      </c>
    </row>
    <row r="1042" spans="1:19" ht="15" customHeight="1" x14ac:dyDescent="0.2">
      <c r="A1042" s="231" t="s">
        <v>434</v>
      </c>
      <c r="B1042" s="37" t="s">
        <v>234</v>
      </c>
      <c r="C1042" s="47" t="s">
        <v>446</v>
      </c>
      <c r="D1042" s="34"/>
      <c r="E1042" s="34"/>
      <c r="F1042" s="34"/>
      <c r="G1042" s="34"/>
      <c r="H1042" s="42" t="str">
        <f t="shared" si="115"/>
        <v/>
      </c>
      <c r="I1042" s="33">
        <v>4</v>
      </c>
      <c r="J1042" s="34">
        <v>4</v>
      </c>
      <c r="K1042" s="34"/>
      <c r="L1042" s="3">
        <f t="shared" si="114"/>
        <v>0</v>
      </c>
      <c r="M1042" s="34"/>
      <c r="N1042" s="34"/>
      <c r="O1042" s="52">
        <f t="shared" si="116"/>
        <v>0</v>
      </c>
      <c r="P1042" s="4">
        <f t="shared" si="117"/>
        <v>4</v>
      </c>
      <c r="Q1042" s="5">
        <f t="shared" si="118"/>
        <v>4</v>
      </c>
      <c r="R1042" s="5" t="str">
        <f t="shared" si="119"/>
        <v/>
      </c>
      <c r="S1042" s="6" t="str">
        <f t="shared" si="120"/>
        <v/>
      </c>
    </row>
    <row r="1043" spans="1:19" ht="15" customHeight="1" x14ac:dyDescent="0.2">
      <c r="A1043" s="231" t="s">
        <v>434</v>
      </c>
      <c r="B1043" s="37" t="s">
        <v>537</v>
      </c>
      <c r="C1043" s="47" t="s">
        <v>236</v>
      </c>
      <c r="D1043" s="34"/>
      <c r="E1043" s="34"/>
      <c r="F1043" s="34"/>
      <c r="G1043" s="34"/>
      <c r="H1043" s="42" t="str">
        <f t="shared" si="115"/>
        <v/>
      </c>
      <c r="I1043" s="33">
        <v>3717</v>
      </c>
      <c r="J1043" s="34">
        <v>3423</v>
      </c>
      <c r="K1043" s="34">
        <v>309</v>
      </c>
      <c r="L1043" s="3">
        <f t="shared" si="114"/>
        <v>9.0271691498685358E-2</v>
      </c>
      <c r="M1043" s="34">
        <v>134</v>
      </c>
      <c r="N1043" s="34">
        <v>160</v>
      </c>
      <c r="O1043" s="52">
        <f t="shared" si="116"/>
        <v>4.3045466774280332E-2</v>
      </c>
      <c r="P1043" s="4">
        <f t="shared" si="117"/>
        <v>3717</v>
      </c>
      <c r="Q1043" s="5">
        <f t="shared" si="118"/>
        <v>3557</v>
      </c>
      <c r="R1043" s="5">
        <f t="shared" si="119"/>
        <v>160</v>
      </c>
      <c r="S1043" s="6">
        <f t="shared" si="120"/>
        <v>4.3045466774280332E-2</v>
      </c>
    </row>
    <row r="1044" spans="1:19" ht="15" customHeight="1" x14ac:dyDescent="0.2">
      <c r="A1044" s="231" t="s">
        <v>434</v>
      </c>
      <c r="B1044" s="37" t="s">
        <v>537</v>
      </c>
      <c r="C1044" s="47" t="s">
        <v>237</v>
      </c>
      <c r="D1044" s="34"/>
      <c r="E1044" s="34"/>
      <c r="F1044" s="34"/>
      <c r="G1044" s="34"/>
      <c r="H1044" s="42" t="str">
        <f t="shared" si="115"/>
        <v/>
      </c>
      <c r="I1044" s="33">
        <v>4154</v>
      </c>
      <c r="J1044" s="34">
        <v>3934</v>
      </c>
      <c r="K1044" s="34">
        <v>345</v>
      </c>
      <c r="L1044" s="3">
        <f t="shared" si="114"/>
        <v>8.7697000508388412E-2</v>
      </c>
      <c r="M1044" s="34">
        <v>1</v>
      </c>
      <c r="N1044" s="34">
        <v>219</v>
      </c>
      <c r="O1044" s="52">
        <f t="shared" si="116"/>
        <v>5.2720269619643718E-2</v>
      </c>
      <c r="P1044" s="4">
        <f t="shared" si="117"/>
        <v>4154</v>
      </c>
      <c r="Q1044" s="5">
        <f t="shared" si="118"/>
        <v>3935</v>
      </c>
      <c r="R1044" s="5">
        <f t="shared" si="119"/>
        <v>219</v>
      </c>
      <c r="S1044" s="6">
        <f t="shared" si="120"/>
        <v>5.2720269619643718E-2</v>
      </c>
    </row>
    <row r="1045" spans="1:19" ht="15" customHeight="1" x14ac:dyDescent="0.2">
      <c r="A1045" s="231" t="s">
        <v>434</v>
      </c>
      <c r="B1045" s="37" t="s">
        <v>238</v>
      </c>
      <c r="C1045" s="47" t="s">
        <v>259</v>
      </c>
      <c r="D1045" s="34"/>
      <c r="E1045" s="34"/>
      <c r="F1045" s="34"/>
      <c r="G1045" s="34"/>
      <c r="H1045" s="42" t="str">
        <f t="shared" si="115"/>
        <v/>
      </c>
      <c r="I1045" s="33">
        <v>748</v>
      </c>
      <c r="J1045" s="34">
        <v>729</v>
      </c>
      <c r="K1045" s="34">
        <v>157</v>
      </c>
      <c r="L1045" s="3">
        <f t="shared" si="114"/>
        <v>0.21536351165980797</v>
      </c>
      <c r="M1045" s="34">
        <v>4</v>
      </c>
      <c r="N1045" s="34">
        <v>15</v>
      </c>
      <c r="O1045" s="52">
        <f t="shared" si="116"/>
        <v>2.0053475935828877E-2</v>
      </c>
      <c r="P1045" s="4">
        <f t="shared" si="117"/>
        <v>748</v>
      </c>
      <c r="Q1045" s="5">
        <f t="shared" si="118"/>
        <v>733</v>
      </c>
      <c r="R1045" s="5">
        <f t="shared" si="119"/>
        <v>15</v>
      </c>
      <c r="S1045" s="6">
        <f t="shared" si="120"/>
        <v>2.0053475935828877E-2</v>
      </c>
    </row>
    <row r="1046" spans="1:19" ht="15" customHeight="1" x14ac:dyDescent="0.2">
      <c r="A1046" s="231" t="s">
        <v>434</v>
      </c>
      <c r="B1046" s="37" t="s">
        <v>239</v>
      </c>
      <c r="C1046" s="47" t="s">
        <v>240</v>
      </c>
      <c r="D1046" s="34"/>
      <c r="E1046" s="34"/>
      <c r="F1046" s="34"/>
      <c r="G1046" s="34"/>
      <c r="H1046" s="42" t="str">
        <f t="shared" si="115"/>
        <v/>
      </c>
      <c r="I1046" s="33">
        <v>836</v>
      </c>
      <c r="J1046" s="34">
        <v>790</v>
      </c>
      <c r="K1046" s="34">
        <v>780</v>
      </c>
      <c r="L1046" s="3">
        <f t="shared" si="114"/>
        <v>0.98734177215189878</v>
      </c>
      <c r="M1046" s="34"/>
      <c r="N1046" s="34">
        <v>46</v>
      </c>
      <c r="O1046" s="52">
        <f t="shared" si="116"/>
        <v>5.5023923444976079E-2</v>
      </c>
      <c r="P1046" s="4">
        <f t="shared" si="117"/>
        <v>836</v>
      </c>
      <c r="Q1046" s="5">
        <f t="shared" si="118"/>
        <v>790</v>
      </c>
      <c r="R1046" s="5">
        <f t="shared" si="119"/>
        <v>46</v>
      </c>
      <c r="S1046" s="6">
        <f t="shared" si="120"/>
        <v>5.5023923444976079E-2</v>
      </c>
    </row>
    <row r="1047" spans="1:19" ht="15" customHeight="1" x14ac:dyDescent="0.2">
      <c r="A1047" s="231" t="s">
        <v>458</v>
      </c>
      <c r="B1047" s="37" t="s">
        <v>15</v>
      </c>
      <c r="C1047" s="47" t="s">
        <v>16</v>
      </c>
      <c r="D1047" s="34"/>
      <c r="E1047" s="34"/>
      <c r="F1047" s="34"/>
      <c r="G1047" s="34"/>
      <c r="H1047" s="42" t="str">
        <f t="shared" si="115"/>
        <v/>
      </c>
      <c r="I1047" s="33">
        <v>2643</v>
      </c>
      <c r="J1047" s="34">
        <v>2460</v>
      </c>
      <c r="K1047" s="34">
        <v>1111</v>
      </c>
      <c r="L1047" s="3">
        <f t="shared" si="114"/>
        <v>0.45162601626016258</v>
      </c>
      <c r="M1047" s="34">
        <v>1</v>
      </c>
      <c r="N1047" s="34">
        <v>176</v>
      </c>
      <c r="O1047" s="52">
        <f t="shared" si="116"/>
        <v>6.6590995081346957E-2</v>
      </c>
      <c r="P1047" s="4">
        <f t="shared" si="117"/>
        <v>2643</v>
      </c>
      <c r="Q1047" s="5">
        <f t="shared" si="118"/>
        <v>2461</v>
      </c>
      <c r="R1047" s="5">
        <f t="shared" si="119"/>
        <v>176</v>
      </c>
      <c r="S1047" s="6">
        <f t="shared" si="120"/>
        <v>6.6590995081346957E-2</v>
      </c>
    </row>
    <row r="1048" spans="1:19" ht="15" customHeight="1" x14ac:dyDescent="0.2">
      <c r="A1048" s="231" t="s">
        <v>458</v>
      </c>
      <c r="B1048" s="37" t="s">
        <v>19</v>
      </c>
      <c r="C1048" s="47" t="s">
        <v>20</v>
      </c>
      <c r="D1048" s="34"/>
      <c r="E1048" s="34"/>
      <c r="F1048" s="34"/>
      <c r="G1048" s="34"/>
      <c r="H1048" s="42" t="str">
        <f t="shared" si="115"/>
        <v/>
      </c>
      <c r="I1048" s="33">
        <v>27957</v>
      </c>
      <c r="J1048" s="34">
        <v>27889</v>
      </c>
      <c r="K1048" s="34">
        <v>19617</v>
      </c>
      <c r="L1048" s="3">
        <f t="shared" si="114"/>
        <v>0.70339560400157763</v>
      </c>
      <c r="M1048" s="34">
        <v>50</v>
      </c>
      <c r="N1048" s="34">
        <v>104</v>
      </c>
      <c r="O1048" s="52">
        <f t="shared" si="116"/>
        <v>3.7199985692313196E-3</v>
      </c>
      <c r="P1048" s="4">
        <f t="shared" si="117"/>
        <v>27957</v>
      </c>
      <c r="Q1048" s="5">
        <f t="shared" si="118"/>
        <v>27939</v>
      </c>
      <c r="R1048" s="5">
        <f t="shared" si="119"/>
        <v>104</v>
      </c>
      <c r="S1048" s="6">
        <f t="shared" si="120"/>
        <v>3.7199985692313196E-3</v>
      </c>
    </row>
    <row r="1049" spans="1:19" ht="15" customHeight="1" x14ac:dyDescent="0.2">
      <c r="A1049" s="231" t="s">
        <v>458</v>
      </c>
      <c r="B1049" s="37" t="s">
        <v>19</v>
      </c>
      <c r="C1049" s="47" t="s">
        <v>459</v>
      </c>
      <c r="D1049" s="34"/>
      <c r="E1049" s="34"/>
      <c r="F1049" s="34"/>
      <c r="G1049" s="34"/>
      <c r="H1049" s="42" t="str">
        <f t="shared" si="115"/>
        <v/>
      </c>
      <c r="I1049" s="33">
        <v>21698</v>
      </c>
      <c r="J1049" s="34">
        <v>21575</v>
      </c>
      <c r="K1049" s="34">
        <v>17307</v>
      </c>
      <c r="L1049" s="3">
        <f t="shared" si="114"/>
        <v>0.80217844727694088</v>
      </c>
      <c r="M1049" s="34">
        <v>14</v>
      </c>
      <c r="N1049" s="34">
        <v>101</v>
      </c>
      <c r="O1049" s="52">
        <f t="shared" si="116"/>
        <v>4.6548068946446674E-3</v>
      </c>
      <c r="P1049" s="4">
        <f t="shared" si="117"/>
        <v>21698</v>
      </c>
      <c r="Q1049" s="5">
        <f t="shared" si="118"/>
        <v>21589</v>
      </c>
      <c r="R1049" s="5">
        <f t="shared" si="119"/>
        <v>101</v>
      </c>
      <c r="S1049" s="6">
        <f t="shared" si="120"/>
        <v>4.6548068946446674E-3</v>
      </c>
    </row>
    <row r="1050" spans="1:19" ht="15" customHeight="1" x14ac:dyDescent="0.2">
      <c r="A1050" s="231" t="s">
        <v>458</v>
      </c>
      <c r="B1050" s="37" t="s">
        <v>37</v>
      </c>
      <c r="C1050" s="47" t="s">
        <v>38</v>
      </c>
      <c r="D1050" s="34"/>
      <c r="E1050" s="34"/>
      <c r="F1050" s="34"/>
      <c r="G1050" s="34"/>
      <c r="H1050" s="42" t="str">
        <f t="shared" si="115"/>
        <v/>
      </c>
      <c r="I1050" s="33">
        <v>30</v>
      </c>
      <c r="J1050" s="34">
        <v>30</v>
      </c>
      <c r="K1050" s="34">
        <v>15</v>
      </c>
      <c r="L1050" s="3">
        <f t="shared" si="114"/>
        <v>0.5</v>
      </c>
      <c r="M1050" s="34"/>
      <c r="N1050" s="34"/>
      <c r="O1050" s="52">
        <f t="shared" si="116"/>
        <v>0</v>
      </c>
      <c r="P1050" s="4">
        <f t="shared" si="117"/>
        <v>30</v>
      </c>
      <c r="Q1050" s="5">
        <f t="shared" si="118"/>
        <v>30</v>
      </c>
      <c r="R1050" s="5" t="str">
        <f t="shared" si="119"/>
        <v/>
      </c>
      <c r="S1050" s="6" t="str">
        <f t="shared" si="120"/>
        <v/>
      </c>
    </row>
    <row r="1051" spans="1:19" ht="15" customHeight="1" x14ac:dyDescent="0.2">
      <c r="A1051" s="231" t="s">
        <v>458</v>
      </c>
      <c r="B1051" s="37" t="s">
        <v>44</v>
      </c>
      <c r="C1051" s="47" t="s">
        <v>45</v>
      </c>
      <c r="D1051" s="34"/>
      <c r="E1051" s="34"/>
      <c r="F1051" s="34"/>
      <c r="G1051" s="34"/>
      <c r="H1051" s="42" t="str">
        <f t="shared" si="115"/>
        <v/>
      </c>
      <c r="I1051" s="33">
        <v>1797</v>
      </c>
      <c r="J1051" s="34">
        <v>1732</v>
      </c>
      <c r="K1051" s="34">
        <v>368</v>
      </c>
      <c r="L1051" s="3">
        <f t="shared" si="114"/>
        <v>0.21247113163972287</v>
      </c>
      <c r="M1051" s="34"/>
      <c r="N1051" s="34">
        <v>53</v>
      </c>
      <c r="O1051" s="52">
        <f t="shared" si="116"/>
        <v>2.9493600445186421E-2</v>
      </c>
      <c r="P1051" s="4">
        <f t="shared" si="117"/>
        <v>1797</v>
      </c>
      <c r="Q1051" s="5">
        <f t="shared" si="118"/>
        <v>1732</v>
      </c>
      <c r="R1051" s="5">
        <f t="shared" si="119"/>
        <v>53</v>
      </c>
      <c r="S1051" s="6">
        <f t="shared" si="120"/>
        <v>2.9493600445186421E-2</v>
      </c>
    </row>
    <row r="1052" spans="1:19" ht="15" customHeight="1" x14ac:dyDescent="0.2">
      <c r="A1052" s="231" t="s">
        <v>458</v>
      </c>
      <c r="B1052" s="37" t="s">
        <v>67</v>
      </c>
      <c r="C1052" s="47" t="s">
        <v>68</v>
      </c>
      <c r="D1052" s="34"/>
      <c r="E1052" s="34"/>
      <c r="F1052" s="34"/>
      <c r="G1052" s="34"/>
      <c r="H1052" s="42" t="str">
        <f t="shared" si="115"/>
        <v/>
      </c>
      <c r="I1052" s="33">
        <v>250</v>
      </c>
      <c r="J1052" s="34">
        <v>147</v>
      </c>
      <c r="K1052" s="34">
        <v>53</v>
      </c>
      <c r="L1052" s="3">
        <f t="shared" si="114"/>
        <v>0.36054421768707484</v>
      </c>
      <c r="M1052" s="34">
        <v>32</v>
      </c>
      <c r="N1052" s="34">
        <v>70</v>
      </c>
      <c r="O1052" s="52">
        <f t="shared" si="116"/>
        <v>0.28000000000000003</v>
      </c>
      <c r="P1052" s="4">
        <f t="shared" si="117"/>
        <v>250</v>
      </c>
      <c r="Q1052" s="5">
        <f t="shared" si="118"/>
        <v>179</v>
      </c>
      <c r="R1052" s="5">
        <f t="shared" si="119"/>
        <v>70</v>
      </c>
      <c r="S1052" s="6">
        <f t="shared" si="120"/>
        <v>0.28000000000000003</v>
      </c>
    </row>
    <row r="1053" spans="1:19" ht="15" customHeight="1" x14ac:dyDescent="0.2">
      <c r="A1053" s="231" t="s">
        <v>458</v>
      </c>
      <c r="B1053" s="37" t="s">
        <v>77</v>
      </c>
      <c r="C1053" s="47" t="s">
        <v>252</v>
      </c>
      <c r="D1053" s="34"/>
      <c r="E1053" s="34"/>
      <c r="F1053" s="34"/>
      <c r="G1053" s="34"/>
      <c r="H1053" s="42" t="str">
        <f t="shared" si="115"/>
        <v/>
      </c>
      <c r="I1053" s="33">
        <v>1</v>
      </c>
      <c r="J1053" s="34">
        <v>1</v>
      </c>
      <c r="K1053" s="34">
        <v>1</v>
      </c>
      <c r="L1053" s="3">
        <f t="shared" si="114"/>
        <v>1</v>
      </c>
      <c r="M1053" s="34"/>
      <c r="N1053" s="34"/>
      <c r="O1053" s="52">
        <f t="shared" si="116"/>
        <v>0</v>
      </c>
      <c r="P1053" s="4">
        <f t="shared" si="117"/>
        <v>1</v>
      </c>
      <c r="Q1053" s="5">
        <f t="shared" si="118"/>
        <v>1</v>
      </c>
      <c r="R1053" s="5" t="str">
        <f t="shared" si="119"/>
        <v/>
      </c>
      <c r="S1053" s="6" t="str">
        <f t="shared" si="120"/>
        <v/>
      </c>
    </row>
    <row r="1054" spans="1:19" ht="15" customHeight="1" x14ac:dyDescent="0.2">
      <c r="A1054" s="231" t="s">
        <v>458</v>
      </c>
      <c r="B1054" s="37" t="s">
        <v>79</v>
      </c>
      <c r="C1054" s="47" t="s">
        <v>80</v>
      </c>
      <c r="D1054" s="34"/>
      <c r="E1054" s="34"/>
      <c r="F1054" s="34"/>
      <c r="G1054" s="34"/>
      <c r="H1054" s="42" t="str">
        <f t="shared" si="115"/>
        <v/>
      </c>
      <c r="I1054" s="33">
        <v>7912</v>
      </c>
      <c r="J1054" s="34">
        <v>7465</v>
      </c>
      <c r="K1054" s="34">
        <v>2347</v>
      </c>
      <c r="L1054" s="3">
        <f t="shared" si="114"/>
        <v>0.31440053583389149</v>
      </c>
      <c r="M1054" s="34"/>
      <c r="N1054" s="34">
        <v>447</v>
      </c>
      <c r="O1054" s="52">
        <f t="shared" si="116"/>
        <v>5.6496461071789683E-2</v>
      </c>
      <c r="P1054" s="4">
        <f t="shared" si="117"/>
        <v>7912</v>
      </c>
      <c r="Q1054" s="5">
        <f t="shared" si="118"/>
        <v>7465</v>
      </c>
      <c r="R1054" s="5">
        <f t="shared" si="119"/>
        <v>447</v>
      </c>
      <c r="S1054" s="6">
        <f t="shared" si="120"/>
        <v>5.6496461071789683E-2</v>
      </c>
    </row>
    <row r="1055" spans="1:19" ht="15" customHeight="1" x14ac:dyDescent="0.2">
      <c r="A1055" s="231" t="s">
        <v>458</v>
      </c>
      <c r="B1055" s="37" t="s">
        <v>96</v>
      </c>
      <c r="C1055" s="47" t="s">
        <v>97</v>
      </c>
      <c r="D1055" s="34"/>
      <c r="E1055" s="34"/>
      <c r="F1055" s="34"/>
      <c r="G1055" s="34"/>
      <c r="H1055" s="42" t="str">
        <f t="shared" si="115"/>
        <v/>
      </c>
      <c r="I1055" s="33">
        <v>1238</v>
      </c>
      <c r="J1055" s="34">
        <v>939</v>
      </c>
      <c r="K1055" s="34">
        <v>232</v>
      </c>
      <c r="L1055" s="3">
        <f t="shared" si="114"/>
        <v>0.24707135250266241</v>
      </c>
      <c r="M1055" s="34"/>
      <c r="N1055" s="34">
        <v>298</v>
      </c>
      <c r="O1055" s="52">
        <f t="shared" si="116"/>
        <v>0.2407108239095315</v>
      </c>
      <c r="P1055" s="4">
        <f t="shared" si="117"/>
        <v>1238</v>
      </c>
      <c r="Q1055" s="5">
        <f t="shared" si="118"/>
        <v>939</v>
      </c>
      <c r="R1055" s="5">
        <f t="shared" si="119"/>
        <v>298</v>
      </c>
      <c r="S1055" s="6">
        <f t="shared" si="120"/>
        <v>0.2407108239095315</v>
      </c>
    </row>
    <row r="1056" spans="1:19" ht="15" customHeight="1" x14ac:dyDescent="0.2">
      <c r="A1056" s="231" t="s">
        <v>458</v>
      </c>
      <c r="B1056" s="37" t="s">
        <v>109</v>
      </c>
      <c r="C1056" s="47" t="s">
        <v>110</v>
      </c>
      <c r="D1056" s="34"/>
      <c r="E1056" s="34"/>
      <c r="F1056" s="34"/>
      <c r="G1056" s="34"/>
      <c r="H1056" s="42" t="str">
        <f t="shared" si="115"/>
        <v/>
      </c>
      <c r="I1056" s="33">
        <v>15</v>
      </c>
      <c r="J1056" s="34">
        <v>15</v>
      </c>
      <c r="K1056" s="34">
        <v>1</v>
      </c>
      <c r="L1056" s="3">
        <f t="shared" si="114"/>
        <v>6.6666666666666666E-2</v>
      </c>
      <c r="M1056" s="34"/>
      <c r="N1056" s="34"/>
      <c r="O1056" s="52">
        <f t="shared" si="116"/>
        <v>0</v>
      </c>
      <c r="P1056" s="4">
        <f t="shared" si="117"/>
        <v>15</v>
      </c>
      <c r="Q1056" s="5">
        <f t="shared" si="118"/>
        <v>15</v>
      </c>
      <c r="R1056" s="5" t="str">
        <f t="shared" si="119"/>
        <v/>
      </c>
      <c r="S1056" s="6" t="str">
        <f t="shared" si="120"/>
        <v/>
      </c>
    </row>
    <row r="1057" spans="1:19" ht="15" customHeight="1" x14ac:dyDescent="0.2">
      <c r="A1057" s="231" t="s">
        <v>458</v>
      </c>
      <c r="B1057" s="37" t="s">
        <v>114</v>
      </c>
      <c r="C1057" s="47" t="s">
        <v>115</v>
      </c>
      <c r="D1057" s="34"/>
      <c r="E1057" s="34"/>
      <c r="F1057" s="34"/>
      <c r="G1057" s="34"/>
      <c r="H1057" s="42" t="str">
        <f t="shared" si="115"/>
        <v/>
      </c>
      <c r="I1057" s="33">
        <v>13</v>
      </c>
      <c r="J1057" s="34">
        <v>13</v>
      </c>
      <c r="K1057" s="34">
        <v>6</v>
      </c>
      <c r="L1057" s="3">
        <f t="shared" si="114"/>
        <v>0.46153846153846156</v>
      </c>
      <c r="M1057" s="34"/>
      <c r="N1057" s="34"/>
      <c r="O1057" s="52">
        <f t="shared" si="116"/>
        <v>0</v>
      </c>
      <c r="P1057" s="4">
        <f t="shared" si="117"/>
        <v>13</v>
      </c>
      <c r="Q1057" s="5">
        <f t="shared" si="118"/>
        <v>13</v>
      </c>
      <c r="R1057" s="5" t="str">
        <f t="shared" si="119"/>
        <v/>
      </c>
      <c r="S1057" s="6" t="str">
        <f t="shared" si="120"/>
        <v/>
      </c>
    </row>
    <row r="1058" spans="1:19" ht="15" customHeight="1" x14ac:dyDescent="0.2">
      <c r="A1058" s="231" t="s">
        <v>458</v>
      </c>
      <c r="B1058" s="37" t="s">
        <v>118</v>
      </c>
      <c r="C1058" s="47" t="s">
        <v>120</v>
      </c>
      <c r="D1058" s="34"/>
      <c r="E1058" s="34"/>
      <c r="F1058" s="34"/>
      <c r="G1058" s="34"/>
      <c r="H1058" s="42" t="str">
        <f t="shared" si="115"/>
        <v/>
      </c>
      <c r="I1058" s="33">
        <v>3865</v>
      </c>
      <c r="J1058" s="34">
        <v>3657</v>
      </c>
      <c r="K1058" s="34">
        <v>1122</v>
      </c>
      <c r="L1058" s="3">
        <f t="shared" si="114"/>
        <v>0.30680885972108285</v>
      </c>
      <c r="M1058" s="34">
        <v>25</v>
      </c>
      <c r="N1058" s="34">
        <v>183</v>
      </c>
      <c r="O1058" s="52">
        <f t="shared" si="116"/>
        <v>4.7347994825355753E-2</v>
      </c>
      <c r="P1058" s="4">
        <f t="shared" si="117"/>
        <v>3865</v>
      </c>
      <c r="Q1058" s="5">
        <f t="shared" si="118"/>
        <v>3682</v>
      </c>
      <c r="R1058" s="5">
        <f t="shared" si="119"/>
        <v>183</v>
      </c>
      <c r="S1058" s="6">
        <f t="shared" si="120"/>
        <v>4.7347994825355753E-2</v>
      </c>
    </row>
    <row r="1059" spans="1:19" ht="15" customHeight="1" x14ac:dyDescent="0.2">
      <c r="A1059" s="231" t="s">
        <v>458</v>
      </c>
      <c r="B1059" s="37" t="s">
        <v>167</v>
      </c>
      <c r="C1059" s="47" t="s">
        <v>254</v>
      </c>
      <c r="D1059" s="34"/>
      <c r="E1059" s="34"/>
      <c r="F1059" s="34"/>
      <c r="G1059" s="34"/>
      <c r="H1059" s="42" t="str">
        <f t="shared" si="115"/>
        <v/>
      </c>
      <c r="I1059" s="33">
        <v>3</v>
      </c>
      <c r="J1059" s="34">
        <v>3</v>
      </c>
      <c r="K1059" s="34"/>
      <c r="L1059" s="3">
        <f t="shared" si="114"/>
        <v>0</v>
      </c>
      <c r="M1059" s="34"/>
      <c r="N1059" s="34"/>
      <c r="O1059" s="52">
        <f t="shared" si="116"/>
        <v>0</v>
      </c>
      <c r="P1059" s="4">
        <f t="shared" si="117"/>
        <v>3</v>
      </c>
      <c r="Q1059" s="5">
        <f t="shared" si="118"/>
        <v>3</v>
      </c>
      <c r="R1059" s="5" t="str">
        <f t="shared" si="119"/>
        <v/>
      </c>
      <c r="S1059" s="6" t="str">
        <f t="shared" si="120"/>
        <v/>
      </c>
    </row>
    <row r="1060" spans="1:19" ht="26.25" customHeight="1" x14ac:dyDescent="0.2">
      <c r="A1060" s="231" t="s">
        <v>458</v>
      </c>
      <c r="B1060" s="37" t="s">
        <v>173</v>
      </c>
      <c r="C1060" s="47" t="s">
        <v>383</v>
      </c>
      <c r="D1060" s="34"/>
      <c r="E1060" s="34"/>
      <c r="F1060" s="34"/>
      <c r="G1060" s="34"/>
      <c r="H1060" s="42" t="str">
        <f t="shared" si="115"/>
        <v/>
      </c>
      <c r="I1060" s="33">
        <v>7301</v>
      </c>
      <c r="J1060" s="34">
        <v>7250</v>
      </c>
      <c r="K1060" s="34">
        <v>5664</v>
      </c>
      <c r="L1060" s="3">
        <f t="shared" si="114"/>
        <v>0.78124137931034487</v>
      </c>
      <c r="M1060" s="34"/>
      <c r="N1060" s="34">
        <v>49</v>
      </c>
      <c r="O1060" s="52">
        <f t="shared" si="116"/>
        <v>6.7114093959731542E-3</v>
      </c>
      <c r="P1060" s="4">
        <f t="shared" si="117"/>
        <v>7301</v>
      </c>
      <c r="Q1060" s="5">
        <f t="shared" si="118"/>
        <v>7250</v>
      </c>
      <c r="R1060" s="5">
        <f t="shared" si="119"/>
        <v>49</v>
      </c>
      <c r="S1060" s="6">
        <f t="shared" si="120"/>
        <v>6.7114093959731542E-3</v>
      </c>
    </row>
    <row r="1061" spans="1:19" ht="26.25" customHeight="1" x14ac:dyDescent="0.2">
      <c r="A1061" s="231" t="s">
        <v>458</v>
      </c>
      <c r="B1061" s="37" t="s">
        <v>173</v>
      </c>
      <c r="C1061" s="47" t="s">
        <v>175</v>
      </c>
      <c r="D1061" s="34"/>
      <c r="E1061" s="34"/>
      <c r="F1061" s="34"/>
      <c r="G1061" s="34"/>
      <c r="H1061" s="42" t="str">
        <f t="shared" si="115"/>
        <v/>
      </c>
      <c r="I1061" s="33">
        <v>50767</v>
      </c>
      <c r="J1061" s="34">
        <v>50521</v>
      </c>
      <c r="K1061" s="34">
        <v>42533</v>
      </c>
      <c r="L1061" s="3">
        <f t="shared" si="114"/>
        <v>0.8418875319174205</v>
      </c>
      <c r="M1061" s="34">
        <v>9</v>
      </c>
      <c r="N1061" s="34">
        <v>225</v>
      </c>
      <c r="O1061" s="52">
        <f t="shared" si="116"/>
        <v>4.4320129217798963E-3</v>
      </c>
      <c r="P1061" s="4">
        <f t="shared" si="117"/>
        <v>50767</v>
      </c>
      <c r="Q1061" s="5">
        <f t="shared" si="118"/>
        <v>50530</v>
      </c>
      <c r="R1061" s="5">
        <f t="shared" si="119"/>
        <v>225</v>
      </c>
      <c r="S1061" s="6">
        <f t="shared" si="120"/>
        <v>4.4320129217798963E-3</v>
      </c>
    </row>
    <row r="1062" spans="1:19" ht="26.25" customHeight="1" x14ac:dyDescent="0.2">
      <c r="A1062" s="231" t="s">
        <v>458</v>
      </c>
      <c r="B1062" s="37" t="s">
        <v>173</v>
      </c>
      <c r="C1062" s="47" t="s">
        <v>460</v>
      </c>
      <c r="D1062" s="34"/>
      <c r="E1062" s="34"/>
      <c r="F1062" s="34"/>
      <c r="G1062" s="34"/>
      <c r="H1062" s="42" t="str">
        <f t="shared" si="115"/>
        <v/>
      </c>
      <c r="I1062" s="33">
        <v>7194</v>
      </c>
      <c r="J1062" s="34">
        <v>7166</v>
      </c>
      <c r="K1062" s="34">
        <v>6855</v>
      </c>
      <c r="L1062" s="3">
        <f t="shared" si="114"/>
        <v>0.95660061401060559</v>
      </c>
      <c r="M1062" s="34"/>
      <c r="N1062" s="34">
        <v>28</v>
      </c>
      <c r="O1062" s="52">
        <f t="shared" si="116"/>
        <v>3.892132332499305E-3</v>
      </c>
      <c r="P1062" s="4">
        <f t="shared" si="117"/>
        <v>7194</v>
      </c>
      <c r="Q1062" s="5">
        <f t="shared" si="118"/>
        <v>7166</v>
      </c>
      <c r="R1062" s="5">
        <f t="shared" si="119"/>
        <v>28</v>
      </c>
      <c r="S1062" s="6">
        <f t="shared" si="120"/>
        <v>3.892132332499305E-3</v>
      </c>
    </row>
    <row r="1063" spans="1:19" ht="26.25" customHeight="1" x14ac:dyDescent="0.2">
      <c r="A1063" s="231" t="s">
        <v>458</v>
      </c>
      <c r="B1063" s="37" t="s">
        <v>173</v>
      </c>
      <c r="C1063" s="47" t="s">
        <v>174</v>
      </c>
      <c r="D1063" s="34"/>
      <c r="E1063" s="34"/>
      <c r="F1063" s="34"/>
      <c r="G1063" s="34"/>
      <c r="H1063" s="42" t="str">
        <f t="shared" si="115"/>
        <v/>
      </c>
      <c r="I1063" s="33">
        <v>10141</v>
      </c>
      <c r="J1063" s="34">
        <v>10063</v>
      </c>
      <c r="K1063" s="34">
        <v>7802</v>
      </c>
      <c r="L1063" s="3">
        <f t="shared" si="114"/>
        <v>0.77531551227268214</v>
      </c>
      <c r="M1063" s="34">
        <v>2</v>
      </c>
      <c r="N1063" s="34">
        <v>73</v>
      </c>
      <c r="O1063" s="52">
        <f t="shared" si="116"/>
        <v>7.1985011340104524E-3</v>
      </c>
      <c r="P1063" s="4">
        <f t="shared" si="117"/>
        <v>10141</v>
      </c>
      <c r="Q1063" s="5">
        <f t="shared" si="118"/>
        <v>10065</v>
      </c>
      <c r="R1063" s="5">
        <f t="shared" si="119"/>
        <v>73</v>
      </c>
      <c r="S1063" s="6">
        <f t="shared" si="120"/>
        <v>7.1985011340104524E-3</v>
      </c>
    </row>
    <row r="1064" spans="1:19" ht="15" customHeight="1" x14ac:dyDescent="0.2">
      <c r="A1064" s="231" t="s">
        <v>458</v>
      </c>
      <c r="B1064" s="37" t="s">
        <v>209</v>
      </c>
      <c r="C1064" s="47" t="s">
        <v>210</v>
      </c>
      <c r="D1064" s="34"/>
      <c r="E1064" s="34"/>
      <c r="F1064" s="34"/>
      <c r="G1064" s="34"/>
      <c r="H1064" s="42" t="str">
        <f t="shared" si="115"/>
        <v/>
      </c>
      <c r="I1064" s="33">
        <v>1425</v>
      </c>
      <c r="J1064" s="34">
        <v>1372</v>
      </c>
      <c r="K1064" s="34">
        <v>801</v>
      </c>
      <c r="L1064" s="3">
        <f t="shared" si="114"/>
        <v>0.58381924198250734</v>
      </c>
      <c r="M1064" s="34">
        <v>10</v>
      </c>
      <c r="N1064" s="34">
        <v>41</v>
      </c>
      <c r="O1064" s="52">
        <f t="shared" si="116"/>
        <v>2.8771929824561403E-2</v>
      </c>
      <c r="P1064" s="4">
        <f t="shared" si="117"/>
        <v>1425</v>
      </c>
      <c r="Q1064" s="5">
        <f t="shared" si="118"/>
        <v>1382</v>
      </c>
      <c r="R1064" s="5">
        <f t="shared" si="119"/>
        <v>41</v>
      </c>
      <c r="S1064" s="6">
        <f t="shared" si="120"/>
        <v>2.8771929824561403E-2</v>
      </c>
    </row>
    <row r="1065" spans="1:19" ht="15" customHeight="1" x14ac:dyDescent="0.2">
      <c r="A1065" s="231" t="s">
        <v>458</v>
      </c>
      <c r="B1065" s="37" t="s">
        <v>214</v>
      </c>
      <c r="C1065" s="47" t="s">
        <v>546</v>
      </c>
      <c r="D1065" s="34"/>
      <c r="E1065" s="34"/>
      <c r="F1065" s="34"/>
      <c r="G1065" s="34"/>
      <c r="H1065" s="42" t="str">
        <f t="shared" si="115"/>
        <v/>
      </c>
      <c r="I1065" s="33">
        <v>16847</v>
      </c>
      <c r="J1065" s="34">
        <v>16651</v>
      </c>
      <c r="K1065" s="34">
        <v>9301</v>
      </c>
      <c r="L1065" s="3">
        <f t="shared" si="114"/>
        <v>0.55858506996576784</v>
      </c>
      <c r="M1065" s="34">
        <v>2</v>
      </c>
      <c r="N1065" s="34">
        <v>187</v>
      </c>
      <c r="O1065" s="52">
        <f t="shared" si="116"/>
        <v>1.1099899091826439E-2</v>
      </c>
      <c r="P1065" s="4">
        <f t="shared" si="117"/>
        <v>16847</v>
      </c>
      <c r="Q1065" s="5">
        <f t="shared" si="118"/>
        <v>16653</v>
      </c>
      <c r="R1065" s="5">
        <f t="shared" si="119"/>
        <v>187</v>
      </c>
      <c r="S1065" s="6">
        <f t="shared" si="120"/>
        <v>1.1099899091826439E-2</v>
      </c>
    </row>
    <row r="1066" spans="1:19" ht="15" customHeight="1" x14ac:dyDescent="0.2">
      <c r="A1066" s="231" t="s">
        <v>458</v>
      </c>
      <c r="B1066" s="37" t="s">
        <v>220</v>
      </c>
      <c r="C1066" s="47" t="s">
        <v>222</v>
      </c>
      <c r="D1066" s="34"/>
      <c r="E1066" s="34"/>
      <c r="F1066" s="34"/>
      <c r="G1066" s="34"/>
      <c r="H1066" s="42" t="str">
        <f t="shared" si="115"/>
        <v/>
      </c>
      <c r="I1066" s="33">
        <v>425</v>
      </c>
      <c r="J1066" s="34">
        <v>388</v>
      </c>
      <c r="K1066" s="34">
        <v>279</v>
      </c>
      <c r="L1066" s="3">
        <f t="shared" si="114"/>
        <v>0.71907216494845361</v>
      </c>
      <c r="M1066" s="34">
        <v>5</v>
      </c>
      <c r="N1066" s="34">
        <v>31</v>
      </c>
      <c r="O1066" s="52">
        <f t="shared" si="116"/>
        <v>7.2941176470588232E-2</v>
      </c>
      <c r="P1066" s="4">
        <f t="shared" si="117"/>
        <v>425</v>
      </c>
      <c r="Q1066" s="5">
        <f t="shared" si="118"/>
        <v>393</v>
      </c>
      <c r="R1066" s="5">
        <f t="shared" si="119"/>
        <v>31</v>
      </c>
      <c r="S1066" s="6">
        <f t="shared" si="120"/>
        <v>7.2941176470588232E-2</v>
      </c>
    </row>
    <row r="1067" spans="1:19" ht="26.25" customHeight="1" x14ac:dyDescent="0.2">
      <c r="A1067" s="231" t="s">
        <v>458</v>
      </c>
      <c r="B1067" s="37" t="s">
        <v>225</v>
      </c>
      <c r="C1067" s="47" t="s">
        <v>231</v>
      </c>
      <c r="D1067" s="34"/>
      <c r="E1067" s="34"/>
      <c r="F1067" s="34"/>
      <c r="G1067" s="34"/>
      <c r="H1067" s="42" t="str">
        <f t="shared" si="115"/>
        <v/>
      </c>
      <c r="I1067" s="33">
        <v>74</v>
      </c>
      <c r="J1067" s="34">
        <v>65</v>
      </c>
      <c r="K1067" s="34">
        <v>36</v>
      </c>
      <c r="L1067" s="3">
        <f t="shared" si="114"/>
        <v>0.55384615384615388</v>
      </c>
      <c r="M1067" s="34">
        <v>8</v>
      </c>
      <c r="N1067" s="34"/>
      <c r="O1067" s="52">
        <f t="shared" si="116"/>
        <v>0</v>
      </c>
      <c r="P1067" s="4">
        <f t="shared" si="117"/>
        <v>74</v>
      </c>
      <c r="Q1067" s="5">
        <f t="shared" si="118"/>
        <v>73</v>
      </c>
      <c r="R1067" s="5" t="str">
        <f t="shared" si="119"/>
        <v/>
      </c>
      <c r="S1067" s="6" t="str">
        <f t="shared" si="120"/>
        <v/>
      </c>
    </row>
    <row r="1068" spans="1:19" ht="15" customHeight="1" x14ac:dyDescent="0.2">
      <c r="A1068" s="231" t="s">
        <v>458</v>
      </c>
      <c r="B1068" s="37" t="s">
        <v>232</v>
      </c>
      <c r="C1068" s="47" t="s">
        <v>233</v>
      </c>
      <c r="D1068" s="34"/>
      <c r="E1068" s="34"/>
      <c r="F1068" s="34"/>
      <c r="G1068" s="34"/>
      <c r="H1068" s="42" t="str">
        <f t="shared" si="115"/>
        <v/>
      </c>
      <c r="I1068" s="33">
        <v>4218</v>
      </c>
      <c r="J1068" s="34">
        <v>3970</v>
      </c>
      <c r="K1068" s="34">
        <v>1077</v>
      </c>
      <c r="L1068" s="3">
        <f t="shared" si="114"/>
        <v>0.2712846347607053</v>
      </c>
      <c r="M1068" s="34">
        <v>7</v>
      </c>
      <c r="N1068" s="34">
        <v>196</v>
      </c>
      <c r="O1068" s="52">
        <f t="shared" si="116"/>
        <v>4.6467520151730675E-2</v>
      </c>
      <c r="P1068" s="4">
        <f t="shared" si="117"/>
        <v>4218</v>
      </c>
      <c r="Q1068" s="5">
        <f t="shared" si="118"/>
        <v>3977</v>
      </c>
      <c r="R1068" s="5">
        <f t="shared" si="119"/>
        <v>196</v>
      </c>
      <c r="S1068" s="6">
        <f t="shared" si="120"/>
        <v>4.6467520151730675E-2</v>
      </c>
    </row>
    <row r="1069" spans="1:19" ht="15" customHeight="1" x14ac:dyDescent="0.2">
      <c r="A1069" s="231" t="s">
        <v>419</v>
      </c>
      <c r="B1069" s="37" t="s">
        <v>322</v>
      </c>
      <c r="C1069" s="43" t="s">
        <v>323</v>
      </c>
      <c r="D1069" s="34"/>
      <c r="E1069" s="34"/>
      <c r="F1069" s="34"/>
      <c r="G1069" s="34"/>
      <c r="H1069" s="42" t="str">
        <f t="shared" si="115"/>
        <v/>
      </c>
      <c r="I1069" s="33">
        <v>8821</v>
      </c>
      <c r="J1069" s="34">
        <v>7652</v>
      </c>
      <c r="K1069" s="34">
        <v>2058</v>
      </c>
      <c r="L1069" s="3">
        <f t="shared" si="114"/>
        <v>0.2689492943021432</v>
      </c>
      <c r="M1069" s="34"/>
      <c r="N1069" s="34">
        <v>1140</v>
      </c>
      <c r="O1069" s="52">
        <f t="shared" si="116"/>
        <v>0.12923704795374674</v>
      </c>
      <c r="P1069" s="4">
        <f t="shared" si="117"/>
        <v>8821</v>
      </c>
      <c r="Q1069" s="5">
        <f t="shared" si="118"/>
        <v>7652</v>
      </c>
      <c r="R1069" s="5">
        <f t="shared" si="119"/>
        <v>1140</v>
      </c>
      <c r="S1069" s="6">
        <f t="shared" si="120"/>
        <v>0.12923704795374674</v>
      </c>
    </row>
    <row r="1070" spans="1:19" ht="15" customHeight="1" x14ac:dyDescent="0.2">
      <c r="A1070" s="231" t="s">
        <v>419</v>
      </c>
      <c r="B1070" s="37" t="s">
        <v>15</v>
      </c>
      <c r="C1070" s="43" t="s">
        <v>16</v>
      </c>
      <c r="D1070" s="34"/>
      <c r="E1070" s="34"/>
      <c r="F1070" s="34"/>
      <c r="G1070" s="34"/>
      <c r="H1070" s="42" t="str">
        <f t="shared" si="115"/>
        <v/>
      </c>
      <c r="I1070" s="33">
        <v>1914</v>
      </c>
      <c r="J1070" s="34">
        <v>1394</v>
      </c>
      <c r="K1070" s="34">
        <v>482</v>
      </c>
      <c r="L1070" s="3">
        <f t="shared" si="114"/>
        <v>0.34576757532281205</v>
      </c>
      <c r="M1070" s="34">
        <v>3</v>
      </c>
      <c r="N1070" s="34">
        <v>502</v>
      </c>
      <c r="O1070" s="52">
        <f t="shared" si="116"/>
        <v>0.26227795193312436</v>
      </c>
      <c r="P1070" s="4">
        <f t="shared" si="117"/>
        <v>1914</v>
      </c>
      <c r="Q1070" s="5">
        <f t="shared" si="118"/>
        <v>1397</v>
      </c>
      <c r="R1070" s="5">
        <f t="shared" si="119"/>
        <v>502</v>
      </c>
      <c r="S1070" s="6">
        <f t="shared" si="120"/>
        <v>0.26227795193312436</v>
      </c>
    </row>
    <row r="1071" spans="1:19" ht="15" customHeight="1" x14ac:dyDescent="0.2">
      <c r="A1071" s="231" t="s">
        <v>419</v>
      </c>
      <c r="B1071" s="37" t="s">
        <v>19</v>
      </c>
      <c r="C1071" s="47" t="s">
        <v>380</v>
      </c>
      <c r="D1071" s="34"/>
      <c r="E1071" s="34"/>
      <c r="F1071" s="34"/>
      <c r="G1071" s="34"/>
      <c r="H1071" s="42" t="str">
        <f t="shared" si="115"/>
        <v/>
      </c>
      <c r="I1071" s="33">
        <v>26118</v>
      </c>
      <c r="J1071" s="34">
        <v>26063</v>
      </c>
      <c r="K1071" s="34">
        <v>23811</v>
      </c>
      <c r="L1071" s="3">
        <f t="shared" si="114"/>
        <v>0.91359398380846413</v>
      </c>
      <c r="M1071" s="34">
        <v>16</v>
      </c>
      <c r="N1071" s="34">
        <v>34</v>
      </c>
      <c r="O1071" s="52">
        <f t="shared" si="116"/>
        <v>1.3017842101232867E-3</v>
      </c>
      <c r="P1071" s="4">
        <f t="shared" si="117"/>
        <v>26118</v>
      </c>
      <c r="Q1071" s="5">
        <f t="shared" si="118"/>
        <v>26079</v>
      </c>
      <c r="R1071" s="5">
        <f t="shared" si="119"/>
        <v>34</v>
      </c>
      <c r="S1071" s="6">
        <f t="shared" si="120"/>
        <v>1.3017842101232867E-3</v>
      </c>
    </row>
    <row r="1072" spans="1:19" ht="15" customHeight="1" x14ac:dyDescent="0.2">
      <c r="A1072" s="231" t="s">
        <v>419</v>
      </c>
      <c r="B1072" s="37" t="s">
        <v>19</v>
      </c>
      <c r="C1072" s="47" t="s">
        <v>20</v>
      </c>
      <c r="D1072" s="34"/>
      <c r="E1072" s="34"/>
      <c r="F1072" s="34"/>
      <c r="G1072" s="34"/>
      <c r="H1072" s="42" t="str">
        <f t="shared" si="115"/>
        <v/>
      </c>
      <c r="I1072" s="33">
        <v>182749</v>
      </c>
      <c r="J1072" s="34">
        <v>182195</v>
      </c>
      <c r="K1072" s="34">
        <v>164836</v>
      </c>
      <c r="L1072" s="3">
        <f t="shared" si="114"/>
        <v>0.90472296166195565</v>
      </c>
      <c r="M1072" s="34">
        <v>89</v>
      </c>
      <c r="N1072" s="34">
        <v>420</v>
      </c>
      <c r="O1072" s="52">
        <f t="shared" si="116"/>
        <v>2.2982341900639677E-3</v>
      </c>
      <c r="P1072" s="4">
        <f t="shared" si="117"/>
        <v>182749</v>
      </c>
      <c r="Q1072" s="5">
        <f t="shared" si="118"/>
        <v>182284</v>
      </c>
      <c r="R1072" s="5">
        <f t="shared" si="119"/>
        <v>420</v>
      </c>
      <c r="S1072" s="6">
        <f t="shared" si="120"/>
        <v>2.2982341900639677E-3</v>
      </c>
    </row>
    <row r="1073" spans="1:19" ht="15" customHeight="1" x14ac:dyDescent="0.2">
      <c r="A1073" s="231" t="s">
        <v>419</v>
      </c>
      <c r="B1073" s="37" t="s">
        <v>30</v>
      </c>
      <c r="C1073" s="47" t="s">
        <v>33</v>
      </c>
      <c r="D1073" s="34"/>
      <c r="E1073" s="34"/>
      <c r="F1073" s="34"/>
      <c r="G1073" s="34"/>
      <c r="H1073" s="42" t="str">
        <f t="shared" si="115"/>
        <v/>
      </c>
      <c r="I1073" s="33">
        <v>25</v>
      </c>
      <c r="J1073" s="34">
        <v>21</v>
      </c>
      <c r="K1073" s="34">
        <v>3</v>
      </c>
      <c r="L1073" s="3">
        <f t="shared" si="114"/>
        <v>0.14285714285714285</v>
      </c>
      <c r="M1073" s="34"/>
      <c r="N1073" s="34">
        <v>4</v>
      </c>
      <c r="O1073" s="52">
        <f t="shared" si="116"/>
        <v>0.16</v>
      </c>
      <c r="P1073" s="4">
        <f t="shared" si="117"/>
        <v>25</v>
      </c>
      <c r="Q1073" s="5">
        <f t="shared" si="118"/>
        <v>21</v>
      </c>
      <c r="R1073" s="5">
        <f t="shared" si="119"/>
        <v>4</v>
      </c>
      <c r="S1073" s="6">
        <f t="shared" si="120"/>
        <v>0.16</v>
      </c>
    </row>
    <row r="1074" spans="1:19" ht="15" customHeight="1" x14ac:dyDescent="0.2">
      <c r="A1074" s="231" t="s">
        <v>419</v>
      </c>
      <c r="B1074" s="37" t="s">
        <v>37</v>
      </c>
      <c r="C1074" s="43" t="s">
        <v>38</v>
      </c>
      <c r="D1074" s="34"/>
      <c r="E1074" s="34"/>
      <c r="F1074" s="34"/>
      <c r="G1074" s="34"/>
      <c r="H1074" s="42" t="str">
        <f t="shared" si="115"/>
        <v/>
      </c>
      <c r="I1074" s="33">
        <v>20</v>
      </c>
      <c r="J1074" s="34">
        <v>20</v>
      </c>
      <c r="K1074" s="34">
        <v>9</v>
      </c>
      <c r="L1074" s="3">
        <f t="shared" si="114"/>
        <v>0.45</v>
      </c>
      <c r="M1074" s="34"/>
      <c r="N1074" s="34"/>
      <c r="O1074" s="52">
        <f t="shared" si="116"/>
        <v>0</v>
      </c>
      <c r="P1074" s="4">
        <f t="shared" si="117"/>
        <v>20</v>
      </c>
      <c r="Q1074" s="5">
        <f t="shared" si="118"/>
        <v>20</v>
      </c>
      <c r="R1074" s="5" t="str">
        <f t="shared" si="119"/>
        <v/>
      </c>
      <c r="S1074" s="6" t="str">
        <f t="shared" si="120"/>
        <v/>
      </c>
    </row>
    <row r="1075" spans="1:19" ht="15" customHeight="1" x14ac:dyDescent="0.2">
      <c r="A1075" s="231" t="s">
        <v>419</v>
      </c>
      <c r="B1075" s="37" t="s">
        <v>44</v>
      </c>
      <c r="C1075" s="43" t="s">
        <v>45</v>
      </c>
      <c r="D1075" s="34"/>
      <c r="E1075" s="34"/>
      <c r="F1075" s="34"/>
      <c r="G1075" s="34"/>
      <c r="H1075" s="42" t="str">
        <f t="shared" si="115"/>
        <v/>
      </c>
      <c r="I1075" s="33">
        <v>886</v>
      </c>
      <c r="J1075" s="34">
        <v>806</v>
      </c>
      <c r="K1075" s="34">
        <v>114</v>
      </c>
      <c r="L1075" s="3">
        <f t="shared" ref="L1075:L1138" si="121">IF(J1075&lt;&gt;0,K1075/J1075,"")</f>
        <v>0.14143920595533499</v>
      </c>
      <c r="M1075" s="34"/>
      <c r="N1075" s="34">
        <v>67</v>
      </c>
      <c r="O1075" s="52">
        <f t="shared" si="116"/>
        <v>7.5620767494356658E-2</v>
      </c>
      <c r="P1075" s="4">
        <f t="shared" si="117"/>
        <v>886</v>
      </c>
      <c r="Q1075" s="5">
        <f t="shared" si="118"/>
        <v>806</v>
      </c>
      <c r="R1075" s="5">
        <f t="shared" si="119"/>
        <v>67</v>
      </c>
      <c r="S1075" s="6">
        <f t="shared" si="120"/>
        <v>7.5620767494356658E-2</v>
      </c>
    </row>
    <row r="1076" spans="1:19" ht="15" customHeight="1" x14ac:dyDescent="0.2">
      <c r="A1076" s="231" t="s">
        <v>419</v>
      </c>
      <c r="B1076" s="37" t="s">
        <v>67</v>
      </c>
      <c r="C1076" s="43" t="s">
        <v>68</v>
      </c>
      <c r="D1076" s="34"/>
      <c r="E1076" s="34"/>
      <c r="F1076" s="34"/>
      <c r="G1076" s="34"/>
      <c r="H1076" s="42" t="str">
        <f t="shared" si="115"/>
        <v/>
      </c>
      <c r="I1076" s="33">
        <v>326</v>
      </c>
      <c r="J1076" s="34">
        <v>268</v>
      </c>
      <c r="K1076" s="34">
        <v>137</v>
      </c>
      <c r="L1076" s="3">
        <f t="shared" si="121"/>
        <v>0.51119402985074625</v>
      </c>
      <c r="M1076" s="34"/>
      <c r="N1076" s="34">
        <v>57</v>
      </c>
      <c r="O1076" s="52">
        <f t="shared" si="116"/>
        <v>0.17484662576687116</v>
      </c>
      <c r="P1076" s="4">
        <f t="shared" si="117"/>
        <v>326</v>
      </c>
      <c r="Q1076" s="5">
        <f t="shared" si="118"/>
        <v>268</v>
      </c>
      <c r="R1076" s="5">
        <f t="shared" si="119"/>
        <v>57</v>
      </c>
      <c r="S1076" s="6">
        <f t="shared" si="120"/>
        <v>0.17484662576687116</v>
      </c>
    </row>
    <row r="1077" spans="1:19" ht="15" customHeight="1" x14ac:dyDescent="0.2">
      <c r="A1077" s="231" t="s">
        <v>419</v>
      </c>
      <c r="B1077" s="37" t="s">
        <v>73</v>
      </c>
      <c r="C1077" s="43" t="s">
        <v>74</v>
      </c>
      <c r="D1077" s="34"/>
      <c r="E1077" s="34"/>
      <c r="F1077" s="34"/>
      <c r="G1077" s="34"/>
      <c r="H1077" s="42" t="str">
        <f t="shared" si="115"/>
        <v/>
      </c>
      <c r="I1077" s="33">
        <v>1</v>
      </c>
      <c r="J1077" s="34">
        <v>1</v>
      </c>
      <c r="K1077" s="34"/>
      <c r="L1077" s="3">
        <f t="shared" si="121"/>
        <v>0</v>
      </c>
      <c r="M1077" s="34"/>
      <c r="N1077" s="34"/>
      <c r="O1077" s="52">
        <f t="shared" si="116"/>
        <v>0</v>
      </c>
      <c r="P1077" s="4">
        <f t="shared" si="117"/>
        <v>1</v>
      </c>
      <c r="Q1077" s="5">
        <f t="shared" si="118"/>
        <v>1</v>
      </c>
      <c r="R1077" s="5" t="str">
        <f t="shared" si="119"/>
        <v/>
      </c>
      <c r="S1077" s="6" t="str">
        <f t="shared" si="120"/>
        <v/>
      </c>
    </row>
    <row r="1078" spans="1:19" ht="15" customHeight="1" x14ac:dyDescent="0.2">
      <c r="A1078" s="231" t="s">
        <v>419</v>
      </c>
      <c r="B1078" s="37" t="s">
        <v>79</v>
      </c>
      <c r="C1078" s="43" t="s">
        <v>80</v>
      </c>
      <c r="D1078" s="34"/>
      <c r="E1078" s="34"/>
      <c r="F1078" s="34"/>
      <c r="G1078" s="34"/>
      <c r="H1078" s="42" t="str">
        <f t="shared" si="115"/>
        <v/>
      </c>
      <c r="I1078" s="33">
        <v>3701</v>
      </c>
      <c r="J1078" s="34">
        <v>3119</v>
      </c>
      <c r="K1078" s="34">
        <v>1363</v>
      </c>
      <c r="L1078" s="3">
        <f t="shared" si="121"/>
        <v>0.43699903815325425</v>
      </c>
      <c r="M1078" s="34"/>
      <c r="N1078" s="34">
        <v>568</v>
      </c>
      <c r="O1078" s="52">
        <f t="shared" si="116"/>
        <v>0.15347203458524722</v>
      </c>
      <c r="P1078" s="4">
        <f t="shared" si="117"/>
        <v>3701</v>
      </c>
      <c r="Q1078" s="5">
        <f t="shared" si="118"/>
        <v>3119</v>
      </c>
      <c r="R1078" s="5">
        <f t="shared" si="119"/>
        <v>568</v>
      </c>
      <c r="S1078" s="6">
        <f t="shared" si="120"/>
        <v>0.15347203458524722</v>
      </c>
    </row>
    <row r="1079" spans="1:19" ht="15" customHeight="1" x14ac:dyDescent="0.2">
      <c r="A1079" s="231" t="s">
        <v>419</v>
      </c>
      <c r="B1079" s="37" t="s">
        <v>81</v>
      </c>
      <c r="C1079" s="43" t="s">
        <v>82</v>
      </c>
      <c r="D1079" s="34"/>
      <c r="E1079" s="34"/>
      <c r="F1079" s="34"/>
      <c r="G1079" s="34"/>
      <c r="H1079" s="42" t="str">
        <f t="shared" si="115"/>
        <v/>
      </c>
      <c r="I1079" s="33">
        <v>3</v>
      </c>
      <c r="J1079" s="34">
        <v>3</v>
      </c>
      <c r="K1079" s="34">
        <v>3</v>
      </c>
      <c r="L1079" s="3">
        <f t="shared" si="121"/>
        <v>1</v>
      </c>
      <c r="M1079" s="34"/>
      <c r="N1079" s="34"/>
      <c r="O1079" s="52">
        <f t="shared" si="116"/>
        <v>0</v>
      </c>
      <c r="P1079" s="4">
        <f t="shared" si="117"/>
        <v>3</v>
      </c>
      <c r="Q1079" s="5">
        <f t="shared" si="118"/>
        <v>3</v>
      </c>
      <c r="R1079" s="5" t="str">
        <f t="shared" si="119"/>
        <v/>
      </c>
      <c r="S1079" s="6" t="str">
        <f t="shared" si="120"/>
        <v/>
      </c>
    </row>
    <row r="1080" spans="1:19" ht="15" customHeight="1" x14ac:dyDescent="0.2">
      <c r="A1080" s="231" t="s">
        <v>419</v>
      </c>
      <c r="B1080" s="37" t="s">
        <v>86</v>
      </c>
      <c r="C1080" s="43" t="s">
        <v>87</v>
      </c>
      <c r="D1080" s="34"/>
      <c r="E1080" s="34"/>
      <c r="F1080" s="34"/>
      <c r="G1080" s="34"/>
      <c r="H1080" s="42" t="str">
        <f t="shared" si="115"/>
        <v/>
      </c>
      <c r="I1080" s="33">
        <v>2</v>
      </c>
      <c r="J1080" s="34"/>
      <c r="K1080" s="34"/>
      <c r="L1080" s="3" t="str">
        <f t="shared" si="121"/>
        <v/>
      </c>
      <c r="M1080" s="34">
        <v>1</v>
      </c>
      <c r="N1080" s="34"/>
      <c r="O1080" s="52">
        <f t="shared" si="116"/>
        <v>0</v>
      </c>
      <c r="P1080" s="4">
        <f t="shared" si="117"/>
        <v>2</v>
      </c>
      <c r="Q1080" s="5">
        <f t="shared" si="118"/>
        <v>1</v>
      </c>
      <c r="R1080" s="5" t="str">
        <f t="shared" si="119"/>
        <v/>
      </c>
      <c r="S1080" s="6" t="str">
        <f t="shared" si="120"/>
        <v/>
      </c>
    </row>
    <row r="1081" spans="1:19" ht="15" customHeight="1" x14ac:dyDescent="0.2">
      <c r="A1081" s="231" t="s">
        <v>419</v>
      </c>
      <c r="B1081" s="37" t="s">
        <v>96</v>
      </c>
      <c r="C1081" s="43" t="s">
        <v>97</v>
      </c>
      <c r="D1081" s="34"/>
      <c r="E1081" s="34"/>
      <c r="F1081" s="34"/>
      <c r="G1081" s="34"/>
      <c r="H1081" s="42" t="str">
        <f t="shared" si="115"/>
        <v/>
      </c>
      <c r="I1081" s="33">
        <v>1177</v>
      </c>
      <c r="J1081" s="34">
        <v>899</v>
      </c>
      <c r="K1081" s="34">
        <v>441</v>
      </c>
      <c r="L1081" s="3">
        <f t="shared" si="121"/>
        <v>0.49054505005561733</v>
      </c>
      <c r="M1081" s="34">
        <v>2</v>
      </c>
      <c r="N1081" s="34">
        <v>270</v>
      </c>
      <c r="O1081" s="52">
        <f t="shared" si="116"/>
        <v>0.22939677145284623</v>
      </c>
      <c r="P1081" s="4">
        <f t="shared" si="117"/>
        <v>1177</v>
      </c>
      <c r="Q1081" s="5">
        <f t="shared" si="118"/>
        <v>901</v>
      </c>
      <c r="R1081" s="5">
        <f t="shared" si="119"/>
        <v>270</v>
      </c>
      <c r="S1081" s="6">
        <f t="shared" si="120"/>
        <v>0.22939677145284623</v>
      </c>
    </row>
    <row r="1082" spans="1:19" ht="15" customHeight="1" x14ac:dyDescent="0.2">
      <c r="A1082" s="231" t="s">
        <v>419</v>
      </c>
      <c r="B1082" s="37" t="s">
        <v>107</v>
      </c>
      <c r="C1082" s="43" t="s">
        <v>108</v>
      </c>
      <c r="D1082" s="34"/>
      <c r="E1082" s="34"/>
      <c r="F1082" s="34"/>
      <c r="G1082" s="34"/>
      <c r="H1082" s="42" t="str">
        <f t="shared" si="115"/>
        <v/>
      </c>
      <c r="I1082" s="33">
        <v>171</v>
      </c>
      <c r="J1082" s="34">
        <v>162</v>
      </c>
      <c r="K1082" s="34">
        <v>135</v>
      </c>
      <c r="L1082" s="3">
        <f t="shared" si="121"/>
        <v>0.83333333333333337</v>
      </c>
      <c r="M1082" s="34"/>
      <c r="N1082" s="34">
        <v>4</v>
      </c>
      <c r="O1082" s="52">
        <f t="shared" si="116"/>
        <v>2.3391812865497075E-2</v>
      </c>
      <c r="P1082" s="4">
        <f t="shared" si="117"/>
        <v>171</v>
      </c>
      <c r="Q1082" s="5">
        <f t="shared" si="118"/>
        <v>162</v>
      </c>
      <c r="R1082" s="5">
        <f t="shared" si="119"/>
        <v>4</v>
      </c>
      <c r="S1082" s="6">
        <f t="shared" si="120"/>
        <v>2.3391812865497075E-2</v>
      </c>
    </row>
    <row r="1083" spans="1:19" ht="15" customHeight="1" x14ac:dyDescent="0.2">
      <c r="A1083" s="231" t="s">
        <v>419</v>
      </c>
      <c r="B1083" s="37" t="s">
        <v>109</v>
      </c>
      <c r="C1083" s="43" t="s">
        <v>110</v>
      </c>
      <c r="D1083" s="34"/>
      <c r="E1083" s="34"/>
      <c r="F1083" s="34"/>
      <c r="G1083" s="34"/>
      <c r="H1083" s="42" t="str">
        <f t="shared" si="115"/>
        <v/>
      </c>
      <c r="I1083" s="33">
        <v>39</v>
      </c>
      <c r="J1083" s="34">
        <v>39</v>
      </c>
      <c r="K1083" s="34">
        <v>18</v>
      </c>
      <c r="L1083" s="3">
        <f t="shared" si="121"/>
        <v>0.46153846153846156</v>
      </c>
      <c r="M1083" s="34"/>
      <c r="N1083" s="34"/>
      <c r="O1083" s="52">
        <f t="shared" si="116"/>
        <v>0</v>
      </c>
      <c r="P1083" s="4">
        <f t="shared" si="117"/>
        <v>39</v>
      </c>
      <c r="Q1083" s="5">
        <f t="shared" si="118"/>
        <v>39</v>
      </c>
      <c r="R1083" s="5" t="str">
        <f t="shared" si="119"/>
        <v/>
      </c>
      <c r="S1083" s="6" t="str">
        <f t="shared" si="120"/>
        <v/>
      </c>
    </row>
    <row r="1084" spans="1:19" ht="15" customHeight="1" x14ac:dyDescent="0.2">
      <c r="A1084" s="231" t="s">
        <v>419</v>
      </c>
      <c r="B1084" s="37" t="s">
        <v>111</v>
      </c>
      <c r="C1084" s="47" t="s">
        <v>296</v>
      </c>
      <c r="D1084" s="34"/>
      <c r="E1084" s="34"/>
      <c r="F1084" s="34"/>
      <c r="G1084" s="34"/>
      <c r="H1084" s="42" t="str">
        <f t="shared" si="115"/>
        <v/>
      </c>
      <c r="I1084" s="33">
        <v>9</v>
      </c>
      <c r="J1084" s="34">
        <v>2</v>
      </c>
      <c r="K1084" s="34">
        <v>1</v>
      </c>
      <c r="L1084" s="3">
        <f t="shared" si="121"/>
        <v>0.5</v>
      </c>
      <c r="M1084" s="34">
        <v>7</v>
      </c>
      <c r="N1084" s="34"/>
      <c r="O1084" s="52">
        <f t="shared" si="116"/>
        <v>0</v>
      </c>
      <c r="P1084" s="4">
        <f t="shared" si="117"/>
        <v>9</v>
      </c>
      <c r="Q1084" s="5">
        <f t="shared" si="118"/>
        <v>9</v>
      </c>
      <c r="R1084" s="5" t="str">
        <f t="shared" si="119"/>
        <v/>
      </c>
      <c r="S1084" s="6" t="str">
        <f t="shared" si="120"/>
        <v/>
      </c>
    </row>
    <row r="1085" spans="1:19" ht="15" customHeight="1" x14ac:dyDescent="0.2">
      <c r="A1085" s="231" t="s">
        <v>419</v>
      </c>
      <c r="B1085" s="37" t="s">
        <v>114</v>
      </c>
      <c r="C1085" s="43" t="s">
        <v>115</v>
      </c>
      <c r="D1085" s="34"/>
      <c r="E1085" s="34"/>
      <c r="F1085" s="34"/>
      <c r="G1085" s="34"/>
      <c r="H1085" s="42" t="str">
        <f t="shared" si="115"/>
        <v/>
      </c>
      <c r="I1085" s="33">
        <v>12</v>
      </c>
      <c r="J1085" s="34">
        <v>12</v>
      </c>
      <c r="K1085" s="34">
        <v>2</v>
      </c>
      <c r="L1085" s="3">
        <f t="shared" si="121"/>
        <v>0.16666666666666666</v>
      </c>
      <c r="M1085" s="34"/>
      <c r="N1085" s="34"/>
      <c r="O1085" s="52">
        <f t="shared" si="116"/>
        <v>0</v>
      </c>
      <c r="P1085" s="4">
        <f t="shared" si="117"/>
        <v>12</v>
      </c>
      <c r="Q1085" s="5">
        <f t="shared" si="118"/>
        <v>12</v>
      </c>
      <c r="R1085" s="5" t="str">
        <f t="shared" si="119"/>
        <v/>
      </c>
      <c r="S1085" s="6" t="str">
        <f t="shared" si="120"/>
        <v/>
      </c>
    </row>
    <row r="1086" spans="1:19" ht="15" customHeight="1" x14ac:dyDescent="0.2">
      <c r="A1086" s="231" t="s">
        <v>419</v>
      </c>
      <c r="B1086" s="37" t="s">
        <v>118</v>
      </c>
      <c r="C1086" s="43" t="s">
        <v>119</v>
      </c>
      <c r="D1086" s="34"/>
      <c r="E1086" s="34"/>
      <c r="F1086" s="34"/>
      <c r="G1086" s="34"/>
      <c r="H1086" s="42" t="str">
        <f t="shared" si="115"/>
        <v/>
      </c>
      <c r="I1086" s="33">
        <v>11028</v>
      </c>
      <c r="J1086" s="34">
        <v>10533</v>
      </c>
      <c r="K1086" s="34">
        <v>4295</v>
      </c>
      <c r="L1086" s="3">
        <f t="shared" si="121"/>
        <v>0.40776606854647302</v>
      </c>
      <c r="M1086" s="34"/>
      <c r="N1086" s="34">
        <v>433</v>
      </c>
      <c r="O1086" s="52">
        <f t="shared" si="116"/>
        <v>3.9263692419296337E-2</v>
      </c>
      <c r="P1086" s="4">
        <f t="shared" si="117"/>
        <v>11028</v>
      </c>
      <c r="Q1086" s="5">
        <f t="shared" si="118"/>
        <v>10533</v>
      </c>
      <c r="R1086" s="5">
        <f t="shared" si="119"/>
        <v>433</v>
      </c>
      <c r="S1086" s="6">
        <f t="shared" si="120"/>
        <v>3.9263692419296337E-2</v>
      </c>
    </row>
    <row r="1087" spans="1:19" ht="15" customHeight="1" x14ac:dyDescent="0.2">
      <c r="A1087" s="231" t="s">
        <v>419</v>
      </c>
      <c r="B1087" s="37" t="s">
        <v>118</v>
      </c>
      <c r="C1087" s="43" t="s">
        <v>120</v>
      </c>
      <c r="D1087" s="34"/>
      <c r="E1087" s="34"/>
      <c r="F1087" s="34"/>
      <c r="G1087" s="34"/>
      <c r="H1087" s="42" t="str">
        <f t="shared" si="115"/>
        <v/>
      </c>
      <c r="I1087" s="33">
        <v>2000</v>
      </c>
      <c r="J1087" s="34">
        <v>1987</v>
      </c>
      <c r="K1087" s="34">
        <v>960</v>
      </c>
      <c r="L1087" s="3">
        <f t="shared" si="121"/>
        <v>0.48314041268243585</v>
      </c>
      <c r="M1087" s="34"/>
      <c r="N1087" s="34">
        <v>12</v>
      </c>
      <c r="O1087" s="52">
        <f t="shared" si="116"/>
        <v>6.0000000000000001E-3</v>
      </c>
      <c r="P1087" s="4">
        <f t="shared" si="117"/>
        <v>2000</v>
      </c>
      <c r="Q1087" s="5">
        <f t="shared" si="118"/>
        <v>1987</v>
      </c>
      <c r="R1087" s="5">
        <f t="shared" si="119"/>
        <v>12</v>
      </c>
      <c r="S1087" s="6">
        <f t="shared" si="120"/>
        <v>6.0000000000000001E-3</v>
      </c>
    </row>
    <row r="1088" spans="1:19" ht="15" customHeight="1" x14ac:dyDescent="0.2">
      <c r="A1088" s="231" t="s">
        <v>419</v>
      </c>
      <c r="B1088" s="37" t="s">
        <v>535</v>
      </c>
      <c r="C1088" s="43" t="s">
        <v>137</v>
      </c>
      <c r="D1088" s="34"/>
      <c r="E1088" s="34"/>
      <c r="F1088" s="34"/>
      <c r="G1088" s="34"/>
      <c r="H1088" s="42" t="str">
        <f t="shared" ref="H1088:H1151" si="122">IF(D1088&lt;&gt;0,G1088/D1088,"")</f>
        <v/>
      </c>
      <c r="I1088" s="33">
        <v>47</v>
      </c>
      <c r="J1088" s="34">
        <v>41</v>
      </c>
      <c r="K1088" s="34">
        <v>20</v>
      </c>
      <c r="L1088" s="3">
        <f t="shared" si="121"/>
        <v>0.48780487804878048</v>
      </c>
      <c r="M1088" s="34">
        <v>1</v>
      </c>
      <c r="N1088" s="34">
        <v>3</v>
      </c>
      <c r="O1088" s="52">
        <f t="shared" ref="O1088:O1151" si="123">IF(I1088&lt;&gt;0,N1088/I1088,"")</f>
        <v>6.3829787234042548E-2</v>
      </c>
      <c r="P1088" s="4">
        <f t="shared" ref="P1088:P1151" si="124">IF(SUM(D1088,I1088)&gt;0,SUM(D1088,I1088),"")</f>
        <v>47</v>
      </c>
      <c r="Q1088" s="5">
        <f t="shared" ref="Q1088:Q1151" si="125">IF(SUM(E1088,J1088, M1088)&gt;0,SUM(E1088,J1088, M1088),"")</f>
        <v>42</v>
      </c>
      <c r="R1088" s="5">
        <f t="shared" ref="R1088:R1151" si="126">IF(SUM(G1088,N1088)&gt;0,SUM(G1088,N1088),"")</f>
        <v>3</v>
      </c>
      <c r="S1088" s="6">
        <f t="shared" ref="S1088:S1151" si="127">IFERROR(IF(P1088&lt;&gt;0,R1088/P1088,""),"")</f>
        <v>6.3829787234042548E-2</v>
      </c>
    </row>
    <row r="1089" spans="1:19" ht="15" customHeight="1" x14ac:dyDescent="0.2">
      <c r="A1089" s="231" t="s">
        <v>419</v>
      </c>
      <c r="B1089" s="37" t="s">
        <v>145</v>
      </c>
      <c r="C1089" s="43" t="s">
        <v>147</v>
      </c>
      <c r="D1089" s="34"/>
      <c r="E1089" s="34"/>
      <c r="F1089" s="34"/>
      <c r="G1089" s="34"/>
      <c r="H1089" s="42" t="str">
        <f t="shared" si="122"/>
        <v/>
      </c>
      <c r="I1089" s="33">
        <v>1</v>
      </c>
      <c r="J1089" s="34">
        <v>1</v>
      </c>
      <c r="K1089" s="34">
        <v>1</v>
      </c>
      <c r="L1089" s="3">
        <f t="shared" si="121"/>
        <v>1</v>
      </c>
      <c r="M1089" s="34"/>
      <c r="N1089" s="34"/>
      <c r="O1089" s="52">
        <f t="shared" si="123"/>
        <v>0</v>
      </c>
      <c r="P1089" s="4">
        <f t="shared" si="124"/>
        <v>1</v>
      </c>
      <c r="Q1089" s="5">
        <f t="shared" si="125"/>
        <v>1</v>
      </c>
      <c r="R1089" s="5" t="str">
        <f t="shared" si="126"/>
        <v/>
      </c>
      <c r="S1089" s="6" t="str">
        <f t="shared" si="127"/>
        <v/>
      </c>
    </row>
    <row r="1090" spans="1:19" ht="15" customHeight="1" x14ac:dyDescent="0.2">
      <c r="A1090" s="231" t="s">
        <v>419</v>
      </c>
      <c r="B1090" s="37" t="s">
        <v>154</v>
      </c>
      <c r="C1090" s="43" t="s">
        <v>155</v>
      </c>
      <c r="D1090" s="34"/>
      <c r="E1090" s="34"/>
      <c r="F1090" s="34"/>
      <c r="G1090" s="34"/>
      <c r="H1090" s="42" t="str">
        <f t="shared" si="122"/>
        <v/>
      </c>
      <c r="I1090" s="33">
        <v>1</v>
      </c>
      <c r="J1090" s="34">
        <v>1</v>
      </c>
      <c r="K1090" s="34"/>
      <c r="L1090" s="3">
        <f t="shared" si="121"/>
        <v>0</v>
      </c>
      <c r="M1090" s="34"/>
      <c r="N1090" s="34"/>
      <c r="O1090" s="52">
        <f t="shared" si="123"/>
        <v>0</v>
      </c>
      <c r="P1090" s="4">
        <f t="shared" si="124"/>
        <v>1</v>
      </c>
      <c r="Q1090" s="5">
        <f t="shared" si="125"/>
        <v>1</v>
      </c>
      <c r="R1090" s="5" t="str">
        <f t="shared" si="126"/>
        <v/>
      </c>
      <c r="S1090" s="6" t="str">
        <f t="shared" si="127"/>
        <v/>
      </c>
    </row>
    <row r="1091" spans="1:19" ht="15" customHeight="1" x14ac:dyDescent="0.2">
      <c r="A1091" s="231" t="s">
        <v>419</v>
      </c>
      <c r="B1091" s="37" t="s">
        <v>167</v>
      </c>
      <c r="C1091" s="43" t="s">
        <v>254</v>
      </c>
      <c r="D1091" s="34"/>
      <c r="E1091" s="34"/>
      <c r="F1091" s="34"/>
      <c r="G1091" s="34"/>
      <c r="H1091" s="42" t="str">
        <f t="shared" si="122"/>
        <v/>
      </c>
      <c r="I1091" s="33">
        <v>7</v>
      </c>
      <c r="J1091" s="34">
        <v>6</v>
      </c>
      <c r="K1091" s="34">
        <v>5</v>
      </c>
      <c r="L1091" s="3">
        <f t="shared" si="121"/>
        <v>0.83333333333333337</v>
      </c>
      <c r="M1091" s="34">
        <v>1</v>
      </c>
      <c r="N1091" s="34"/>
      <c r="O1091" s="52">
        <f t="shared" si="123"/>
        <v>0</v>
      </c>
      <c r="P1091" s="4">
        <f t="shared" si="124"/>
        <v>7</v>
      </c>
      <c r="Q1091" s="5">
        <f t="shared" si="125"/>
        <v>7</v>
      </c>
      <c r="R1091" s="5" t="str">
        <f t="shared" si="126"/>
        <v/>
      </c>
      <c r="S1091" s="6" t="str">
        <f t="shared" si="127"/>
        <v/>
      </c>
    </row>
    <row r="1092" spans="1:19" ht="15" customHeight="1" x14ac:dyDescent="0.2">
      <c r="A1092" s="231" t="s">
        <v>419</v>
      </c>
      <c r="B1092" s="37" t="s">
        <v>171</v>
      </c>
      <c r="C1092" s="43" t="s">
        <v>172</v>
      </c>
      <c r="D1092" s="34"/>
      <c r="E1092" s="34"/>
      <c r="F1092" s="34"/>
      <c r="G1092" s="34"/>
      <c r="H1092" s="42" t="str">
        <f t="shared" si="122"/>
        <v/>
      </c>
      <c r="I1092" s="33">
        <v>19</v>
      </c>
      <c r="J1092" s="34">
        <v>16</v>
      </c>
      <c r="K1092" s="34">
        <v>12</v>
      </c>
      <c r="L1092" s="3">
        <f t="shared" si="121"/>
        <v>0.75</v>
      </c>
      <c r="M1092" s="34"/>
      <c r="N1092" s="34">
        <v>3</v>
      </c>
      <c r="O1092" s="52">
        <f t="shared" si="123"/>
        <v>0.15789473684210525</v>
      </c>
      <c r="P1092" s="4">
        <f t="shared" si="124"/>
        <v>19</v>
      </c>
      <c r="Q1092" s="5">
        <f t="shared" si="125"/>
        <v>16</v>
      </c>
      <c r="R1092" s="5">
        <f t="shared" si="126"/>
        <v>3</v>
      </c>
      <c r="S1092" s="6">
        <f t="shared" si="127"/>
        <v>0.15789473684210525</v>
      </c>
    </row>
    <row r="1093" spans="1:19" ht="26.25" customHeight="1" x14ac:dyDescent="0.2">
      <c r="A1093" s="231" t="s">
        <v>419</v>
      </c>
      <c r="B1093" s="37" t="s">
        <v>173</v>
      </c>
      <c r="C1093" s="47" t="s">
        <v>383</v>
      </c>
      <c r="D1093" s="34"/>
      <c r="E1093" s="34"/>
      <c r="F1093" s="34"/>
      <c r="G1093" s="34"/>
      <c r="H1093" s="42" t="str">
        <f t="shared" si="122"/>
        <v/>
      </c>
      <c r="I1093" s="33">
        <v>27098</v>
      </c>
      <c r="J1093" s="34">
        <v>26971</v>
      </c>
      <c r="K1093" s="34">
        <v>17247</v>
      </c>
      <c r="L1093" s="3">
        <f t="shared" si="121"/>
        <v>0.63946461013681366</v>
      </c>
      <c r="M1093" s="34">
        <v>1</v>
      </c>
      <c r="N1093" s="34">
        <v>124</v>
      </c>
      <c r="O1093" s="52">
        <f t="shared" si="123"/>
        <v>4.5759834674145693E-3</v>
      </c>
      <c r="P1093" s="4">
        <f t="shared" si="124"/>
        <v>27098</v>
      </c>
      <c r="Q1093" s="5">
        <f t="shared" si="125"/>
        <v>26972</v>
      </c>
      <c r="R1093" s="5">
        <f t="shared" si="126"/>
        <v>124</v>
      </c>
      <c r="S1093" s="6">
        <f t="shared" si="127"/>
        <v>4.5759834674145693E-3</v>
      </c>
    </row>
    <row r="1094" spans="1:19" ht="26.25" customHeight="1" x14ac:dyDescent="0.2">
      <c r="A1094" s="231" t="s">
        <v>419</v>
      </c>
      <c r="B1094" s="37" t="s">
        <v>173</v>
      </c>
      <c r="C1094" s="47" t="s">
        <v>175</v>
      </c>
      <c r="D1094" s="34"/>
      <c r="E1094" s="34"/>
      <c r="F1094" s="34"/>
      <c r="G1094" s="34"/>
      <c r="H1094" s="42" t="str">
        <f t="shared" si="122"/>
        <v/>
      </c>
      <c r="I1094" s="33">
        <v>34171</v>
      </c>
      <c r="J1094" s="34">
        <v>33616</v>
      </c>
      <c r="K1094" s="34">
        <v>18376</v>
      </c>
      <c r="L1094" s="3">
        <f t="shared" si="121"/>
        <v>0.54664445502141834</v>
      </c>
      <c r="M1094" s="34">
        <v>3</v>
      </c>
      <c r="N1094" s="34">
        <v>419</v>
      </c>
      <c r="O1094" s="52">
        <f t="shared" si="123"/>
        <v>1.2261859471481666E-2</v>
      </c>
      <c r="P1094" s="4">
        <f t="shared" si="124"/>
        <v>34171</v>
      </c>
      <c r="Q1094" s="5">
        <f t="shared" si="125"/>
        <v>33619</v>
      </c>
      <c r="R1094" s="5">
        <f t="shared" si="126"/>
        <v>419</v>
      </c>
      <c r="S1094" s="6">
        <f t="shared" si="127"/>
        <v>1.2261859471481666E-2</v>
      </c>
    </row>
    <row r="1095" spans="1:19" ht="26.25" customHeight="1" x14ac:dyDescent="0.2">
      <c r="A1095" s="231" t="s">
        <v>419</v>
      </c>
      <c r="B1095" s="37" t="s">
        <v>173</v>
      </c>
      <c r="C1095" s="43" t="s">
        <v>384</v>
      </c>
      <c r="D1095" s="34"/>
      <c r="E1095" s="34"/>
      <c r="F1095" s="34"/>
      <c r="G1095" s="34"/>
      <c r="H1095" s="42" t="str">
        <f t="shared" si="122"/>
        <v/>
      </c>
      <c r="I1095" s="33">
        <v>11815</v>
      </c>
      <c r="J1095" s="34">
        <v>11803</v>
      </c>
      <c r="K1095" s="34">
        <v>9993</v>
      </c>
      <c r="L1095" s="3">
        <f t="shared" si="121"/>
        <v>0.84664915699398458</v>
      </c>
      <c r="M1095" s="34"/>
      <c r="N1095" s="34">
        <v>12</v>
      </c>
      <c r="O1095" s="52">
        <f t="shared" si="123"/>
        <v>1.0156580617858655E-3</v>
      </c>
      <c r="P1095" s="4">
        <f t="shared" si="124"/>
        <v>11815</v>
      </c>
      <c r="Q1095" s="5">
        <f t="shared" si="125"/>
        <v>11803</v>
      </c>
      <c r="R1095" s="5">
        <f t="shared" si="126"/>
        <v>12</v>
      </c>
      <c r="S1095" s="6">
        <f t="shared" si="127"/>
        <v>1.0156580617858655E-3</v>
      </c>
    </row>
    <row r="1096" spans="1:19" ht="26.25" customHeight="1" x14ac:dyDescent="0.2">
      <c r="A1096" s="231" t="s">
        <v>419</v>
      </c>
      <c r="B1096" s="37" t="s">
        <v>173</v>
      </c>
      <c r="C1096" s="47" t="s">
        <v>174</v>
      </c>
      <c r="D1096" s="34"/>
      <c r="E1096" s="34"/>
      <c r="F1096" s="34"/>
      <c r="G1096" s="34"/>
      <c r="H1096" s="42" t="str">
        <f t="shared" si="122"/>
        <v/>
      </c>
      <c r="I1096" s="33">
        <v>15868</v>
      </c>
      <c r="J1096" s="34">
        <v>15683</v>
      </c>
      <c r="K1096" s="34">
        <v>12778</v>
      </c>
      <c r="L1096" s="3">
        <f t="shared" si="121"/>
        <v>0.81476758273289551</v>
      </c>
      <c r="M1096" s="34">
        <v>6</v>
      </c>
      <c r="N1096" s="34">
        <v>141</v>
      </c>
      <c r="O1096" s="52">
        <f t="shared" si="123"/>
        <v>8.8858079153012349E-3</v>
      </c>
      <c r="P1096" s="4">
        <f t="shared" si="124"/>
        <v>15868</v>
      </c>
      <c r="Q1096" s="5">
        <f t="shared" si="125"/>
        <v>15689</v>
      </c>
      <c r="R1096" s="5">
        <f t="shared" si="126"/>
        <v>141</v>
      </c>
      <c r="S1096" s="6">
        <f t="shared" si="127"/>
        <v>8.8858079153012349E-3</v>
      </c>
    </row>
    <row r="1097" spans="1:19" ht="15" customHeight="1" x14ac:dyDescent="0.2">
      <c r="A1097" s="231" t="s">
        <v>419</v>
      </c>
      <c r="B1097" s="37" t="s">
        <v>187</v>
      </c>
      <c r="C1097" s="47" t="s">
        <v>189</v>
      </c>
      <c r="D1097" s="34"/>
      <c r="E1097" s="34"/>
      <c r="F1097" s="34"/>
      <c r="G1097" s="34"/>
      <c r="H1097" s="42" t="str">
        <f t="shared" si="122"/>
        <v/>
      </c>
      <c r="I1097" s="33">
        <v>79</v>
      </c>
      <c r="J1097" s="34">
        <v>55</v>
      </c>
      <c r="K1097" s="34">
        <v>25</v>
      </c>
      <c r="L1097" s="3">
        <f t="shared" si="121"/>
        <v>0.45454545454545453</v>
      </c>
      <c r="M1097" s="34"/>
      <c r="N1097" s="34">
        <v>23</v>
      </c>
      <c r="O1097" s="52">
        <f t="shared" si="123"/>
        <v>0.29113924050632911</v>
      </c>
      <c r="P1097" s="4">
        <f t="shared" si="124"/>
        <v>79</v>
      </c>
      <c r="Q1097" s="5">
        <f t="shared" si="125"/>
        <v>55</v>
      </c>
      <c r="R1097" s="5">
        <f t="shared" si="126"/>
        <v>23</v>
      </c>
      <c r="S1097" s="6">
        <f t="shared" si="127"/>
        <v>0.29113924050632911</v>
      </c>
    </row>
    <row r="1098" spans="1:19" ht="15" customHeight="1" x14ac:dyDescent="0.2">
      <c r="A1098" s="231" t="s">
        <v>419</v>
      </c>
      <c r="B1098" s="37" t="s">
        <v>209</v>
      </c>
      <c r="C1098" s="43" t="s">
        <v>210</v>
      </c>
      <c r="D1098" s="34"/>
      <c r="E1098" s="34"/>
      <c r="F1098" s="34"/>
      <c r="G1098" s="34"/>
      <c r="H1098" s="42" t="str">
        <f t="shared" si="122"/>
        <v/>
      </c>
      <c r="I1098" s="33">
        <v>1260</v>
      </c>
      <c r="J1098" s="34">
        <v>1200</v>
      </c>
      <c r="K1098" s="34">
        <v>770</v>
      </c>
      <c r="L1098" s="3">
        <f t="shared" si="121"/>
        <v>0.64166666666666672</v>
      </c>
      <c r="M1098" s="34"/>
      <c r="N1098" s="34">
        <v>58</v>
      </c>
      <c r="O1098" s="52">
        <f t="shared" si="123"/>
        <v>4.6031746031746035E-2</v>
      </c>
      <c r="P1098" s="4">
        <f t="shared" si="124"/>
        <v>1260</v>
      </c>
      <c r="Q1098" s="5">
        <f t="shared" si="125"/>
        <v>1200</v>
      </c>
      <c r="R1098" s="5">
        <f t="shared" si="126"/>
        <v>58</v>
      </c>
      <c r="S1098" s="6">
        <f t="shared" si="127"/>
        <v>4.6031746031746035E-2</v>
      </c>
    </row>
    <row r="1099" spans="1:19" ht="15" customHeight="1" x14ac:dyDescent="0.2">
      <c r="A1099" s="231" t="s">
        <v>419</v>
      </c>
      <c r="B1099" s="37" t="s">
        <v>214</v>
      </c>
      <c r="C1099" s="47" t="s">
        <v>546</v>
      </c>
      <c r="D1099" s="34"/>
      <c r="E1099" s="34"/>
      <c r="F1099" s="34"/>
      <c r="G1099" s="34"/>
      <c r="H1099" s="42" t="str">
        <f t="shared" si="122"/>
        <v/>
      </c>
      <c r="I1099" s="33">
        <v>90271</v>
      </c>
      <c r="J1099" s="34">
        <v>88935</v>
      </c>
      <c r="K1099" s="34">
        <v>69470</v>
      </c>
      <c r="L1099" s="3">
        <f t="shared" si="121"/>
        <v>0.78113228762579412</v>
      </c>
      <c r="M1099" s="34">
        <v>8</v>
      </c>
      <c r="N1099" s="34">
        <v>167</v>
      </c>
      <c r="O1099" s="52">
        <f t="shared" si="123"/>
        <v>1.849985045031073E-3</v>
      </c>
      <c r="P1099" s="4">
        <f t="shared" si="124"/>
        <v>90271</v>
      </c>
      <c r="Q1099" s="5">
        <f t="shared" si="125"/>
        <v>88943</v>
      </c>
      <c r="R1099" s="5">
        <f t="shared" si="126"/>
        <v>167</v>
      </c>
      <c r="S1099" s="6">
        <f t="shared" si="127"/>
        <v>1.849985045031073E-3</v>
      </c>
    </row>
    <row r="1100" spans="1:19" ht="15" customHeight="1" x14ac:dyDescent="0.2">
      <c r="A1100" s="231" t="s">
        <v>419</v>
      </c>
      <c r="B1100" s="37" t="s">
        <v>220</v>
      </c>
      <c r="C1100" s="43" t="s">
        <v>222</v>
      </c>
      <c r="D1100" s="34"/>
      <c r="E1100" s="34"/>
      <c r="F1100" s="34"/>
      <c r="G1100" s="34"/>
      <c r="H1100" s="42" t="str">
        <f t="shared" si="122"/>
        <v/>
      </c>
      <c r="I1100" s="33">
        <v>656</v>
      </c>
      <c r="J1100" s="34">
        <v>640</v>
      </c>
      <c r="K1100" s="34">
        <v>437</v>
      </c>
      <c r="L1100" s="3">
        <f t="shared" si="121"/>
        <v>0.68281250000000004</v>
      </c>
      <c r="M1100" s="34">
        <v>1</v>
      </c>
      <c r="N1100" s="34">
        <v>6</v>
      </c>
      <c r="O1100" s="52">
        <f t="shared" si="123"/>
        <v>9.1463414634146336E-3</v>
      </c>
      <c r="P1100" s="4">
        <f t="shared" si="124"/>
        <v>656</v>
      </c>
      <c r="Q1100" s="5">
        <f t="shared" si="125"/>
        <v>641</v>
      </c>
      <c r="R1100" s="5">
        <f t="shared" si="126"/>
        <v>6</v>
      </c>
      <c r="S1100" s="6">
        <f t="shared" si="127"/>
        <v>9.1463414634146336E-3</v>
      </c>
    </row>
    <row r="1101" spans="1:19" ht="15" customHeight="1" x14ac:dyDescent="0.2">
      <c r="A1101" s="231" t="s">
        <v>419</v>
      </c>
      <c r="B1101" s="37" t="s">
        <v>225</v>
      </c>
      <c r="C1101" s="43" t="s">
        <v>226</v>
      </c>
      <c r="D1101" s="34"/>
      <c r="E1101" s="34"/>
      <c r="F1101" s="34"/>
      <c r="G1101" s="34"/>
      <c r="H1101" s="42" t="str">
        <f t="shared" si="122"/>
        <v/>
      </c>
      <c r="I1101" s="33">
        <v>646</v>
      </c>
      <c r="J1101" s="34">
        <v>642</v>
      </c>
      <c r="K1101" s="34">
        <v>200</v>
      </c>
      <c r="L1101" s="3">
        <f t="shared" si="121"/>
        <v>0.3115264797507788</v>
      </c>
      <c r="M1101" s="34">
        <v>1</v>
      </c>
      <c r="N1101" s="34"/>
      <c r="O1101" s="52">
        <f t="shared" si="123"/>
        <v>0</v>
      </c>
      <c r="P1101" s="4">
        <f t="shared" si="124"/>
        <v>646</v>
      </c>
      <c r="Q1101" s="5">
        <f t="shared" si="125"/>
        <v>643</v>
      </c>
      <c r="R1101" s="5" t="str">
        <f t="shared" si="126"/>
        <v/>
      </c>
      <c r="S1101" s="6" t="str">
        <f t="shared" si="127"/>
        <v/>
      </c>
    </row>
    <row r="1102" spans="1:19" ht="26.25" customHeight="1" x14ac:dyDescent="0.2">
      <c r="A1102" s="231" t="s">
        <v>419</v>
      </c>
      <c r="B1102" s="37" t="s">
        <v>225</v>
      </c>
      <c r="C1102" s="43" t="s">
        <v>227</v>
      </c>
      <c r="D1102" s="34"/>
      <c r="E1102" s="34"/>
      <c r="F1102" s="34"/>
      <c r="G1102" s="34"/>
      <c r="H1102" s="42" t="str">
        <f t="shared" si="122"/>
        <v/>
      </c>
      <c r="I1102" s="33">
        <v>50</v>
      </c>
      <c r="J1102" s="34">
        <v>43</v>
      </c>
      <c r="K1102" s="34">
        <v>23</v>
      </c>
      <c r="L1102" s="3">
        <f t="shared" si="121"/>
        <v>0.53488372093023251</v>
      </c>
      <c r="M1102" s="34">
        <v>1</v>
      </c>
      <c r="N1102" s="34">
        <v>4</v>
      </c>
      <c r="O1102" s="52">
        <f t="shared" si="123"/>
        <v>0.08</v>
      </c>
      <c r="P1102" s="4">
        <f t="shared" si="124"/>
        <v>50</v>
      </c>
      <c r="Q1102" s="5">
        <f t="shared" si="125"/>
        <v>44</v>
      </c>
      <c r="R1102" s="5">
        <f t="shared" si="126"/>
        <v>4</v>
      </c>
      <c r="S1102" s="6">
        <f t="shared" si="127"/>
        <v>0.08</v>
      </c>
    </row>
    <row r="1103" spans="1:19" ht="15" customHeight="1" x14ac:dyDescent="0.2">
      <c r="A1103" s="231" t="s">
        <v>419</v>
      </c>
      <c r="B1103" s="37" t="s">
        <v>225</v>
      </c>
      <c r="C1103" s="43" t="s">
        <v>229</v>
      </c>
      <c r="D1103" s="34"/>
      <c r="E1103" s="34"/>
      <c r="F1103" s="34"/>
      <c r="G1103" s="34"/>
      <c r="H1103" s="42" t="str">
        <f t="shared" si="122"/>
        <v/>
      </c>
      <c r="I1103" s="33">
        <v>108</v>
      </c>
      <c r="J1103" s="34">
        <v>101</v>
      </c>
      <c r="K1103" s="34">
        <v>85</v>
      </c>
      <c r="L1103" s="3">
        <f t="shared" si="121"/>
        <v>0.84158415841584155</v>
      </c>
      <c r="M1103" s="34"/>
      <c r="N1103" s="34">
        <v>1</v>
      </c>
      <c r="O1103" s="52">
        <f t="shared" si="123"/>
        <v>9.2592592592592587E-3</v>
      </c>
      <c r="P1103" s="4">
        <f t="shared" si="124"/>
        <v>108</v>
      </c>
      <c r="Q1103" s="5">
        <f t="shared" si="125"/>
        <v>101</v>
      </c>
      <c r="R1103" s="5">
        <f t="shared" si="126"/>
        <v>1</v>
      </c>
      <c r="S1103" s="6">
        <f t="shared" si="127"/>
        <v>9.2592592592592587E-3</v>
      </c>
    </row>
    <row r="1104" spans="1:19" ht="26.25" customHeight="1" x14ac:dyDescent="0.2">
      <c r="A1104" s="231" t="s">
        <v>419</v>
      </c>
      <c r="B1104" s="37" t="s">
        <v>225</v>
      </c>
      <c r="C1104" s="43" t="s">
        <v>231</v>
      </c>
      <c r="D1104" s="34"/>
      <c r="E1104" s="34"/>
      <c r="F1104" s="34"/>
      <c r="G1104" s="34"/>
      <c r="H1104" s="42" t="str">
        <f t="shared" si="122"/>
        <v/>
      </c>
      <c r="I1104" s="33">
        <v>44</v>
      </c>
      <c r="J1104" s="34">
        <v>44</v>
      </c>
      <c r="K1104" s="34">
        <v>29</v>
      </c>
      <c r="L1104" s="3">
        <f t="shared" si="121"/>
        <v>0.65909090909090906</v>
      </c>
      <c r="M1104" s="34"/>
      <c r="N1104" s="34"/>
      <c r="O1104" s="52">
        <f t="shared" si="123"/>
        <v>0</v>
      </c>
      <c r="P1104" s="4">
        <f t="shared" si="124"/>
        <v>44</v>
      </c>
      <c r="Q1104" s="5">
        <f t="shared" si="125"/>
        <v>44</v>
      </c>
      <c r="R1104" s="5" t="str">
        <f t="shared" si="126"/>
        <v/>
      </c>
      <c r="S1104" s="6" t="str">
        <f t="shared" si="127"/>
        <v/>
      </c>
    </row>
    <row r="1105" spans="1:19" ht="15" customHeight="1" x14ac:dyDescent="0.2">
      <c r="A1105" s="231" t="s">
        <v>457</v>
      </c>
      <c r="B1105" s="37" t="s">
        <v>21</v>
      </c>
      <c r="C1105" s="47" t="s">
        <v>22</v>
      </c>
      <c r="D1105" s="34"/>
      <c r="E1105" s="34"/>
      <c r="F1105" s="34"/>
      <c r="G1105" s="34"/>
      <c r="H1105" s="42" t="str">
        <f t="shared" si="122"/>
        <v/>
      </c>
      <c r="I1105" s="33">
        <v>2</v>
      </c>
      <c r="J1105" s="34">
        <v>2</v>
      </c>
      <c r="K1105" s="34">
        <v>2</v>
      </c>
      <c r="L1105" s="3">
        <f t="shared" si="121"/>
        <v>1</v>
      </c>
      <c r="M1105" s="34"/>
      <c r="N1105" s="34"/>
      <c r="O1105" s="52">
        <f t="shared" si="123"/>
        <v>0</v>
      </c>
      <c r="P1105" s="4">
        <f t="shared" si="124"/>
        <v>2</v>
      </c>
      <c r="Q1105" s="5">
        <f t="shared" si="125"/>
        <v>2</v>
      </c>
      <c r="R1105" s="5" t="str">
        <f t="shared" si="126"/>
        <v/>
      </c>
      <c r="S1105" s="6" t="str">
        <f t="shared" si="127"/>
        <v/>
      </c>
    </row>
    <row r="1106" spans="1:19" ht="15" customHeight="1" x14ac:dyDescent="0.2">
      <c r="A1106" s="231" t="s">
        <v>457</v>
      </c>
      <c r="B1106" s="37" t="s">
        <v>44</v>
      </c>
      <c r="C1106" s="47" t="s">
        <v>45</v>
      </c>
      <c r="D1106" s="34"/>
      <c r="E1106" s="34"/>
      <c r="F1106" s="34"/>
      <c r="G1106" s="34"/>
      <c r="H1106" s="42" t="str">
        <f t="shared" si="122"/>
        <v/>
      </c>
      <c r="I1106" s="33">
        <v>938</v>
      </c>
      <c r="J1106" s="34">
        <v>917</v>
      </c>
      <c r="K1106" s="34">
        <v>523</v>
      </c>
      <c r="L1106" s="3">
        <f t="shared" si="121"/>
        <v>0.57033805888767719</v>
      </c>
      <c r="M1106" s="34">
        <v>4</v>
      </c>
      <c r="N1106" s="34">
        <v>17</v>
      </c>
      <c r="O1106" s="52">
        <f t="shared" si="123"/>
        <v>1.8123667377398719E-2</v>
      </c>
      <c r="P1106" s="4">
        <f t="shared" si="124"/>
        <v>938</v>
      </c>
      <c r="Q1106" s="5">
        <f t="shared" si="125"/>
        <v>921</v>
      </c>
      <c r="R1106" s="5">
        <f t="shared" si="126"/>
        <v>17</v>
      </c>
      <c r="S1106" s="6">
        <f t="shared" si="127"/>
        <v>1.8123667377398719E-2</v>
      </c>
    </row>
    <row r="1107" spans="1:19" ht="15" customHeight="1" x14ac:dyDescent="0.2">
      <c r="A1107" s="231" t="s">
        <v>457</v>
      </c>
      <c r="B1107" s="37" t="s">
        <v>44</v>
      </c>
      <c r="C1107" s="47" t="s">
        <v>48</v>
      </c>
      <c r="D1107" s="34"/>
      <c r="E1107" s="34"/>
      <c r="F1107" s="34"/>
      <c r="G1107" s="34"/>
      <c r="H1107" s="42" t="str">
        <f t="shared" si="122"/>
        <v/>
      </c>
      <c r="I1107" s="33">
        <v>807</v>
      </c>
      <c r="J1107" s="34">
        <v>751</v>
      </c>
      <c r="K1107" s="34">
        <v>599</v>
      </c>
      <c r="L1107" s="3">
        <f t="shared" si="121"/>
        <v>0.79760319573901461</v>
      </c>
      <c r="M1107" s="34">
        <v>4</v>
      </c>
      <c r="N1107" s="34">
        <v>52</v>
      </c>
      <c r="O1107" s="52">
        <f t="shared" si="123"/>
        <v>6.4436183395291197E-2</v>
      </c>
      <c r="P1107" s="4">
        <f t="shared" si="124"/>
        <v>807</v>
      </c>
      <c r="Q1107" s="5">
        <f t="shared" si="125"/>
        <v>755</v>
      </c>
      <c r="R1107" s="5">
        <f t="shared" si="126"/>
        <v>52</v>
      </c>
      <c r="S1107" s="6">
        <f t="shared" si="127"/>
        <v>6.4436183395291197E-2</v>
      </c>
    </row>
    <row r="1108" spans="1:19" ht="15" customHeight="1" x14ac:dyDescent="0.2">
      <c r="A1108" s="231" t="s">
        <v>457</v>
      </c>
      <c r="B1108" s="37" t="s">
        <v>61</v>
      </c>
      <c r="C1108" s="47" t="s">
        <v>62</v>
      </c>
      <c r="D1108" s="34"/>
      <c r="E1108" s="34"/>
      <c r="F1108" s="34"/>
      <c r="G1108" s="34"/>
      <c r="H1108" s="42" t="str">
        <f t="shared" si="122"/>
        <v/>
      </c>
      <c r="I1108" s="33">
        <v>4</v>
      </c>
      <c r="J1108" s="34">
        <v>2</v>
      </c>
      <c r="K1108" s="34">
        <v>2</v>
      </c>
      <c r="L1108" s="3">
        <f t="shared" si="121"/>
        <v>1</v>
      </c>
      <c r="M1108" s="34"/>
      <c r="N1108" s="34">
        <v>2</v>
      </c>
      <c r="O1108" s="52">
        <f t="shared" si="123"/>
        <v>0.5</v>
      </c>
      <c r="P1108" s="4">
        <f t="shared" si="124"/>
        <v>4</v>
      </c>
      <c r="Q1108" s="5">
        <f t="shared" si="125"/>
        <v>2</v>
      </c>
      <c r="R1108" s="5">
        <f t="shared" si="126"/>
        <v>2</v>
      </c>
      <c r="S1108" s="6">
        <f t="shared" si="127"/>
        <v>0.5</v>
      </c>
    </row>
    <row r="1109" spans="1:19" ht="15" customHeight="1" x14ac:dyDescent="0.2">
      <c r="A1109" s="231" t="s">
        <v>457</v>
      </c>
      <c r="B1109" s="37" t="s">
        <v>63</v>
      </c>
      <c r="C1109" s="47" t="s">
        <v>275</v>
      </c>
      <c r="D1109" s="34"/>
      <c r="E1109" s="34"/>
      <c r="F1109" s="34"/>
      <c r="G1109" s="34"/>
      <c r="H1109" s="42" t="str">
        <f t="shared" si="122"/>
        <v/>
      </c>
      <c r="I1109" s="33">
        <v>9</v>
      </c>
      <c r="J1109" s="34">
        <v>9</v>
      </c>
      <c r="K1109" s="34">
        <v>6</v>
      </c>
      <c r="L1109" s="3">
        <f t="shared" si="121"/>
        <v>0.66666666666666663</v>
      </c>
      <c r="M1109" s="34"/>
      <c r="N1109" s="34"/>
      <c r="O1109" s="52">
        <f t="shared" si="123"/>
        <v>0</v>
      </c>
      <c r="P1109" s="4">
        <f t="shared" si="124"/>
        <v>9</v>
      </c>
      <c r="Q1109" s="5">
        <f t="shared" si="125"/>
        <v>9</v>
      </c>
      <c r="R1109" s="5" t="str">
        <f t="shared" si="126"/>
        <v/>
      </c>
      <c r="S1109" s="6" t="str">
        <f t="shared" si="127"/>
        <v/>
      </c>
    </row>
    <row r="1110" spans="1:19" ht="15" customHeight="1" x14ac:dyDescent="0.2">
      <c r="A1110" s="231" t="s">
        <v>457</v>
      </c>
      <c r="B1110" s="37" t="s">
        <v>77</v>
      </c>
      <c r="C1110" s="47" t="s">
        <v>252</v>
      </c>
      <c r="D1110" s="34"/>
      <c r="E1110" s="34"/>
      <c r="F1110" s="34"/>
      <c r="G1110" s="34"/>
      <c r="H1110" s="42" t="str">
        <f t="shared" si="122"/>
        <v/>
      </c>
      <c r="I1110" s="33">
        <v>4</v>
      </c>
      <c r="J1110" s="34">
        <v>2</v>
      </c>
      <c r="K1110" s="34">
        <v>1</v>
      </c>
      <c r="L1110" s="3">
        <f t="shared" si="121"/>
        <v>0.5</v>
      </c>
      <c r="M1110" s="34">
        <v>2</v>
      </c>
      <c r="N1110" s="34"/>
      <c r="O1110" s="52">
        <f t="shared" si="123"/>
        <v>0</v>
      </c>
      <c r="P1110" s="4">
        <f t="shared" si="124"/>
        <v>4</v>
      </c>
      <c r="Q1110" s="5">
        <f t="shared" si="125"/>
        <v>4</v>
      </c>
      <c r="R1110" s="5" t="str">
        <f t="shared" si="126"/>
        <v/>
      </c>
      <c r="S1110" s="6" t="str">
        <f t="shared" si="127"/>
        <v/>
      </c>
    </row>
    <row r="1111" spans="1:19" ht="15" customHeight="1" x14ac:dyDescent="0.2">
      <c r="A1111" s="231" t="s">
        <v>457</v>
      </c>
      <c r="B1111" s="37" t="s">
        <v>81</v>
      </c>
      <c r="C1111" s="47" t="s">
        <v>82</v>
      </c>
      <c r="D1111" s="34"/>
      <c r="E1111" s="34"/>
      <c r="F1111" s="34"/>
      <c r="G1111" s="34"/>
      <c r="H1111" s="42" t="str">
        <f t="shared" si="122"/>
        <v/>
      </c>
      <c r="I1111" s="33">
        <v>6</v>
      </c>
      <c r="J1111" s="34">
        <v>5</v>
      </c>
      <c r="K1111" s="34">
        <v>2</v>
      </c>
      <c r="L1111" s="3">
        <f t="shared" si="121"/>
        <v>0.4</v>
      </c>
      <c r="M1111" s="34"/>
      <c r="N1111" s="34">
        <v>1</v>
      </c>
      <c r="O1111" s="52">
        <f t="shared" si="123"/>
        <v>0.16666666666666666</v>
      </c>
      <c r="P1111" s="4">
        <f t="shared" si="124"/>
        <v>6</v>
      </c>
      <c r="Q1111" s="5">
        <f t="shared" si="125"/>
        <v>5</v>
      </c>
      <c r="R1111" s="5">
        <f t="shared" si="126"/>
        <v>1</v>
      </c>
      <c r="S1111" s="6">
        <f t="shared" si="127"/>
        <v>0.16666666666666666</v>
      </c>
    </row>
    <row r="1112" spans="1:19" ht="15" customHeight="1" x14ac:dyDescent="0.2">
      <c r="A1112" s="231" t="s">
        <v>457</v>
      </c>
      <c r="B1112" s="37" t="s">
        <v>86</v>
      </c>
      <c r="C1112" s="47" t="s">
        <v>87</v>
      </c>
      <c r="D1112" s="34"/>
      <c r="E1112" s="34"/>
      <c r="F1112" s="34"/>
      <c r="G1112" s="34"/>
      <c r="H1112" s="42" t="str">
        <f t="shared" si="122"/>
        <v/>
      </c>
      <c r="I1112" s="33">
        <v>2</v>
      </c>
      <c r="J1112" s="34"/>
      <c r="K1112" s="34"/>
      <c r="L1112" s="3" t="str">
        <f t="shared" si="121"/>
        <v/>
      </c>
      <c r="M1112" s="34">
        <v>1</v>
      </c>
      <c r="N1112" s="34">
        <v>1</v>
      </c>
      <c r="O1112" s="52">
        <f t="shared" si="123"/>
        <v>0.5</v>
      </c>
      <c r="P1112" s="4">
        <f t="shared" si="124"/>
        <v>2</v>
      </c>
      <c r="Q1112" s="5">
        <f t="shared" si="125"/>
        <v>1</v>
      </c>
      <c r="R1112" s="5">
        <f t="shared" si="126"/>
        <v>1</v>
      </c>
      <c r="S1112" s="6">
        <f t="shared" si="127"/>
        <v>0.5</v>
      </c>
    </row>
    <row r="1113" spans="1:19" ht="15" customHeight="1" x14ac:dyDescent="0.2">
      <c r="A1113" s="231" t="s">
        <v>457</v>
      </c>
      <c r="B1113" s="37" t="s">
        <v>96</v>
      </c>
      <c r="C1113" s="47" t="s">
        <v>97</v>
      </c>
      <c r="D1113" s="34"/>
      <c r="E1113" s="34"/>
      <c r="F1113" s="34"/>
      <c r="G1113" s="34"/>
      <c r="H1113" s="42" t="str">
        <f t="shared" si="122"/>
        <v/>
      </c>
      <c r="I1113" s="33">
        <v>1580</v>
      </c>
      <c r="J1113" s="34">
        <v>1520</v>
      </c>
      <c r="K1113" s="34">
        <v>1419</v>
      </c>
      <c r="L1113" s="3">
        <f t="shared" si="121"/>
        <v>0.93355263157894741</v>
      </c>
      <c r="M1113" s="34">
        <v>1</v>
      </c>
      <c r="N1113" s="34">
        <v>59</v>
      </c>
      <c r="O1113" s="52">
        <f t="shared" si="123"/>
        <v>3.7341772151898732E-2</v>
      </c>
      <c r="P1113" s="4">
        <f t="shared" si="124"/>
        <v>1580</v>
      </c>
      <c r="Q1113" s="5">
        <f t="shared" si="125"/>
        <v>1521</v>
      </c>
      <c r="R1113" s="5">
        <f t="shared" si="126"/>
        <v>59</v>
      </c>
      <c r="S1113" s="6">
        <f t="shared" si="127"/>
        <v>3.7341772151898732E-2</v>
      </c>
    </row>
    <row r="1114" spans="1:19" ht="15" customHeight="1" x14ac:dyDescent="0.2">
      <c r="A1114" s="231" t="s">
        <v>457</v>
      </c>
      <c r="B1114" s="37" t="s">
        <v>111</v>
      </c>
      <c r="C1114" s="47" t="s">
        <v>296</v>
      </c>
      <c r="D1114" s="34">
        <v>1</v>
      </c>
      <c r="E1114" s="34">
        <v>1</v>
      </c>
      <c r="F1114" s="34"/>
      <c r="G1114" s="34"/>
      <c r="H1114" s="42">
        <f t="shared" si="122"/>
        <v>0</v>
      </c>
      <c r="I1114" s="33">
        <v>45</v>
      </c>
      <c r="J1114" s="34">
        <v>45</v>
      </c>
      <c r="K1114" s="34">
        <v>22</v>
      </c>
      <c r="L1114" s="3">
        <f t="shared" si="121"/>
        <v>0.48888888888888887</v>
      </c>
      <c r="M1114" s="34"/>
      <c r="N1114" s="34"/>
      <c r="O1114" s="52">
        <f t="shared" si="123"/>
        <v>0</v>
      </c>
      <c r="P1114" s="4">
        <f t="shared" si="124"/>
        <v>46</v>
      </c>
      <c r="Q1114" s="5">
        <f t="shared" si="125"/>
        <v>46</v>
      </c>
      <c r="R1114" s="5" t="str">
        <f t="shared" si="126"/>
        <v/>
      </c>
      <c r="S1114" s="6" t="str">
        <f t="shared" si="127"/>
        <v/>
      </c>
    </row>
    <row r="1115" spans="1:19" ht="15" customHeight="1" x14ac:dyDescent="0.2">
      <c r="A1115" s="231" t="s">
        <v>457</v>
      </c>
      <c r="B1115" s="37" t="s">
        <v>114</v>
      </c>
      <c r="C1115" s="47" t="s">
        <v>115</v>
      </c>
      <c r="D1115" s="34"/>
      <c r="E1115" s="34"/>
      <c r="F1115" s="34"/>
      <c r="G1115" s="34"/>
      <c r="H1115" s="42" t="str">
        <f t="shared" si="122"/>
        <v/>
      </c>
      <c r="I1115" s="33">
        <v>19</v>
      </c>
      <c r="J1115" s="34">
        <v>17</v>
      </c>
      <c r="K1115" s="34">
        <v>5</v>
      </c>
      <c r="L1115" s="3">
        <f t="shared" si="121"/>
        <v>0.29411764705882354</v>
      </c>
      <c r="M1115" s="34"/>
      <c r="N1115" s="34">
        <v>2</v>
      </c>
      <c r="O1115" s="52">
        <f t="shared" si="123"/>
        <v>0.10526315789473684</v>
      </c>
      <c r="P1115" s="4">
        <f t="shared" si="124"/>
        <v>19</v>
      </c>
      <c r="Q1115" s="5">
        <f t="shared" si="125"/>
        <v>17</v>
      </c>
      <c r="R1115" s="5">
        <f t="shared" si="126"/>
        <v>2</v>
      </c>
      <c r="S1115" s="6">
        <f t="shared" si="127"/>
        <v>0.10526315789473684</v>
      </c>
    </row>
    <row r="1116" spans="1:19" ht="15" customHeight="1" x14ac:dyDescent="0.2">
      <c r="A1116" s="231" t="s">
        <v>457</v>
      </c>
      <c r="B1116" s="37" t="s">
        <v>167</v>
      </c>
      <c r="C1116" s="47" t="s">
        <v>254</v>
      </c>
      <c r="D1116" s="34"/>
      <c r="E1116" s="34"/>
      <c r="F1116" s="34"/>
      <c r="G1116" s="34"/>
      <c r="H1116" s="42" t="str">
        <f t="shared" si="122"/>
        <v/>
      </c>
      <c r="I1116" s="33">
        <v>14</v>
      </c>
      <c r="J1116" s="34">
        <v>13</v>
      </c>
      <c r="K1116" s="34">
        <v>11</v>
      </c>
      <c r="L1116" s="3">
        <f t="shared" si="121"/>
        <v>0.84615384615384615</v>
      </c>
      <c r="M1116" s="34"/>
      <c r="N1116" s="34">
        <v>1</v>
      </c>
      <c r="O1116" s="52">
        <f t="shared" si="123"/>
        <v>7.1428571428571425E-2</v>
      </c>
      <c r="P1116" s="4">
        <f t="shared" si="124"/>
        <v>14</v>
      </c>
      <c r="Q1116" s="5">
        <f t="shared" si="125"/>
        <v>13</v>
      </c>
      <c r="R1116" s="5">
        <f t="shared" si="126"/>
        <v>1</v>
      </c>
      <c r="S1116" s="6">
        <f t="shared" si="127"/>
        <v>7.1428571428571425E-2</v>
      </c>
    </row>
    <row r="1117" spans="1:19" ht="15" customHeight="1" x14ac:dyDescent="0.2">
      <c r="A1117" s="231" t="s">
        <v>457</v>
      </c>
      <c r="B1117" s="37" t="s">
        <v>168</v>
      </c>
      <c r="C1117" s="47" t="s">
        <v>255</v>
      </c>
      <c r="D1117" s="34"/>
      <c r="E1117" s="34"/>
      <c r="F1117" s="34"/>
      <c r="G1117" s="34"/>
      <c r="H1117" s="42" t="str">
        <f t="shared" si="122"/>
        <v/>
      </c>
      <c r="I1117" s="33">
        <v>19</v>
      </c>
      <c r="J1117" s="34">
        <v>16</v>
      </c>
      <c r="K1117" s="34">
        <v>4</v>
      </c>
      <c r="L1117" s="3">
        <f t="shared" si="121"/>
        <v>0.25</v>
      </c>
      <c r="M1117" s="34">
        <v>1</v>
      </c>
      <c r="N1117" s="34">
        <v>2</v>
      </c>
      <c r="O1117" s="52">
        <f t="shared" si="123"/>
        <v>0.10526315789473684</v>
      </c>
      <c r="P1117" s="4">
        <f t="shared" si="124"/>
        <v>19</v>
      </c>
      <c r="Q1117" s="5">
        <f t="shared" si="125"/>
        <v>17</v>
      </c>
      <c r="R1117" s="5">
        <f t="shared" si="126"/>
        <v>2</v>
      </c>
      <c r="S1117" s="6">
        <f t="shared" si="127"/>
        <v>0.10526315789473684</v>
      </c>
    </row>
    <row r="1118" spans="1:19" ht="26.25" customHeight="1" x14ac:dyDescent="0.2">
      <c r="A1118" s="231" t="s">
        <v>457</v>
      </c>
      <c r="B1118" s="37" t="s">
        <v>173</v>
      </c>
      <c r="C1118" s="47" t="s">
        <v>175</v>
      </c>
      <c r="D1118" s="34"/>
      <c r="E1118" s="34"/>
      <c r="F1118" s="34"/>
      <c r="G1118" s="34"/>
      <c r="H1118" s="42" t="str">
        <f t="shared" si="122"/>
        <v/>
      </c>
      <c r="I1118" s="33">
        <v>3525</v>
      </c>
      <c r="J1118" s="34">
        <v>3477</v>
      </c>
      <c r="K1118" s="34">
        <v>3237</v>
      </c>
      <c r="L1118" s="3">
        <f t="shared" si="121"/>
        <v>0.9309749784296808</v>
      </c>
      <c r="M1118" s="34">
        <v>9</v>
      </c>
      <c r="N1118" s="34">
        <v>39</v>
      </c>
      <c r="O1118" s="52">
        <f t="shared" si="123"/>
        <v>1.1063829787234043E-2</v>
      </c>
      <c r="P1118" s="4">
        <f t="shared" si="124"/>
        <v>3525</v>
      </c>
      <c r="Q1118" s="5">
        <f t="shared" si="125"/>
        <v>3486</v>
      </c>
      <c r="R1118" s="5">
        <f t="shared" si="126"/>
        <v>39</v>
      </c>
      <c r="S1118" s="6">
        <f t="shared" si="127"/>
        <v>1.1063829787234043E-2</v>
      </c>
    </row>
    <row r="1119" spans="1:19" ht="15" customHeight="1" x14ac:dyDescent="0.2">
      <c r="A1119" s="231" t="s">
        <v>457</v>
      </c>
      <c r="B1119" s="37" t="s">
        <v>190</v>
      </c>
      <c r="C1119" s="47" t="s">
        <v>191</v>
      </c>
      <c r="D1119" s="34"/>
      <c r="E1119" s="34"/>
      <c r="F1119" s="34"/>
      <c r="G1119" s="34"/>
      <c r="H1119" s="42" t="str">
        <f t="shared" si="122"/>
        <v/>
      </c>
      <c r="I1119" s="33">
        <v>1</v>
      </c>
      <c r="J1119" s="34">
        <v>1</v>
      </c>
      <c r="K1119" s="34"/>
      <c r="L1119" s="3">
        <f t="shared" si="121"/>
        <v>0</v>
      </c>
      <c r="M1119" s="34"/>
      <c r="N1119" s="34"/>
      <c r="O1119" s="52">
        <f t="shared" si="123"/>
        <v>0</v>
      </c>
      <c r="P1119" s="4">
        <f t="shared" si="124"/>
        <v>1</v>
      </c>
      <c r="Q1119" s="5">
        <f t="shared" si="125"/>
        <v>1</v>
      </c>
      <c r="R1119" s="5" t="str">
        <f t="shared" si="126"/>
        <v/>
      </c>
      <c r="S1119" s="6" t="str">
        <f t="shared" si="127"/>
        <v/>
      </c>
    </row>
    <row r="1120" spans="1:19" ht="15" customHeight="1" x14ac:dyDescent="0.2">
      <c r="A1120" s="231" t="s">
        <v>457</v>
      </c>
      <c r="B1120" s="37" t="s">
        <v>200</v>
      </c>
      <c r="C1120" s="47" t="s">
        <v>258</v>
      </c>
      <c r="D1120" s="34"/>
      <c r="E1120" s="34"/>
      <c r="F1120" s="34"/>
      <c r="G1120" s="34"/>
      <c r="H1120" s="42" t="str">
        <f t="shared" si="122"/>
        <v/>
      </c>
      <c r="I1120" s="33">
        <v>3</v>
      </c>
      <c r="J1120" s="34">
        <v>2</v>
      </c>
      <c r="K1120" s="34">
        <v>2</v>
      </c>
      <c r="L1120" s="3">
        <f t="shared" si="121"/>
        <v>1</v>
      </c>
      <c r="M1120" s="34">
        <v>1</v>
      </c>
      <c r="N1120" s="34"/>
      <c r="O1120" s="52">
        <f t="shared" si="123"/>
        <v>0</v>
      </c>
      <c r="P1120" s="4">
        <f t="shared" si="124"/>
        <v>3</v>
      </c>
      <c r="Q1120" s="5">
        <f t="shared" si="125"/>
        <v>3</v>
      </c>
      <c r="R1120" s="5" t="str">
        <f t="shared" si="126"/>
        <v/>
      </c>
      <c r="S1120" s="6" t="str">
        <f t="shared" si="127"/>
        <v/>
      </c>
    </row>
    <row r="1121" spans="1:19" ht="15" customHeight="1" x14ac:dyDescent="0.2">
      <c r="A1121" s="231" t="s">
        <v>457</v>
      </c>
      <c r="B1121" s="37" t="s">
        <v>200</v>
      </c>
      <c r="C1121" s="47" t="s">
        <v>316</v>
      </c>
      <c r="D1121" s="34"/>
      <c r="E1121" s="34"/>
      <c r="F1121" s="34"/>
      <c r="G1121" s="34"/>
      <c r="H1121" s="42" t="str">
        <f t="shared" si="122"/>
        <v/>
      </c>
      <c r="I1121" s="33">
        <v>1</v>
      </c>
      <c r="J1121" s="34">
        <v>1</v>
      </c>
      <c r="K1121" s="34">
        <v>1</v>
      </c>
      <c r="L1121" s="3">
        <f t="shared" si="121"/>
        <v>1</v>
      </c>
      <c r="M1121" s="34"/>
      <c r="N1121" s="34"/>
      <c r="O1121" s="52">
        <f t="shared" si="123"/>
        <v>0</v>
      </c>
      <c r="P1121" s="4">
        <f t="shared" si="124"/>
        <v>1</v>
      </c>
      <c r="Q1121" s="5">
        <f t="shared" si="125"/>
        <v>1</v>
      </c>
      <c r="R1121" s="5" t="str">
        <f t="shared" si="126"/>
        <v/>
      </c>
      <c r="S1121" s="6" t="str">
        <f t="shared" si="127"/>
        <v/>
      </c>
    </row>
    <row r="1122" spans="1:19" ht="15" customHeight="1" x14ac:dyDescent="0.2">
      <c r="A1122" s="231" t="s">
        <v>457</v>
      </c>
      <c r="B1122" s="37" t="s">
        <v>203</v>
      </c>
      <c r="C1122" s="47" t="s">
        <v>204</v>
      </c>
      <c r="D1122" s="34"/>
      <c r="E1122" s="34"/>
      <c r="F1122" s="34"/>
      <c r="G1122" s="34"/>
      <c r="H1122" s="42" t="str">
        <f t="shared" si="122"/>
        <v/>
      </c>
      <c r="I1122" s="33">
        <v>290</v>
      </c>
      <c r="J1122" s="34">
        <v>288</v>
      </c>
      <c r="K1122" s="34">
        <v>102</v>
      </c>
      <c r="L1122" s="3">
        <f t="shared" si="121"/>
        <v>0.35416666666666669</v>
      </c>
      <c r="M1122" s="34"/>
      <c r="N1122" s="34">
        <v>2</v>
      </c>
      <c r="O1122" s="52">
        <f t="shared" si="123"/>
        <v>6.8965517241379309E-3</v>
      </c>
      <c r="P1122" s="4">
        <f t="shared" si="124"/>
        <v>290</v>
      </c>
      <c r="Q1122" s="5">
        <f t="shared" si="125"/>
        <v>288</v>
      </c>
      <c r="R1122" s="5">
        <f t="shared" si="126"/>
        <v>2</v>
      </c>
      <c r="S1122" s="6">
        <f t="shared" si="127"/>
        <v>6.8965517241379309E-3</v>
      </c>
    </row>
    <row r="1123" spans="1:19" ht="15" customHeight="1" x14ac:dyDescent="0.2">
      <c r="A1123" s="231" t="s">
        <v>457</v>
      </c>
      <c r="B1123" s="37" t="s">
        <v>209</v>
      </c>
      <c r="C1123" s="47" t="s">
        <v>210</v>
      </c>
      <c r="D1123" s="34"/>
      <c r="E1123" s="34"/>
      <c r="F1123" s="34"/>
      <c r="G1123" s="34"/>
      <c r="H1123" s="42" t="str">
        <f t="shared" si="122"/>
        <v/>
      </c>
      <c r="I1123" s="33">
        <v>1456</v>
      </c>
      <c r="J1123" s="34">
        <v>1404</v>
      </c>
      <c r="K1123" s="34">
        <v>1310</v>
      </c>
      <c r="L1123" s="3">
        <f t="shared" si="121"/>
        <v>0.9330484330484331</v>
      </c>
      <c r="M1123" s="34"/>
      <c r="N1123" s="34">
        <v>52</v>
      </c>
      <c r="O1123" s="52">
        <f t="shared" si="123"/>
        <v>3.5714285714285712E-2</v>
      </c>
      <c r="P1123" s="4">
        <f t="shared" si="124"/>
        <v>1456</v>
      </c>
      <c r="Q1123" s="5">
        <f t="shared" si="125"/>
        <v>1404</v>
      </c>
      <c r="R1123" s="5">
        <f t="shared" si="126"/>
        <v>52</v>
      </c>
      <c r="S1123" s="6">
        <f t="shared" si="127"/>
        <v>3.5714285714285712E-2</v>
      </c>
    </row>
    <row r="1124" spans="1:19" ht="26.25" customHeight="1" x14ac:dyDescent="0.2">
      <c r="A1124" s="231" t="s">
        <v>457</v>
      </c>
      <c r="B1124" s="37" t="s">
        <v>217</v>
      </c>
      <c r="C1124" s="47" t="s">
        <v>218</v>
      </c>
      <c r="D1124" s="34"/>
      <c r="E1124" s="34"/>
      <c r="F1124" s="34"/>
      <c r="G1124" s="34"/>
      <c r="H1124" s="42" t="str">
        <f t="shared" si="122"/>
        <v/>
      </c>
      <c r="I1124" s="33">
        <v>276</v>
      </c>
      <c r="J1124" s="34">
        <v>255</v>
      </c>
      <c r="K1124" s="34">
        <v>219</v>
      </c>
      <c r="L1124" s="3">
        <f t="shared" si="121"/>
        <v>0.85882352941176465</v>
      </c>
      <c r="M1124" s="34">
        <v>5</v>
      </c>
      <c r="N1124" s="34">
        <v>16</v>
      </c>
      <c r="O1124" s="52">
        <f t="shared" si="123"/>
        <v>5.7971014492753624E-2</v>
      </c>
      <c r="P1124" s="4">
        <f t="shared" si="124"/>
        <v>276</v>
      </c>
      <c r="Q1124" s="5">
        <f t="shared" si="125"/>
        <v>260</v>
      </c>
      <c r="R1124" s="5">
        <f t="shared" si="126"/>
        <v>16</v>
      </c>
      <c r="S1124" s="6">
        <f t="shared" si="127"/>
        <v>5.7971014492753624E-2</v>
      </c>
    </row>
    <row r="1125" spans="1:19" ht="15" customHeight="1" x14ac:dyDescent="0.2">
      <c r="A1125" s="231" t="s">
        <v>457</v>
      </c>
      <c r="B1125" s="37" t="s">
        <v>220</v>
      </c>
      <c r="C1125" s="47" t="s">
        <v>222</v>
      </c>
      <c r="D1125" s="34"/>
      <c r="E1125" s="34"/>
      <c r="F1125" s="34"/>
      <c r="G1125" s="34"/>
      <c r="H1125" s="42" t="str">
        <f t="shared" si="122"/>
        <v/>
      </c>
      <c r="I1125" s="33">
        <v>546</v>
      </c>
      <c r="J1125" s="34">
        <v>541</v>
      </c>
      <c r="K1125" s="34">
        <v>388</v>
      </c>
      <c r="L1125" s="3">
        <f t="shared" si="121"/>
        <v>0.71719038817005543</v>
      </c>
      <c r="M1125" s="34">
        <v>2</v>
      </c>
      <c r="N1125" s="34">
        <v>3</v>
      </c>
      <c r="O1125" s="52">
        <f t="shared" si="123"/>
        <v>5.4945054945054949E-3</v>
      </c>
      <c r="P1125" s="4">
        <f t="shared" si="124"/>
        <v>546</v>
      </c>
      <c r="Q1125" s="5">
        <f t="shared" si="125"/>
        <v>543</v>
      </c>
      <c r="R1125" s="5">
        <f t="shared" si="126"/>
        <v>3</v>
      </c>
      <c r="S1125" s="6">
        <f t="shared" si="127"/>
        <v>5.4945054945054949E-3</v>
      </c>
    </row>
    <row r="1126" spans="1:19" ht="15" customHeight="1" x14ac:dyDescent="0.2">
      <c r="A1126" s="231" t="s">
        <v>457</v>
      </c>
      <c r="B1126" s="37" t="s">
        <v>225</v>
      </c>
      <c r="C1126" s="47" t="s">
        <v>229</v>
      </c>
      <c r="D1126" s="34"/>
      <c r="E1126" s="34"/>
      <c r="F1126" s="34"/>
      <c r="G1126" s="34"/>
      <c r="H1126" s="42" t="str">
        <f t="shared" si="122"/>
        <v/>
      </c>
      <c r="I1126" s="33">
        <v>131</v>
      </c>
      <c r="J1126" s="34">
        <v>131</v>
      </c>
      <c r="K1126" s="34">
        <v>98</v>
      </c>
      <c r="L1126" s="3">
        <f t="shared" si="121"/>
        <v>0.74809160305343514</v>
      </c>
      <c r="M1126" s="34"/>
      <c r="N1126" s="34"/>
      <c r="O1126" s="52">
        <f t="shared" si="123"/>
        <v>0</v>
      </c>
      <c r="P1126" s="4">
        <f t="shared" si="124"/>
        <v>131</v>
      </c>
      <c r="Q1126" s="5">
        <f t="shared" si="125"/>
        <v>131</v>
      </c>
      <c r="R1126" s="5" t="str">
        <f t="shared" si="126"/>
        <v/>
      </c>
      <c r="S1126" s="6" t="str">
        <f t="shared" si="127"/>
        <v/>
      </c>
    </row>
    <row r="1127" spans="1:19" ht="26.25" customHeight="1" x14ac:dyDescent="0.2">
      <c r="A1127" s="231" t="s">
        <v>457</v>
      </c>
      <c r="B1127" s="37" t="s">
        <v>225</v>
      </c>
      <c r="C1127" s="47" t="s">
        <v>230</v>
      </c>
      <c r="D1127" s="34"/>
      <c r="E1127" s="34"/>
      <c r="F1127" s="34"/>
      <c r="G1127" s="34"/>
      <c r="H1127" s="42" t="str">
        <f t="shared" si="122"/>
        <v/>
      </c>
      <c r="I1127" s="33">
        <v>161</v>
      </c>
      <c r="J1127" s="34">
        <v>155</v>
      </c>
      <c r="K1127" s="34">
        <v>137</v>
      </c>
      <c r="L1127" s="3">
        <f t="shared" si="121"/>
        <v>0.88387096774193552</v>
      </c>
      <c r="M1127" s="34">
        <v>3</v>
      </c>
      <c r="N1127" s="34">
        <v>3</v>
      </c>
      <c r="O1127" s="52">
        <f t="shared" si="123"/>
        <v>1.8633540372670808E-2</v>
      </c>
      <c r="P1127" s="4">
        <f t="shared" si="124"/>
        <v>161</v>
      </c>
      <c r="Q1127" s="5">
        <f t="shared" si="125"/>
        <v>158</v>
      </c>
      <c r="R1127" s="5">
        <f t="shared" si="126"/>
        <v>3</v>
      </c>
      <c r="S1127" s="6">
        <f t="shared" si="127"/>
        <v>1.8633540372670808E-2</v>
      </c>
    </row>
    <row r="1128" spans="1:19" ht="26.25" customHeight="1" x14ac:dyDescent="0.2">
      <c r="A1128" s="231" t="s">
        <v>457</v>
      </c>
      <c r="B1128" s="37" t="s">
        <v>225</v>
      </c>
      <c r="C1128" s="47" t="s">
        <v>231</v>
      </c>
      <c r="D1128" s="34"/>
      <c r="E1128" s="34"/>
      <c r="F1128" s="34"/>
      <c r="G1128" s="34"/>
      <c r="H1128" s="42" t="str">
        <f t="shared" si="122"/>
        <v/>
      </c>
      <c r="I1128" s="33">
        <v>63</v>
      </c>
      <c r="J1128" s="34">
        <v>63</v>
      </c>
      <c r="K1128" s="34">
        <v>59</v>
      </c>
      <c r="L1128" s="3">
        <f t="shared" si="121"/>
        <v>0.93650793650793651</v>
      </c>
      <c r="M1128" s="34"/>
      <c r="N1128" s="34"/>
      <c r="O1128" s="52">
        <f t="shared" si="123"/>
        <v>0</v>
      </c>
      <c r="P1128" s="4">
        <f t="shared" si="124"/>
        <v>63</v>
      </c>
      <c r="Q1128" s="5">
        <f t="shared" si="125"/>
        <v>63</v>
      </c>
      <c r="R1128" s="5" t="str">
        <f t="shared" si="126"/>
        <v/>
      </c>
      <c r="S1128" s="6" t="str">
        <f t="shared" si="127"/>
        <v/>
      </c>
    </row>
    <row r="1129" spans="1:19" ht="15" customHeight="1" x14ac:dyDescent="0.2">
      <c r="A1129" s="231" t="s">
        <v>461</v>
      </c>
      <c r="B1129" s="37" t="s">
        <v>4</v>
      </c>
      <c r="C1129" s="47" t="s">
        <v>5</v>
      </c>
      <c r="D1129" s="34"/>
      <c r="E1129" s="34"/>
      <c r="F1129" s="34"/>
      <c r="G1129" s="34"/>
      <c r="H1129" s="42" t="str">
        <f t="shared" si="122"/>
        <v/>
      </c>
      <c r="I1129" s="33">
        <v>3122</v>
      </c>
      <c r="J1129" s="34">
        <v>505</v>
      </c>
      <c r="K1129" s="34">
        <v>167</v>
      </c>
      <c r="L1129" s="3">
        <f t="shared" si="121"/>
        <v>0.33069306930693071</v>
      </c>
      <c r="M1129" s="34">
        <v>0</v>
      </c>
      <c r="N1129" s="34">
        <v>2559</v>
      </c>
      <c r="O1129" s="52">
        <f t="shared" si="123"/>
        <v>0.81966688020499678</v>
      </c>
      <c r="P1129" s="4">
        <f t="shared" si="124"/>
        <v>3122</v>
      </c>
      <c r="Q1129" s="5">
        <f t="shared" si="125"/>
        <v>505</v>
      </c>
      <c r="R1129" s="5">
        <f t="shared" si="126"/>
        <v>2559</v>
      </c>
      <c r="S1129" s="6">
        <f t="shared" si="127"/>
        <v>0.81966688020499678</v>
      </c>
    </row>
    <row r="1130" spans="1:19" ht="15" customHeight="1" x14ac:dyDescent="0.2">
      <c r="A1130" s="231" t="s">
        <v>461</v>
      </c>
      <c r="B1130" s="37" t="s">
        <v>10</v>
      </c>
      <c r="C1130" s="47" t="s">
        <v>11</v>
      </c>
      <c r="D1130" s="34"/>
      <c r="E1130" s="34"/>
      <c r="F1130" s="34"/>
      <c r="G1130" s="34"/>
      <c r="H1130" s="42" t="str">
        <f t="shared" si="122"/>
        <v/>
      </c>
      <c r="I1130" s="33">
        <v>2</v>
      </c>
      <c r="J1130" s="34">
        <v>2</v>
      </c>
      <c r="K1130" s="34"/>
      <c r="L1130" s="3">
        <f t="shared" si="121"/>
        <v>0</v>
      </c>
      <c r="M1130" s="34"/>
      <c r="N1130" s="34"/>
      <c r="O1130" s="52">
        <f t="shared" si="123"/>
        <v>0</v>
      </c>
      <c r="P1130" s="4">
        <f t="shared" si="124"/>
        <v>2</v>
      </c>
      <c r="Q1130" s="5">
        <f t="shared" si="125"/>
        <v>2</v>
      </c>
      <c r="R1130" s="5" t="str">
        <f t="shared" si="126"/>
        <v/>
      </c>
      <c r="S1130" s="6" t="str">
        <f t="shared" si="127"/>
        <v/>
      </c>
    </row>
    <row r="1131" spans="1:19" ht="15" customHeight="1" x14ac:dyDescent="0.2">
      <c r="A1131" s="231" t="s">
        <v>461</v>
      </c>
      <c r="B1131" s="37" t="s">
        <v>10</v>
      </c>
      <c r="C1131" s="47" t="s">
        <v>266</v>
      </c>
      <c r="D1131" s="34"/>
      <c r="E1131" s="34"/>
      <c r="F1131" s="34"/>
      <c r="G1131" s="34"/>
      <c r="H1131" s="42" t="str">
        <f t="shared" si="122"/>
        <v/>
      </c>
      <c r="I1131" s="33">
        <v>6</v>
      </c>
      <c r="J1131" s="34">
        <v>6</v>
      </c>
      <c r="K1131" s="34">
        <v>2</v>
      </c>
      <c r="L1131" s="3">
        <f t="shared" si="121"/>
        <v>0.33333333333333331</v>
      </c>
      <c r="M1131" s="34"/>
      <c r="N1131" s="34"/>
      <c r="O1131" s="52">
        <f t="shared" si="123"/>
        <v>0</v>
      </c>
      <c r="P1131" s="4">
        <f t="shared" si="124"/>
        <v>6</v>
      </c>
      <c r="Q1131" s="5">
        <f t="shared" si="125"/>
        <v>6</v>
      </c>
      <c r="R1131" s="5" t="str">
        <f t="shared" si="126"/>
        <v/>
      </c>
      <c r="S1131" s="6" t="str">
        <f t="shared" si="127"/>
        <v/>
      </c>
    </row>
    <row r="1132" spans="1:19" ht="15" customHeight="1" x14ac:dyDescent="0.2">
      <c r="A1132" s="231" t="s">
        <v>461</v>
      </c>
      <c r="B1132" s="37" t="s">
        <v>10</v>
      </c>
      <c r="C1132" s="47" t="s">
        <v>12</v>
      </c>
      <c r="D1132" s="34"/>
      <c r="E1132" s="34"/>
      <c r="F1132" s="34"/>
      <c r="G1132" s="34"/>
      <c r="H1132" s="42" t="str">
        <f t="shared" si="122"/>
        <v/>
      </c>
      <c r="I1132" s="33">
        <v>13</v>
      </c>
      <c r="J1132" s="34">
        <v>12</v>
      </c>
      <c r="K1132" s="34">
        <v>8</v>
      </c>
      <c r="L1132" s="3">
        <f t="shared" si="121"/>
        <v>0.66666666666666663</v>
      </c>
      <c r="M1132" s="34">
        <v>1</v>
      </c>
      <c r="N1132" s="34"/>
      <c r="O1132" s="52">
        <f t="shared" si="123"/>
        <v>0</v>
      </c>
      <c r="P1132" s="4">
        <f t="shared" si="124"/>
        <v>13</v>
      </c>
      <c r="Q1132" s="5">
        <f t="shared" si="125"/>
        <v>13</v>
      </c>
      <c r="R1132" s="5" t="str">
        <f t="shared" si="126"/>
        <v/>
      </c>
      <c r="S1132" s="6" t="str">
        <f t="shared" si="127"/>
        <v/>
      </c>
    </row>
    <row r="1133" spans="1:19" ht="15" customHeight="1" x14ac:dyDescent="0.2">
      <c r="A1133" s="231" t="s">
        <v>461</v>
      </c>
      <c r="B1133" s="37" t="s">
        <v>13</v>
      </c>
      <c r="C1133" s="47" t="s">
        <v>14</v>
      </c>
      <c r="D1133" s="34"/>
      <c r="E1133" s="34"/>
      <c r="F1133" s="34"/>
      <c r="G1133" s="34"/>
      <c r="H1133" s="42" t="str">
        <f t="shared" si="122"/>
        <v/>
      </c>
      <c r="I1133" s="33">
        <v>12</v>
      </c>
      <c r="J1133" s="34">
        <v>11</v>
      </c>
      <c r="K1133" s="34"/>
      <c r="L1133" s="3">
        <f t="shared" si="121"/>
        <v>0</v>
      </c>
      <c r="M1133" s="34"/>
      <c r="N1133" s="34"/>
      <c r="O1133" s="52">
        <f t="shared" si="123"/>
        <v>0</v>
      </c>
      <c r="P1133" s="4">
        <f t="shared" si="124"/>
        <v>12</v>
      </c>
      <c r="Q1133" s="5">
        <f t="shared" si="125"/>
        <v>11</v>
      </c>
      <c r="R1133" s="5" t="str">
        <f t="shared" si="126"/>
        <v/>
      </c>
      <c r="S1133" s="6" t="str">
        <f t="shared" si="127"/>
        <v/>
      </c>
    </row>
    <row r="1134" spans="1:19" ht="15" customHeight="1" x14ac:dyDescent="0.2">
      <c r="A1134" s="231" t="s">
        <v>461</v>
      </c>
      <c r="B1134" s="37" t="s">
        <v>37</v>
      </c>
      <c r="C1134" s="47" t="s">
        <v>39</v>
      </c>
      <c r="D1134" s="34"/>
      <c r="E1134" s="34"/>
      <c r="F1134" s="34"/>
      <c r="G1134" s="34"/>
      <c r="H1134" s="42" t="str">
        <f t="shared" si="122"/>
        <v/>
      </c>
      <c r="I1134" s="33">
        <v>37</v>
      </c>
      <c r="J1134" s="34">
        <v>36</v>
      </c>
      <c r="K1134" s="34">
        <v>8</v>
      </c>
      <c r="L1134" s="3">
        <f t="shared" si="121"/>
        <v>0.22222222222222221</v>
      </c>
      <c r="M1134" s="34">
        <v>0</v>
      </c>
      <c r="N1134" s="34">
        <v>1</v>
      </c>
      <c r="O1134" s="52">
        <f t="shared" si="123"/>
        <v>2.7027027027027029E-2</v>
      </c>
      <c r="P1134" s="4">
        <f t="shared" si="124"/>
        <v>37</v>
      </c>
      <c r="Q1134" s="5">
        <f t="shared" si="125"/>
        <v>36</v>
      </c>
      <c r="R1134" s="5">
        <f t="shared" si="126"/>
        <v>1</v>
      </c>
      <c r="S1134" s="6">
        <f t="shared" si="127"/>
        <v>2.7027027027027029E-2</v>
      </c>
    </row>
    <row r="1135" spans="1:19" ht="15" customHeight="1" x14ac:dyDescent="0.2">
      <c r="A1135" s="231" t="s">
        <v>461</v>
      </c>
      <c r="B1135" s="37" t="s">
        <v>44</v>
      </c>
      <c r="C1135" s="47" t="s">
        <v>45</v>
      </c>
      <c r="D1135" s="34"/>
      <c r="E1135" s="34"/>
      <c r="F1135" s="34"/>
      <c r="G1135" s="34"/>
      <c r="H1135" s="42" t="str">
        <f t="shared" si="122"/>
        <v/>
      </c>
      <c r="I1135" s="33">
        <v>5233</v>
      </c>
      <c r="J1135" s="34">
        <v>3625</v>
      </c>
      <c r="K1135" s="34">
        <v>682</v>
      </c>
      <c r="L1135" s="3">
        <f t="shared" si="121"/>
        <v>0.18813793103448276</v>
      </c>
      <c r="M1135" s="34">
        <v>1</v>
      </c>
      <c r="N1135" s="34">
        <v>1501</v>
      </c>
      <c r="O1135" s="52">
        <f t="shared" si="123"/>
        <v>0.28683355627746993</v>
      </c>
      <c r="P1135" s="4">
        <f t="shared" si="124"/>
        <v>5233</v>
      </c>
      <c r="Q1135" s="5">
        <f t="shared" si="125"/>
        <v>3626</v>
      </c>
      <c r="R1135" s="5">
        <f t="shared" si="126"/>
        <v>1501</v>
      </c>
      <c r="S1135" s="6">
        <f t="shared" si="127"/>
        <v>0.28683355627746993</v>
      </c>
    </row>
    <row r="1136" spans="1:19" ht="15" customHeight="1" x14ac:dyDescent="0.2">
      <c r="A1136" s="231" t="s">
        <v>461</v>
      </c>
      <c r="B1136" s="37" t="s">
        <v>44</v>
      </c>
      <c r="C1136" s="47" t="s">
        <v>48</v>
      </c>
      <c r="D1136" s="34"/>
      <c r="E1136" s="34"/>
      <c r="F1136" s="34"/>
      <c r="G1136" s="34"/>
      <c r="H1136" s="42" t="str">
        <f t="shared" si="122"/>
        <v/>
      </c>
      <c r="I1136" s="33">
        <v>930</v>
      </c>
      <c r="J1136" s="34">
        <v>580</v>
      </c>
      <c r="K1136" s="34">
        <v>67</v>
      </c>
      <c r="L1136" s="3">
        <f t="shared" si="121"/>
        <v>0.11551724137931034</v>
      </c>
      <c r="M1136" s="34">
        <v>4</v>
      </c>
      <c r="N1136" s="34">
        <v>328</v>
      </c>
      <c r="O1136" s="52">
        <f t="shared" si="123"/>
        <v>0.35268817204301073</v>
      </c>
      <c r="P1136" s="4">
        <f t="shared" si="124"/>
        <v>930</v>
      </c>
      <c r="Q1136" s="5">
        <f t="shared" si="125"/>
        <v>584</v>
      </c>
      <c r="R1136" s="5">
        <f t="shared" si="126"/>
        <v>328</v>
      </c>
      <c r="S1136" s="6">
        <f t="shared" si="127"/>
        <v>0.35268817204301073</v>
      </c>
    </row>
    <row r="1137" spans="1:19" ht="15" customHeight="1" x14ac:dyDescent="0.2">
      <c r="A1137" s="231" t="s">
        <v>461</v>
      </c>
      <c r="B1137" s="37" t="s">
        <v>67</v>
      </c>
      <c r="C1137" s="47" t="s">
        <v>68</v>
      </c>
      <c r="D1137" s="34"/>
      <c r="E1137" s="34"/>
      <c r="F1137" s="34"/>
      <c r="G1137" s="34"/>
      <c r="H1137" s="42" t="str">
        <f t="shared" si="122"/>
        <v/>
      </c>
      <c r="I1137" s="33">
        <v>1049</v>
      </c>
      <c r="J1137" s="34">
        <v>825</v>
      </c>
      <c r="K1137" s="34">
        <v>234</v>
      </c>
      <c r="L1137" s="3">
        <f t="shared" si="121"/>
        <v>0.28363636363636363</v>
      </c>
      <c r="M1137" s="34">
        <v>8</v>
      </c>
      <c r="N1137" s="34">
        <v>186</v>
      </c>
      <c r="O1137" s="52">
        <f t="shared" si="123"/>
        <v>0.17731172545281221</v>
      </c>
      <c r="P1137" s="4">
        <f t="shared" si="124"/>
        <v>1049</v>
      </c>
      <c r="Q1137" s="5">
        <f t="shared" si="125"/>
        <v>833</v>
      </c>
      <c r="R1137" s="5">
        <f t="shared" si="126"/>
        <v>186</v>
      </c>
      <c r="S1137" s="6">
        <f t="shared" si="127"/>
        <v>0.17731172545281221</v>
      </c>
    </row>
    <row r="1138" spans="1:19" ht="15" customHeight="1" x14ac:dyDescent="0.2">
      <c r="A1138" s="231" t="s">
        <v>461</v>
      </c>
      <c r="B1138" s="37" t="s">
        <v>96</v>
      </c>
      <c r="C1138" s="47" t="s">
        <v>97</v>
      </c>
      <c r="D1138" s="34"/>
      <c r="E1138" s="34"/>
      <c r="F1138" s="34"/>
      <c r="G1138" s="34"/>
      <c r="H1138" s="42" t="str">
        <f t="shared" si="122"/>
        <v/>
      </c>
      <c r="I1138" s="33">
        <v>1781</v>
      </c>
      <c r="J1138" s="34">
        <v>1374</v>
      </c>
      <c r="K1138" s="34">
        <v>754</v>
      </c>
      <c r="L1138" s="3">
        <f t="shared" si="121"/>
        <v>0.54876273653566232</v>
      </c>
      <c r="M1138" s="34">
        <v>0</v>
      </c>
      <c r="N1138" s="34">
        <v>327</v>
      </c>
      <c r="O1138" s="52">
        <f t="shared" si="123"/>
        <v>0.18360471645143178</v>
      </c>
      <c r="P1138" s="4">
        <f t="shared" si="124"/>
        <v>1781</v>
      </c>
      <c r="Q1138" s="5">
        <f t="shared" si="125"/>
        <v>1374</v>
      </c>
      <c r="R1138" s="5">
        <f t="shared" si="126"/>
        <v>327</v>
      </c>
      <c r="S1138" s="6">
        <f t="shared" si="127"/>
        <v>0.18360471645143178</v>
      </c>
    </row>
    <row r="1139" spans="1:19" ht="15" customHeight="1" x14ac:dyDescent="0.2">
      <c r="A1139" s="231" t="s">
        <v>461</v>
      </c>
      <c r="B1139" s="37" t="s">
        <v>107</v>
      </c>
      <c r="C1139" s="47" t="s">
        <v>108</v>
      </c>
      <c r="D1139" s="34"/>
      <c r="E1139" s="34"/>
      <c r="F1139" s="34"/>
      <c r="G1139" s="34"/>
      <c r="H1139" s="42" t="str">
        <f t="shared" si="122"/>
        <v/>
      </c>
      <c r="I1139" s="33">
        <v>149</v>
      </c>
      <c r="J1139" s="34">
        <v>145</v>
      </c>
      <c r="K1139" s="34">
        <v>45</v>
      </c>
      <c r="L1139" s="3">
        <f t="shared" ref="L1139:L1202" si="128">IF(J1139&lt;&gt;0,K1139/J1139,"")</f>
        <v>0.31034482758620691</v>
      </c>
      <c r="M1139" s="34">
        <v>3</v>
      </c>
      <c r="N1139" s="34"/>
      <c r="O1139" s="52">
        <f t="shared" si="123"/>
        <v>0</v>
      </c>
      <c r="P1139" s="4">
        <f t="shared" si="124"/>
        <v>149</v>
      </c>
      <c r="Q1139" s="5">
        <f t="shared" si="125"/>
        <v>148</v>
      </c>
      <c r="R1139" s="5" t="str">
        <f t="shared" si="126"/>
        <v/>
      </c>
      <c r="S1139" s="6" t="str">
        <f t="shared" si="127"/>
        <v/>
      </c>
    </row>
    <row r="1140" spans="1:19" ht="15" customHeight="1" x14ac:dyDescent="0.2">
      <c r="A1140" s="231" t="s">
        <v>461</v>
      </c>
      <c r="B1140" s="37" t="s">
        <v>109</v>
      </c>
      <c r="C1140" s="47" t="s">
        <v>110</v>
      </c>
      <c r="D1140" s="34"/>
      <c r="E1140" s="34"/>
      <c r="F1140" s="34"/>
      <c r="G1140" s="34"/>
      <c r="H1140" s="42" t="str">
        <f t="shared" si="122"/>
        <v/>
      </c>
      <c r="I1140" s="33">
        <v>91</v>
      </c>
      <c r="J1140" s="34">
        <v>82</v>
      </c>
      <c r="K1140" s="34">
        <v>45</v>
      </c>
      <c r="L1140" s="3">
        <f t="shared" si="128"/>
        <v>0.54878048780487809</v>
      </c>
      <c r="M1140" s="34">
        <v>3</v>
      </c>
      <c r="N1140" s="34">
        <v>3</v>
      </c>
      <c r="O1140" s="52">
        <f t="shared" si="123"/>
        <v>3.2967032967032968E-2</v>
      </c>
      <c r="P1140" s="4">
        <f t="shared" si="124"/>
        <v>91</v>
      </c>
      <c r="Q1140" s="5">
        <f t="shared" si="125"/>
        <v>85</v>
      </c>
      <c r="R1140" s="5">
        <f t="shared" si="126"/>
        <v>3</v>
      </c>
      <c r="S1140" s="6">
        <f t="shared" si="127"/>
        <v>3.2967032967032968E-2</v>
      </c>
    </row>
    <row r="1141" spans="1:19" ht="15" customHeight="1" x14ac:dyDescent="0.2">
      <c r="A1141" s="231" t="s">
        <v>461</v>
      </c>
      <c r="B1141" s="37" t="s">
        <v>126</v>
      </c>
      <c r="C1141" s="47" t="s">
        <v>126</v>
      </c>
      <c r="D1141" s="34"/>
      <c r="E1141" s="34"/>
      <c r="F1141" s="34"/>
      <c r="G1141" s="34"/>
      <c r="H1141" s="42" t="str">
        <f t="shared" si="122"/>
        <v/>
      </c>
      <c r="I1141" s="33">
        <v>244</v>
      </c>
      <c r="J1141" s="34">
        <v>230</v>
      </c>
      <c r="K1141" s="34">
        <v>176</v>
      </c>
      <c r="L1141" s="3">
        <f t="shared" si="128"/>
        <v>0.76521739130434785</v>
      </c>
      <c r="M1141" s="34">
        <v>0</v>
      </c>
      <c r="N1141" s="34">
        <v>14</v>
      </c>
      <c r="O1141" s="52">
        <f t="shared" si="123"/>
        <v>5.737704918032787E-2</v>
      </c>
      <c r="P1141" s="4">
        <f t="shared" si="124"/>
        <v>244</v>
      </c>
      <c r="Q1141" s="5">
        <f t="shared" si="125"/>
        <v>230</v>
      </c>
      <c r="R1141" s="5">
        <f t="shared" si="126"/>
        <v>14</v>
      </c>
      <c r="S1141" s="6">
        <f t="shared" si="127"/>
        <v>5.737704918032787E-2</v>
      </c>
    </row>
    <row r="1142" spans="1:19" ht="26.25" customHeight="1" x14ac:dyDescent="0.2">
      <c r="A1142" s="231" t="s">
        <v>461</v>
      </c>
      <c r="B1142" s="37" t="s">
        <v>173</v>
      </c>
      <c r="C1142" s="47" t="s">
        <v>175</v>
      </c>
      <c r="D1142" s="34"/>
      <c r="E1142" s="34"/>
      <c r="F1142" s="34"/>
      <c r="G1142" s="34"/>
      <c r="H1142" s="42" t="str">
        <f t="shared" si="122"/>
        <v/>
      </c>
      <c r="I1142" s="33">
        <v>6502</v>
      </c>
      <c r="J1142" s="34">
        <v>6293</v>
      </c>
      <c r="K1142" s="34">
        <v>1093</v>
      </c>
      <c r="L1142" s="3">
        <f t="shared" si="128"/>
        <v>0.17368504687748293</v>
      </c>
      <c r="M1142" s="34">
        <v>22</v>
      </c>
      <c r="N1142" s="34">
        <v>113</v>
      </c>
      <c r="O1142" s="52">
        <f t="shared" si="123"/>
        <v>1.7379267917563827E-2</v>
      </c>
      <c r="P1142" s="4">
        <f t="shared" si="124"/>
        <v>6502</v>
      </c>
      <c r="Q1142" s="5">
        <f t="shared" si="125"/>
        <v>6315</v>
      </c>
      <c r="R1142" s="5">
        <f t="shared" si="126"/>
        <v>113</v>
      </c>
      <c r="S1142" s="6">
        <f t="shared" si="127"/>
        <v>1.7379267917563827E-2</v>
      </c>
    </row>
    <row r="1143" spans="1:19" ht="15" customHeight="1" x14ac:dyDescent="0.2">
      <c r="A1143" s="231" t="s">
        <v>461</v>
      </c>
      <c r="B1143" s="37" t="s">
        <v>179</v>
      </c>
      <c r="C1143" s="47" t="s">
        <v>180</v>
      </c>
      <c r="D1143" s="34"/>
      <c r="E1143" s="34"/>
      <c r="F1143" s="34"/>
      <c r="G1143" s="34"/>
      <c r="H1143" s="42" t="str">
        <f t="shared" si="122"/>
        <v/>
      </c>
      <c r="I1143" s="33">
        <v>1045</v>
      </c>
      <c r="J1143" s="34">
        <v>917</v>
      </c>
      <c r="K1143" s="34">
        <v>727</v>
      </c>
      <c r="L1143" s="3">
        <f t="shared" si="128"/>
        <v>0.79280261723009815</v>
      </c>
      <c r="M1143" s="34">
        <v>20</v>
      </c>
      <c r="N1143" s="34">
        <v>86</v>
      </c>
      <c r="O1143" s="52">
        <f t="shared" si="123"/>
        <v>8.2296650717703354E-2</v>
      </c>
      <c r="P1143" s="4">
        <f t="shared" si="124"/>
        <v>1045</v>
      </c>
      <c r="Q1143" s="5">
        <f t="shared" si="125"/>
        <v>937</v>
      </c>
      <c r="R1143" s="5">
        <f t="shared" si="126"/>
        <v>86</v>
      </c>
      <c r="S1143" s="6">
        <f t="shared" si="127"/>
        <v>8.2296650717703354E-2</v>
      </c>
    </row>
    <row r="1144" spans="1:19" ht="15" customHeight="1" x14ac:dyDescent="0.2">
      <c r="A1144" s="231" t="s">
        <v>461</v>
      </c>
      <c r="B1144" s="37" t="s">
        <v>190</v>
      </c>
      <c r="C1144" s="47" t="s">
        <v>191</v>
      </c>
      <c r="D1144" s="34"/>
      <c r="E1144" s="34"/>
      <c r="F1144" s="34"/>
      <c r="G1144" s="34"/>
      <c r="H1144" s="42" t="str">
        <f t="shared" si="122"/>
        <v/>
      </c>
      <c r="I1144" s="33">
        <v>1</v>
      </c>
      <c r="J1144" s="34">
        <v>1</v>
      </c>
      <c r="K1144" s="34"/>
      <c r="L1144" s="3">
        <f t="shared" si="128"/>
        <v>0</v>
      </c>
      <c r="M1144" s="34"/>
      <c r="N1144" s="34"/>
      <c r="O1144" s="52">
        <f t="shared" si="123"/>
        <v>0</v>
      </c>
      <c r="P1144" s="4">
        <f t="shared" si="124"/>
        <v>1</v>
      </c>
      <c r="Q1144" s="5">
        <f t="shared" si="125"/>
        <v>1</v>
      </c>
      <c r="R1144" s="5" t="str">
        <f t="shared" si="126"/>
        <v/>
      </c>
      <c r="S1144" s="6" t="str">
        <f t="shared" si="127"/>
        <v/>
      </c>
    </row>
    <row r="1145" spans="1:19" ht="15" customHeight="1" x14ac:dyDescent="0.2">
      <c r="A1145" s="231" t="s">
        <v>461</v>
      </c>
      <c r="B1145" s="37" t="s">
        <v>207</v>
      </c>
      <c r="C1145" s="47" t="s">
        <v>208</v>
      </c>
      <c r="D1145" s="34"/>
      <c r="E1145" s="34"/>
      <c r="F1145" s="34"/>
      <c r="G1145" s="34"/>
      <c r="H1145" s="42" t="str">
        <f t="shared" si="122"/>
        <v/>
      </c>
      <c r="I1145" s="33">
        <v>1082</v>
      </c>
      <c r="J1145" s="34">
        <v>721</v>
      </c>
      <c r="K1145" s="34">
        <v>254</v>
      </c>
      <c r="L1145" s="3">
        <f t="shared" si="128"/>
        <v>0.35228848821081832</v>
      </c>
      <c r="M1145" s="34">
        <v>49</v>
      </c>
      <c r="N1145" s="34">
        <v>288</v>
      </c>
      <c r="O1145" s="52">
        <f t="shared" si="123"/>
        <v>0.26617375231053603</v>
      </c>
      <c r="P1145" s="4">
        <f t="shared" si="124"/>
        <v>1082</v>
      </c>
      <c r="Q1145" s="5">
        <f t="shared" si="125"/>
        <v>770</v>
      </c>
      <c r="R1145" s="5">
        <f t="shared" si="126"/>
        <v>288</v>
      </c>
      <c r="S1145" s="6">
        <f t="shared" si="127"/>
        <v>0.26617375231053603</v>
      </c>
    </row>
    <row r="1146" spans="1:19" ht="15" customHeight="1" x14ac:dyDescent="0.2">
      <c r="A1146" s="231" t="s">
        <v>461</v>
      </c>
      <c r="B1146" s="37" t="s">
        <v>209</v>
      </c>
      <c r="C1146" s="47" t="s">
        <v>211</v>
      </c>
      <c r="D1146" s="34"/>
      <c r="E1146" s="34"/>
      <c r="F1146" s="34"/>
      <c r="G1146" s="34"/>
      <c r="H1146" s="42" t="str">
        <f t="shared" si="122"/>
        <v/>
      </c>
      <c r="I1146" s="33">
        <v>3939</v>
      </c>
      <c r="J1146" s="34">
        <v>3664</v>
      </c>
      <c r="K1146" s="34">
        <v>2270</v>
      </c>
      <c r="L1146" s="3">
        <f t="shared" si="128"/>
        <v>0.61954148471615722</v>
      </c>
      <c r="M1146" s="34">
        <v>13</v>
      </c>
      <c r="N1146" s="34">
        <v>211</v>
      </c>
      <c r="O1146" s="52">
        <f t="shared" si="123"/>
        <v>5.3566895151053569E-2</v>
      </c>
      <c r="P1146" s="4">
        <f t="shared" si="124"/>
        <v>3939</v>
      </c>
      <c r="Q1146" s="5">
        <f t="shared" si="125"/>
        <v>3677</v>
      </c>
      <c r="R1146" s="5">
        <f t="shared" si="126"/>
        <v>211</v>
      </c>
      <c r="S1146" s="6">
        <f t="shared" si="127"/>
        <v>5.3566895151053569E-2</v>
      </c>
    </row>
    <row r="1147" spans="1:19" ht="26.25" customHeight="1" x14ac:dyDescent="0.2">
      <c r="A1147" s="231" t="s">
        <v>461</v>
      </c>
      <c r="B1147" s="37" t="s">
        <v>217</v>
      </c>
      <c r="C1147" s="47" t="s">
        <v>219</v>
      </c>
      <c r="D1147" s="34"/>
      <c r="E1147" s="34"/>
      <c r="F1147" s="34"/>
      <c r="G1147" s="34"/>
      <c r="H1147" s="42" t="str">
        <f t="shared" si="122"/>
        <v/>
      </c>
      <c r="I1147" s="33">
        <v>1313</v>
      </c>
      <c r="J1147" s="34">
        <v>999</v>
      </c>
      <c r="K1147" s="34">
        <v>817</v>
      </c>
      <c r="L1147" s="3">
        <f t="shared" si="128"/>
        <v>0.81781781781781782</v>
      </c>
      <c r="M1147" s="34">
        <v>0</v>
      </c>
      <c r="N1147" s="34">
        <v>239</v>
      </c>
      <c r="O1147" s="52">
        <f t="shared" si="123"/>
        <v>0.18202589489718202</v>
      </c>
      <c r="P1147" s="4">
        <f t="shared" si="124"/>
        <v>1313</v>
      </c>
      <c r="Q1147" s="5">
        <f t="shared" si="125"/>
        <v>999</v>
      </c>
      <c r="R1147" s="5">
        <f t="shared" si="126"/>
        <v>239</v>
      </c>
      <c r="S1147" s="6">
        <f t="shared" si="127"/>
        <v>0.18202589489718202</v>
      </c>
    </row>
    <row r="1148" spans="1:19" ht="15" customHeight="1" x14ac:dyDescent="0.2">
      <c r="A1148" s="231" t="s">
        <v>461</v>
      </c>
      <c r="B1148" s="37" t="s">
        <v>220</v>
      </c>
      <c r="C1148" s="47" t="s">
        <v>222</v>
      </c>
      <c r="D1148" s="34"/>
      <c r="E1148" s="34"/>
      <c r="F1148" s="34"/>
      <c r="G1148" s="34"/>
      <c r="H1148" s="42" t="str">
        <f t="shared" si="122"/>
        <v/>
      </c>
      <c r="I1148" s="33">
        <v>1089</v>
      </c>
      <c r="J1148" s="34">
        <v>1058</v>
      </c>
      <c r="K1148" s="34">
        <v>408</v>
      </c>
      <c r="L1148" s="3">
        <f t="shared" si="128"/>
        <v>0.38563327032136108</v>
      </c>
      <c r="M1148" s="34">
        <v>1</v>
      </c>
      <c r="N1148" s="34">
        <v>11</v>
      </c>
      <c r="O1148" s="52">
        <f t="shared" si="123"/>
        <v>1.0101010101010102E-2</v>
      </c>
      <c r="P1148" s="4">
        <f t="shared" si="124"/>
        <v>1089</v>
      </c>
      <c r="Q1148" s="5">
        <f t="shared" si="125"/>
        <v>1059</v>
      </c>
      <c r="R1148" s="5">
        <f t="shared" si="126"/>
        <v>11</v>
      </c>
      <c r="S1148" s="6">
        <f t="shared" si="127"/>
        <v>1.0101010101010102E-2</v>
      </c>
    </row>
    <row r="1149" spans="1:19" ht="15" customHeight="1" x14ac:dyDescent="0.2">
      <c r="A1149" s="231" t="s">
        <v>461</v>
      </c>
      <c r="B1149" s="37" t="s">
        <v>225</v>
      </c>
      <c r="C1149" s="47" t="s">
        <v>229</v>
      </c>
      <c r="D1149" s="34"/>
      <c r="E1149" s="34"/>
      <c r="F1149" s="34"/>
      <c r="G1149" s="34"/>
      <c r="H1149" s="42" t="str">
        <f t="shared" si="122"/>
        <v/>
      </c>
      <c r="I1149" s="33">
        <v>41</v>
      </c>
      <c r="J1149" s="34">
        <v>40</v>
      </c>
      <c r="K1149" s="34">
        <v>17</v>
      </c>
      <c r="L1149" s="3">
        <f t="shared" si="128"/>
        <v>0.42499999999999999</v>
      </c>
      <c r="M1149" s="34">
        <v>0</v>
      </c>
      <c r="N1149" s="34">
        <v>1</v>
      </c>
      <c r="O1149" s="52">
        <f t="shared" si="123"/>
        <v>2.4390243902439025E-2</v>
      </c>
      <c r="P1149" s="4">
        <f t="shared" si="124"/>
        <v>41</v>
      </c>
      <c r="Q1149" s="5">
        <f t="shared" si="125"/>
        <v>40</v>
      </c>
      <c r="R1149" s="5">
        <f t="shared" si="126"/>
        <v>1</v>
      </c>
      <c r="S1149" s="6">
        <f t="shared" si="127"/>
        <v>2.4390243902439025E-2</v>
      </c>
    </row>
    <row r="1150" spans="1:19" ht="26.25" customHeight="1" x14ac:dyDescent="0.2">
      <c r="A1150" s="231" t="s">
        <v>461</v>
      </c>
      <c r="B1150" s="37" t="s">
        <v>225</v>
      </c>
      <c r="C1150" s="47" t="s">
        <v>231</v>
      </c>
      <c r="D1150" s="34"/>
      <c r="E1150" s="34"/>
      <c r="F1150" s="34"/>
      <c r="G1150" s="34"/>
      <c r="H1150" s="42" t="str">
        <f t="shared" si="122"/>
        <v/>
      </c>
      <c r="I1150" s="33">
        <v>86</v>
      </c>
      <c r="J1150" s="34">
        <v>82</v>
      </c>
      <c r="K1150" s="34">
        <v>41</v>
      </c>
      <c r="L1150" s="3">
        <f t="shared" si="128"/>
        <v>0.5</v>
      </c>
      <c r="M1150" s="34">
        <v>1</v>
      </c>
      <c r="N1150" s="34"/>
      <c r="O1150" s="52">
        <f t="shared" si="123"/>
        <v>0</v>
      </c>
      <c r="P1150" s="4">
        <f t="shared" si="124"/>
        <v>86</v>
      </c>
      <c r="Q1150" s="5">
        <f t="shared" si="125"/>
        <v>83</v>
      </c>
      <c r="R1150" s="5" t="str">
        <f t="shared" si="126"/>
        <v/>
      </c>
      <c r="S1150" s="6" t="str">
        <f t="shared" si="127"/>
        <v/>
      </c>
    </row>
    <row r="1151" spans="1:19" ht="15" customHeight="1" x14ac:dyDescent="0.2">
      <c r="A1151" s="46" t="s">
        <v>420</v>
      </c>
      <c r="B1151" s="37" t="s">
        <v>0</v>
      </c>
      <c r="C1151" s="43" t="s">
        <v>1</v>
      </c>
      <c r="D1151" s="34"/>
      <c r="E1151" s="34"/>
      <c r="F1151" s="34"/>
      <c r="G1151" s="34"/>
      <c r="H1151" s="42" t="str">
        <f t="shared" si="122"/>
        <v/>
      </c>
      <c r="I1151" s="33">
        <v>87</v>
      </c>
      <c r="J1151" s="34">
        <v>73</v>
      </c>
      <c r="K1151" s="34">
        <v>21</v>
      </c>
      <c r="L1151" s="3">
        <f t="shared" si="128"/>
        <v>0.28767123287671231</v>
      </c>
      <c r="M1151" s="34">
        <v>13</v>
      </c>
      <c r="N1151" s="34"/>
      <c r="O1151" s="52">
        <f t="shared" si="123"/>
        <v>0</v>
      </c>
      <c r="P1151" s="4">
        <f t="shared" si="124"/>
        <v>87</v>
      </c>
      <c r="Q1151" s="5">
        <f t="shared" si="125"/>
        <v>86</v>
      </c>
      <c r="R1151" s="5" t="str">
        <f t="shared" si="126"/>
        <v/>
      </c>
      <c r="S1151" s="6" t="str">
        <f t="shared" si="127"/>
        <v/>
      </c>
    </row>
    <row r="1152" spans="1:19" ht="15" customHeight="1" x14ac:dyDescent="0.2">
      <c r="A1152" s="46" t="s">
        <v>420</v>
      </c>
      <c r="B1152" s="37" t="s">
        <v>4</v>
      </c>
      <c r="C1152" s="43" t="s">
        <v>5</v>
      </c>
      <c r="D1152" s="34"/>
      <c r="E1152" s="34"/>
      <c r="F1152" s="34"/>
      <c r="G1152" s="34"/>
      <c r="H1152" s="42" t="str">
        <f t="shared" ref="H1152:H1215" si="129">IF(D1152&lt;&gt;0,G1152/D1152,"")</f>
        <v/>
      </c>
      <c r="I1152" s="33">
        <v>1772</v>
      </c>
      <c r="J1152" s="34">
        <v>1356</v>
      </c>
      <c r="K1152" s="34">
        <v>1350</v>
      </c>
      <c r="L1152" s="3">
        <f t="shared" si="128"/>
        <v>0.99557522123893805</v>
      </c>
      <c r="M1152" s="34">
        <v>8</v>
      </c>
      <c r="N1152" s="34">
        <v>338</v>
      </c>
      <c r="O1152" s="52">
        <f t="shared" ref="O1152:O1215" si="130">IF(I1152&lt;&gt;0,N1152/I1152,"")</f>
        <v>0.19074492099322798</v>
      </c>
      <c r="P1152" s="4">
        <f t="shared" ref="P1152:P1215" si="131">IF(SUM(D1152,I1152)&gt;0,SUM(D1152,I1152),"")</f>
        <v>1772</v>
      </c>
      <c r="Q1152" s="5">
        <f t="shared" ref="Q1152:Q1215" si="132">IF(SUM(E1152,J1152, M1152)&gt;0,SUM(E1152,J1152, M1152),"")</f>
        <v>1364</v>
      </c>
      <c r="R1152" s="5">
        <f t="shared" ref="R1152:R1215" si="133">IF(SUM(G1152,N1152)&gt;0,SUM(G1152,N1152),"")</f>
        <v>338</v>
      </c>
      <c r="S1152" s="6">
        <f t="shared" ref="S1152:S1215" si="134">IFERROR(IF(P1152&lt;&gt;0,R1152/P1152,""),"")</f>
        <v>0.19074492099322798</v>
      </c>
    </row>
    <row r="1153" spans="1:19" ht="15" customHeight="1" x14ac:dyDescent="0.2">
      <c r="A1153" s="46" t="s">
        <v>420</v>
      </c>
      <c r="B1153" s="37" t="s">
        <v>6</v>
      </c>
      <c r="C1153" s="43" t="s">
        <v>7</v>
      </c>
      <c r="D1153" s="34"/>
      <c r="E1153" s="34"/>
      <c r="F1153" s="34"/>
      <c r="G1153" s="34"/>
      <c r="H1153" s="42" t="str">
        <f t="shared" si="129"/>
        <v/>
      </c>
      <c r="I1153" s="33">
        <v>548</v>
      </c>
      <c r="J1153" s="34">
        <v>295</v>
      </c>
      <c r="K1153" s="34">
        <v>291</v>
      </c>
      <c r="L1153" s="3">
        <f t="shared" si="128"/>
        <v>0.98644067796610169</v>
      </c>
      <c r="M1153" s="34"/>
      <c r="N1153" s="34">
        <v>224</v>
      </c>
      <c r="O1153" s="52">
        <f t="shared" si="130"/>
        <v>0.40875912408759124</v>
      </c>
      <c r="P1153" s="4">
        <f t="shared" si="131"/>
        <v>548</v>
      </c>
      <c r="Q1153" s="5">
        <f t="shared" si="132"/>
        <v>295</v>
      </c>
      <c r="R1153" s="5">
        <f t="shared" si="133"/>
        <v>224</v>
      </c>
      <c r="S1153" s="6">
        <f t="shared" si="134"/>
        <v>0.40875912408759124</v>
      </c>
    </row>
    <row r="1154" spans="1:19" ht="15" customHeight="1" x14ac:dyDescent="0.2">
      <c r="A1154" s="46" t="s">
        <v>420</v>
      </c>
      <c r="B1154" s="37" t="s">
        <v>8</v>
      </c>
      <c r="C1154" s="43" t="s">
        <v>9</v>
      </c>
      <c r="D1154" s="34"/>
      <c r="E1154" s="34"/>
      <c r="F1154" s="34"/>
      <c r="G1154" s="34"/>
      <c r="H1154" s="42" t="str">
        <f t="shared" si="129"/>
        <v/>
      </c>
      <c r="I1154" s="33">
        <v>29</v>
      </c>
      <c r="J1154" s="34">
        <v>24</v>
      </c>
      <c r="K1154" s="34">
        <v>23</v>
      </c>
      <c r="L1154" s="3">
        <f t="shared" si="128"/>
        <v>0.95833333333333337</v>
      </c>
      <c r="M1154" s="34">
        <v>0</v>
      </c>
      <c r="N1154" s="34">
        <v>5</v>
      </c>
      <c r="O1154" s="52">
        <f t="shared" si="130"/>
        <v>0.17241379310344829</v>
      </c>
      <c r="P1154" s="4">
        <f t="shared" si="131"/>
        <v>29</v>
      </c>
      <c r="Q1154" s="5">
        <f t="shared" si="132"/>
        <v>24</v>
      </c>
      <c r="R1154" s="5">
        <f t="shared" si="133"/>
        <v>5</v>
      </c>
      <c r="S1154" s="6">
        <f t="shared" si="134"/>
        <v>0.17241379310344829</v>
      </c>
    </row>
    <row r="1155" spans="1:19" ht="15" customHeight="1" x14ac:dyDescent="0.2">
      <c r="A1155" s="46" t="s">
        <v>420</v>
      </c>
      <c r="B1155" s="37" t="s">
        <v>10</v>
      </c>
      <c r="C1155" s="43" t="s">
        <v>12</v>
      </c>
      <c r="D1155" s="34"/>
      <c r="E1155" s="34"/>
      <c r="F1155" s="34"/>
      <c r="G1155" s="34"/>
      <c r="H1155" s="42" t="str">
        <f t="shared" si="129"/>
        <v/>
      </c>
      <c r="I1155" s="33">
        <v>567</v>
      </c>
      <c r="J1155" s="34">
        <v>532</v>
      </c>
      <c r="K1155" s="34">
        <v>532</v>
      </c>
      <c r="L1155" s="3">
        <f t="shared" si="128"/>
        <v>1</v>
      </c>
      <c r="M1155" s="34">
        <v>1</v>
      </c>
      <c r="N1155" s="34"/>
      <c r="O1155" s="52">
        <f t="shared" si="130"/>
        <v>0</v>
      </c>
      <c r="P1155" s="4">
        <f t="shared" si="131"/>
        <v>567</v>
      </c>
      <c r="Q1155" s="5">
        <f t="shared" si="132"/>
        <v>533</v>
      </c>
      <c r="R1155" s="5" t="str">
        <f t="shared" si="133"/>
        <v/>
      </c>
      <c r="S1155" s="6" t="str">
        <f t="shared" si="134"/>
        <v/>
      </c>
    </row>
    <row r="1156" spans="1:19" ht="15" customHeight="1" x14ac:dyDescent="0.2">
      <c r="A1156" s="46" t="s">
        <v>420</v>
      </c>
      <c r="B1156" s="37" t="s">
        <v>15</v>
      </c>
      <c r="C1156" s="43" t="s">
        <v>16</v>
      </c>
      <c r="D1156" s="34"/>
      <c r="E1156" s="34"/>
      <c r="F1156" s="34"/>
      <c r="G1156" s="34"/>
      <c r="H1156" s="42" t="str">
        <f t="shared" si="129"/>
        <v/>
      </c>
      <c r="I1156" s="33">
        <v>4</v>
      </c>
      <c r="J1156" s="34">
        <v>4</v>
      </c>
      <c r="K1156" s="34">
        <v>3</v>
      </c>
      <c r="L1156" s="3">
        <f t="shared" si="128"/>
        <v>0.75</v>
      </c>
      <c r="M1156" s="34"/>
      <c r="N1156" s="34"/>
      <c r="O1156" s="52">
        <f t="shared" si="130"/>
        <v>0</v>
      </c>
      <c r="P1156" s="4">
        <f t="shared" si="131"/>
        <v>4</v>
      </c>
      <c r="Q1156" s="5">
        <f t="shared" si="132"/>
        <v>4</v>
      </c>
      <c r="R1156" s="5" t="str">
        <f t="shared" si="133"/>
        <v/>
      </c>
      <c r="S1156" s="6" t="str">
        <f t="shared" si="134"/>
        <v/>
      </c>
    </row>
    <row r="1157" spans="1:19" ht="15" customHeight="1" x14ac:dyDescent="0.2">
      <c r="A1157" s="46" t="s">
        <v>420</v>
      </c>
      <c r="B1157" s="37" t="s">
        <v>17</v>
      </c>
      <c r="C1157" s="43" t="s">
        <v>18</v>
      </c>
      <c r="D1157" s="34"/>
      <c r="E1157" s="34"/>
      <c r="F1157" s="34"/>
      <c r="G1157" s="34"/>
      <c r="H1157" s="42" t="str">
        <f t="shared" si="129"/>
        <v/>
      </c>
      <c r="I1157" s="33">
        <v>5</v>
      </c>
      <c r="J1157" s="34">
        <v>5</v>
      </c>
      <c r="K1157" s="34">
        <v>5</v>
      </c>
      <c r="L1157" s="3">
        <f t="shared" si="128"/>
        <v>1</v>
      </c>
      <c r="M1157" s="34"/>
      <c r="N1157" s="34"/>
      <c r="O1157" s="52">
        <f t="shared" si="130"/>
        <v>0</v>
      </c>
      <c r="P1157" s="4">
        <f t="shared" si="131"/>
        <v>5</v>
      </c>
      <c r="Q1157" s="5">
        <f t="shared" si="132"/>
        <v>5</v>
      </c>
      <c r="R1157" s="5" t="str">
        <f t="shared" si="133"/>
        <v/>
      </c>
      <c r="S1157" s="6" t="str">
        <f t="shared" si="134"/>
        <v/>
      </c>
    </row>
    <row r="1158" spans="1:19" ht="15" customHeight="1" x14ac:dyDescent="0.2">
      <c r="A1158" s="46" t="s">
        <v>420</v>
      </c>
      <c r="B1158" s="37" t="s">
        <v>23</v>
      </c>
      <c r="C1158" s="43" t="s">
        <v>24</v>
      </c>
      <c r="D1158" s="34">
        <v>11</v>
      </c>
      <c r="E1158" s="34">
        <v>5</v>
      </c>
      <c r="F1158" s="34">
        <v>5</v>
      </c>
      <c r="G1158" s="34">
        <v>6</v>
      </c>
      <c r="H1158" s="42">
        <f t="shared" si="129"/>
        <v>0.54545454545454541</v>
      </c>
      <c r="I1158" s="33">
        <v>312</v>
      </c>
      <c r="J1158" s="34">
        <v>171</v>
      </c>
      <c r="K1158" s="34">
        <v>108</v>
      </c>
      <c r="L1158" s="3">
        <f t="shared" si="128"/>
        <v>0.63157894736842102</v>
      </c>
      <c r="M1158" s="34">
        <v>3</v>
      </c>
      <c r="N1158" s="34">
        <v>132</v>
      </c>
      <c r="O1158" s="52">
        <f t="shared" si="130"/>
        <v>0.42307692307692307</v>
      </c>
      <c r="P1158" s="4">
        <f t="shared" si="131"/>
        <v>323</v>
      </c>
      <c r="Q1158" s="5">
        <f t="shared" si="132"/>
        <v>179</v>
      </c>
      <c r="R1158" s="5">
        <f t="shared" si="133"/>
        <v>138</v>
      </c>
      <c r="S1158" s="6">
        <f t="shared" si="134"/>
        <v>0.42724458204334365</v>
      </c>
    </row>
    <row r="1159" spans="1:19" ht="15" customHeight="1" x14ac:dyDescent="0.2">
      <c r="A1159" s="46" t="s">
        <v>420</v>
      </c>
      <c r="B1159" s="37" t="s">
        <v>25</v>
      </c>
      <c r="C1159" s="43" t="s">
        <v>26</v>
      </c>
      <c r="D1159" s="34"/>
      <c r="E1159" s="34"/>
      <c r="F1159" s="34"/>
      <c r="G1159" s="34"/>
      <c r="H1159" s="42" t="str">
        <f t="shared" si="129"/>
        <v/>
      </c>
      <c r="I1159" s="33">
        <v>2</v>
      </c>
      <c r="J1159" s="34">
        <v>2</v>
      </c>
      <c r="K1159" s="34">
        <v>1</v>
      </c>
      <c r="L1159" s="3">
        <f t="shared" si="128"/>
        <v>0.5</v>
      </c>
      <c r="M1159" s="34"/>
      <c r="N1159" s="34"/>
      <c r="O1159" s="52">
        <f t="shared" si="130"/>
        <v>0</v>
      </c>
      <c r="P1159" s="4">
        <f t="shared" si="131"/>
        <v>2</v>
      </c>
      <c r="Q1159" s="5">
        <f t="shared" si="132"/>
        <v>2</v>
      </c>
      <c r="R1159" s="5" t="str">
        <f t="shared" si="133"/>
        <v/>
      </c>
      <c r="S1159" s="6" t="str">
        <f t="shared" si="134"/>
        <v/>
      </c>
    </row>
    <row r="1160" spans="1:19" ht="26.25" customHeight="1" x14ac:dyDescent="0.2">
      <c r="A1160" s="46" t="s">
        <v>420</v>
      </c>
      <c r="B1160" s="37" t="s">
        <v>28</v>
      </c>
      <c r="C1160" s="43" t="s">
        <v>29</v>
      </c>
      <c r="D1160" s="34"/>
      <c r="E1160" s="34"/>
      <c r="F1160" s="34"/>
      <c r="G1160" s="34"/>
      <c r="H1160" s="42" t="str">
        <f t="shared" si="129"/>
        <v/>
      </c>
      <c r="I1160" s="33">
        <v>48</v>
      </c>
      <c r="J1160" s="34">
        <v>33</v>
      </c>
      <c r="K1160" s="34">
        <v>28</v>
      </c>
      <c r="L1160" s="3">
        <f t="shared" si="128"/>
        <v>0.84848484848484851</v>
      </c>
      <c r="M1160" s="34">
        <v>0</v>
      </c>
      <c r="N1160" s="34">
        <v>13</v>
      </c>
      <c r="O1160" s="52">
        <f t="shared" si="130"/>
        <v>0.27083333333333331</v>
      </c>
      <c r="P1160" s="4">
        <f t="shared" si="131"/>
        <v>48</v>
      </c>
      <c r="Q1160" s="5">
        <f t="shared" si="132"/>
        <v>33</v>
      </c>
      <c r="R1160" s="5">
        <f t="shared" si="133"/>
        <v>13</v>
      </c>
      <c r="S1160" s="6">
        <f t="shared" si="134"/>
        <v>0.27083333333333331</v>
      </c>
    </row>
    <row r="1161" spans="1:19" ht="15" customHeight="1" x14ac:dyDescent="0.2">
      <c r="A1161" s="46" t="s">
        <v>420</v>
      </c>
      <c r="B1161" s="37" t="s">
        <v>30</v>
      </c>
      <c r="C1161" s="43" t="s">
        <v>31</v>
      </c>
      <c r="D1161" s="34"/>
      <c r="E1161" s="34"/>
      <c r="F1161" s="34"/>
      <c r="G1161" s="34"/>
      <c r="H1161" s="42" t="str">
        <f t="shared" si="129"/>
        <v/>
      </c>
      <c r="I1161" s="33">
        <v>15</v>
      </c>
      <c r="J1161" s="34">
        <v>13</v>
      </c>
      <c r="K1161" s="34">
        <v>12</v>
      </c>
      <c r="L1161" s="3">
        <f t="shared" si="128"/>
        <v>0.92307692307692313</v>
      </c>
      <c r="M1161" s="34">
        <v>0</v>
      </c>
      <c r="N1161" s="34">
        <v>1</v>
      </c>
      <c r="O1161" s="52">
        <f t="shared" si="130"/>
        <v>6.6666666666666666E-2</v>
      </c>
      <c r="P1161" s="4">
        <f t="shared" si="131"/>
        <v>15</v>
      </c>
      <c r="Q1161" s="5">
        <f t="shared" si="132"/>
        <v>13</v>
      </c>
      <c r="R1161" s="5">
        <f t="shared" si="133"/>
        <v>1</v>
      </c>
      <c r="S1161" s="6">
        <f t="shared" si="134"/>
        <v>6.6666666666666666E-2</v>
      </c>
    </row>
    <row r="1162" spans="1:19" ht="15" customHeight="1" x14ac:dyDescent="0.2">
      <c r="A1162" s="46" t="s">
        <v>420</v>
      </c>
      <c r="B1162" s="37" t="s">
        <v>30</v>
      </c>
      <c r="C1162" s="43" t="s">
        <v>32</v>
      </c>
      <c r="D1162" s="34">
        <v>1</v>
      </c>
      <c r="E1162" s="34">
        <v>1</v>
      </c>
      <c r="F1162" s="34">
        <v>1</v>
      </c>
      <c r="G1162" s="34"/>
      <c r="H1162" s="42">
        <f t="shared" si="129"/>
        <v>0</v>
      </c>
      <c r="I1162" s="33">
        <v>30</v>
      </c>
      <c r="J1162" s="34">
        <v>28</v>
      </c>
      <c r="K1162" s="34">
        <v>22</v>
      </c>
      <c r="L1162" s="3">
        <f t="shared" si="128"/>
        <v>0.7857142857142857</v>
      </c>
      <c r="M1162" s="34">
        <v>0</v>
      </c>
      <c r="N1162" s="34">
        <v>2</v>
      </c>
      <c r="O1162" s="52">
        <f t="shared" si="130"/>
        <v>6.6666666666666666E-2</v>
      </c>
      <c r="P1162" s="4">
        <f t="shared" si="131"/>
        <v>31</v>
      </c>
      <c r="Q1162" s="5">
        <f t="shared" si="132"/>
        <v>29</v>
      </c>
      <c r="R1162" s="5">
        <f t="shared" si="133"/>
        <v>2</v>
      </c>
      <c r="S1162" s="6">
        <f t="shared" si="134"/>
        <v>6.4516129032258063E-2</v>
      </c>
    </row>
    <row r="1163" spans="1:19" ht="15" customHeight="1" x14ac:dyDescent="0.2">
      <c r="A1163" s="46" t="s">
        <v>420</v>
      </c>
      <c r="B1163" s="37" t="s">
        <v>30</v>
      </c>
      <c r="C1163" s="43" t="s">
        <v>33</v>
      </c>
      <c r="D1163" s="34">
        <v>4</v>
      </c>
      <c r="E1163" s="34">
        <v>4</v>
      </c>
      <c r="F1163" s="34">
        <v>4</v>
      </c>
      <c r="G1163" s="34"/>
      <c r="H1163" s="42">
        <f t="shared" si="129"/>
        <v>0</v>
      </c>
      <c r="I1163" s="33">
        <v>57</v>
      </c>
      <c r="J1163" s="34">
        <v>40</v>
      </c>
      <c r="K1163" s="34">
        <v>39</v>
      </c>
      <c r="L1163" s="3">
        <f t="shared" si="128"/>
        <v>0.97499999999999998</v>
      </c>
      <c r="M1163" s="34">
        <v>0</v>
      </c>
      <c r="N1163" s="34">
        <v>17</v>
      </c>
      <c r="O1163" s="52">
        <f t="shared" si="130"/>
        <v>0.2982456140350877</v>
      </c>
      <c r="P1163" s="4">
        <f t="shared" si="131"/>
        <v>61</v>
      </c>
      <c r="Q1163" s="5">
        <f t="shared" si="132"/>
        <v>44</v>
      </c>
      <c r="R1163" s="5">
        <f t="shared" si="133"/>
        <v>17</v>
      </c>
      <c r="S1163" s="6">
        <f t="shared" si="134"/>
        <v>0.27868852459016391</v>
      </c>
    </row>
    <row r="1164" spans="1:19" ht="15" customHeight="1" x14ac:dyDescent="0.2">
      <c r="A1164" s="46" t="s">
        <v>420</v>
      </c>
      <c r="B1164" s="37" t="s">
        <v>34</v>
      </c>
      <c r="C1164" s="43" t="s">
        <v>35</v>
      </c>
      <c r="D1164" s="34"/>
      <c r="E1164" s="34"/>
      <c r="F1164" s="34"/>
      <c r="G1164" s="34"/>
      <c r="H1164" s="42" t="str">
        <f t="shared" si="129"/>
        <v/>
      </c>
      <c r="I1164" s="33">
        <v>125</v>
      </c>
      <c r="J1164" s="34">
        <v>105</v>
      </c>
      <c r="K1164" s="34">
        <v>81</v>
      </c>
      <c r="L1164" s="3">
        <f t="shared" si="128"/>
        <v>0.77142857142857146</v>
      </c>
      <c r="M1164" s="34">
        <v>1</v>
      </c>
      <c r="N1164" s="34">
        <v>15</v>
      </c>
      <c r="O1164" s="52">
        <f t="shared" si="130"/>
        <v>0.12</v>
      </c>
      <c r="P1164" s="4">
        <f t="shared" si="131"/>
        <v>125</v>
      </c>
      <c r="Q1164" s="5">
        <f t="shared" si="132"/>
        <v>106</v>
      </c>
      <c r="R1164" s="5">
        <f t="shared" si="133"/>
        <v>15</v>
      </c>
      <c r="S1164" s="6">
        <f t="shared" si="134"/>
        <v>0.12</v>
      </c>
    </row>
    <row r="1165" spans="1:19" ht="15" customHeight="1" x14ac:dyDescent="0.2">
      <c r="A1165" s="46" t="s">
        <v>420</v>
      </c>
      <c r="B1165" s="37" t="s">
        <v>37</v>
      </c>
      <c r="C1165" s="43" t="s">
        <v>38</v>
      </c>
      <c r="D1165" s="34"/>
      <c r="E1165" s="34"/>
      <c r="F1165" s="34"/>
      <c r="G1165" s="34"/>
      <c r="H1165" s="42" t="str">
        <f t="shared" si="129"/>
        <v/>
      </c>
      <c r="I1165" s="33">
        <v>337</v>
      </c>
      <c r="J1165" s="34">
        <v>297</v>
      </c>
      <c r="K1165" s="34">
        <v>290</v>
      </c>
      <c r="L1165" s="3">
        <f t="shared" si="128"/>
        <v>0.97643097643097643</v>
      </c>
      <c r="M1165" s="34">
        <v>7</v>
      </c>
      <c r="N1165" s="34">
        <v>25</v>
      </c>
      <c r="O1165" s="52">
        <f t="shared" si="130"/>
        <v>7.418397626112759E-2</v>
      </c>
      <c r="P1165" s="4">
        <f t="shared" si="131"/>
        <v>337</v>
      </c>
      <c r="Q1165" s="5">
        <f t="shared" si="132"/>
        <v>304</v>
      </c>
      <c r="R1165" s="5">
        <f t="shared" si="133"/>
        <v>25</v>
      </c>
      <c r="S1165" s="6">
        <f t="shared" si="134"/>
        <v>7.418397626112759E-2</v>
      </c>
    </row>
    <row r="1166" spans="1:19" ht="15" customHeight="1" x14ac:dyDescent="0.2">
      <c r="A1166" s="46" t="s">
        <v>420</v>
      </c>
      <c r="B1166" s="37" t="s">
        <v>37</v>
      </c>
      <c r="C1166" s="43" t="s">
        <v>39</v>
      </c>
      <c r="D1166" s="34">
        <v>2</v>
      </c>
      <c r="E1166" s="34"/>
      <c r="F1166" s="34"/>
      <c r="G1166" s="34"/>
      <c r="H1166" s="42">
        <f t="shared" si="129"/>
        <v>0</v>
      </c>
      <c r="I1166" s="33">
        <v>783</v>
      </c>
      <c r="J1166" s="34">
        <v>685</v>
      </c>
      <c r="K1166" s="34">
        <v>667</v>
      </c>
      <c r="L1166" s="3">
        <f t="shared" si="128"/>
        <v>0.97372262773722629</v>
      </c>
      <c r="M1166" s="34">
        <v>10</v>
      </c>
      <c r="N1166" s="34">
        <v>63</v>
      </c>
      <c r="O1166" s="52">
        <f t="shared" si="130"/>
        <v>8.0459770114942528E-2</v>
      </c>
      <c r="P1166" s="4">
        <f t="shared" si="131"/>
        <v>785</v>
      </c>
      <c r="Q1166" s="5">
        <f t="shared" si="132"/>
        <v>695</v>
      </c>
      <c r="R1166" s="5">
        <f t="shared" si="133"/>
        <v>63</v>
      </c>
      <c r="S1166" s="6">
        <f t="shared" si="134"/>
        <v>8.025477707006369E-2</v>
      </c>
    </row>
    <row r="1167" spans="1:19" ht="15" customHeight="1" x14ac:dyDescent="0.2">
      <c r="A1167" s="46" t="s">
        <v>420</v>
      </c>
      <c r="B1167" s="37" t="s">
        <v>37</v>
      </c>
      <c r="C1167" s="43" t="s">
        <v>40</v>
      </c>
      <c r="D1167" s="34">
        <v>1</v>
      </c>
      <c r="E1167" s="34">
        <v>1</v>
      </c>
      <c r="F1167" s="34"/>
      <c r="G1167" s="34"/>
      <c r="H1167" s="42">
        <f t="shared" si="129"/>
        <v>0</v>
      </c>
      <c r="I1167" s="33">
        <v>468</v>
      </c>
      <c r="J1167" s="34">
        <v>442</v>
      </c>
      <c r="K1167" s="34">
        <v>428</v>
      </c>
      <c r="L1167" s="3">
        <f t="shared" si="128"/>
        <v>0.96832579185520362</v>
      </c>
      <c r="M1167" s="34">
        <v>4</v>
      </c>
      <c r="N1167" s="34">
        <v>18</v>
      </c>
      <c r="O1167" s="52">
        <f t="shared" si="130"/>
        <v>3.8461538461538464E-2</v>
      </c>
      <c r="P1167" s="4">
        <f t="shared" si="131"/>
        <v>469</v>
      </c>
      <c r="Q1167" s="5">
        <f t="shared" si="132"/>
        <v>447</v>
      </c>
      <c r="R1167" s="5">
        <f t="shared" si="133"/>
        <v>18</v>
      </c>
      <c r="S1167" s="6">
        <f t="shared" si="134"/>
        <v>3.8379530916844352E-2</v>
      </c>
    </row>
    <row r="1168" spans="1:19" ht="26.25" customHeight="1" x14ac:dyDescent="0.2">
      <c r="A1168" s="46" t="s">
        <v>420</v>
      </c>
      <c r="B1168" s="37" t="s">
        <v>42</v>
      </c>
      <c r="C1168" s="43" t="s">
        <v>43</v>
      </c>
      <c r="D1168" s="34"/>
      <c r="E1168" s="34"/>
      <c r="F1168" s="34"/>
      <c r="G1168" s="34"/>
      <c r="H1168" s="42" t="str">
        <f t="shared" si="129"/>
        <v/>
      </c>
      <c r="I1168" s="33">
        <v>43</v>
      </c>
      <c r="J1168" s="34">
        <v>33</v>
      </c>
      <c r="K1168" s="34">
        <v>33</v>
      </c>
      <c r="L1168" s="3">
        <f t="shared" si="128"/>
        <v>1</v>
      </c>
      <c r="M1168" s="34">
        <v>0</v>
      </c>
      <c r="N1168" s="34">
        <v>9</v>
      </c>
      <c r="O1168" s="52">
        <f t="shared" si="130"/>
        <v>0.20930232558139536</v>
      </c>
      <c r="P1168" s="4">
        <f t="shared" si="131"/>
        <v>43</v>
      </c>
      <c r="Q1168" s="5">
        <f t="shared" si="132"/>
        <v>33</v>
      </c>
      <c r="R1168" s="5">
        <f t="shared" si="133"/>
        <v>9</v>
      </c>
      <c r="S1168" s="6">
        <f t="shared" si="134"/>
        <v>0.20930232558139536</v>
      </c>
    </row>
    <row r="1169" spans="1:19" ht="15" customHeight="1" x14ac:dyDescent="0.2">
      <c r="A1169" s="46" t="s">
        <v>420</v>
      </c>
      <c r="B1169" s="37" t="s">
        <v>44</v>
      </c>
      <c r="C1169" s="43" t="s">
        <v>45</v>
      </c>
      <c r="D1169" s="34"/>
      <c r="E1169" s="34"/>
      <c r="F1169" s="34"/>
      <c r="G1169" s="34"/>
      <c r="H1169" s="42" t="str">
        <f t="shared" si="129"/>
        <v/>
      </c>
      <c r="I1169" s="33">
        <v>25762</v>
      </c>
      <c r="J1169" s="34">
        <v>24702</v>
      </c>
      <c r="K1169" s="34">
        <v>20034</v>
      </c>
      <c r="L1169" s="3">
        <f t="shared" si="128"/>
        <v>0.81102744717026964</v>
      </c>
      <c r="M1169" s="34">
        <v>0</v>
      </c>
      <c r="N1169" s="34">
        <v>904</v>
      </c>
      <c r="O1169" s="52">
        <f t="shared" si="130"/>
        <v>3.5090443288564553E-2</v>
      </c>
      <c r="P1169" s="4">
        <f t="shared" si="131"/>
        <v>25762</v>
      </c>
      <c r="Q1169" s="5">
        <f t="shared" si="132"/>
        <v>24702</v>
      </c>
      <c r="R1169" s="5">
        <f t="shared" si="133"/>
        <v>904</v>
      </c>
      <c r="S1169" s="6">
        <f t="shared" si="134"/>
        <v>3.5090443288564553E-2</v>
      </c>
    </row>
    <row r="1170" spans="1:19" ht="15" customHeight="1" x14ac:dyDescent="0.2">
      <c r="A1170" s="46" t="s">
        <v>420</v>
      </c>
      <c r="B1170" s="37" t="s">
        <v>44</v>
      </c>
      <c r="C1170" s="43" t="s">
        <v>341</v>
      </c>
      <c r="D1170" s="34"/>
      <c r="E1170" s="34"/>
      <c r="F1170" s="34"/>
      <c r="G1170" s="34"/>
      <c r="H1170" s="42" t="str">
        <f t="shared" si="129"/>
        <v/>
      </c>
      <c r="I1170" s="33">
        <v>1260</v>
      </c>
      <c r="J1170" s="34">
        <v>1226</v>
      </c>
      <c r="K1170" s="34">
        <v>1174</v>
      </c>
      <c r="L1170" s="3">
        <f t="shared" si="128"/>
        <v>0.95758564437194127</v>
      </c>
      <c r="M1170" s="34">
        <v>0</v>
      </c>
      <c r="N1170" s="34">
        <v>27</v>
      </c>
      <c r="O1170" s="52">
        <f t="shared" si="130"/>
        <v>2.1428571428571429E-2</v>
      </c>
      <c r="P1170" s="4">
        <f t="shared" si="131"/>
        <v>1260</v>
      </c>
      <c r="Q1170" s="5">
        <f t="shared" si="132"/>
        <v>1226</v>
      </c>
      <c r="R1170" s="5">
        <f t="shared" si="133"/>
        <v>27</v>
      </c>
      <c r="S1170" s="6">
        <f t="shared" si="134"/>
        <v>2.1428571428571429E-2</v>
      </c>
    </row>
    <row r="1171" spans="1:19" ht="26.25" customHeight="1" x14ac:dyDescent="0.2">
      <c r="A1171" s="46" t="s">
        <v>420</v>
      </c>
      <c r="B1171" s="37" t="s">
        <v>44</v>
      </c>
      <c r="C1171" s="43" t="s">
        <v>47</v>
      </c>
      <c r="D1171" s="34">
        <v>1</v>
      </c>
      <c r="E1171" s="34"/>
      <c r="F1171" s="34"/>
      <c r="G1171" s="34"/>
      <c r="H1171" s="42">
        <f t="shared" si="129"/>
        <v>0</v>
      </c>
      <c r="I1171" s="33">
        <v>11112</v>
      </c>
      <c r="J1171" s="34">
        <v>10420</v>
      </c>
      <c r="K1171" s="34">
        <v>5397</v>
      </c>
      <c r="L1171" s="3">
        <f t="shared" si="128"/>
        <v>0.51794625719769671</v>
      </c>
      <c r="M1171" s="34">
        <v>0</v>
      </c>
      <c r="N1171" s="34">
        <v>603</v>
      </c>
      <c r="O1171" s="52">
        <f t="shared" si="130"/>
        <v>5.4265658747300216E-2</v>
      </c>
      <c r="P1171" s="4">
        <f t="shared" si="131"/>
        <v>11113</v>
      </c>
      <c r="Q1171" s="5">
        <f t="shared" si="132"/>
        <v>10420</v>
      </c>
      <c r="R1171" s="5">
        <f t="shared" si="133"/>
        <v>603</v>
      </c>
      <c r="S1171" s="6">
        <f t="shared" si="134"/>
        <v>5.4260775668136418E-2</v>
      </c>
    </row>
    <row r="1172" spans="1:19" ht="15" customHeight="1" x14ac:dyDescent="0.2">
      <c r="A1172" s="46" t="s">
        <v>420</v>
      </c>
      <c r="B1172" s="37" t="s">
        <v>44</v>
      </c>
      <c r="C1172" s="43" t="s">
        <v>48</v>
      </c>
      <c r="D1172" s="34"/>
      <c r="E1172" s="34"/>
      <c r="F1172" s="34"/>
      <c r="G1172" s="34"/>
      <c r="H1172" s="42" t="str">
        <f t="shared" si="129"/>
        <v/>
      </c>
      <c r="I1172" s="33">
        <v>19232</v>
      </c>
      <c r="J1172" s="34">
        <v>18344</v>
      </c>
      <c r="K1172" s="34">
        <v>14472</v>
      </c>
      <c r="L1172" s="3">
        <f t="shared" si="128"/>
        <v>0.78892280854775398</v>
      </c>
      <c r="M1172" s="34">
        <v>0</v>
      </c>
      <c r="N1172" s="34">
        <v>745</v>
      </c>
      <c r="O1172" s="52">
        <f t="shared" si="130"/>
        <v>3.8737520798668885E-2</v>
      </c>
      <c r="P1172" s="4">
        <f t="shared" si="131"/>
        <v>19232</v>
      </c>
      <c r="Q1172" s="5">
        <f t="shared" si="132"/>
        <v>18344</v>
      </c>
      <c r="R1172" s="5">
        <f t="shared" si="133"/>
        <v>745</v>
      </c>
      <c r="S1172" s="6">
        <f t="shared" si="134"/>
        <v>3.8737520798668885E-2</v>
      </c>
    </row>
    <row r="1173" spans="1:19" ht="15" customHeight="1" x14ac:dyDescent="0.2">
      <c r="A1173" s="46" t="s">
        <v>420</v>
      </c>
      <c r="B1173" s="37" t="s">
        <v>44</v>
      </c>
      <c r="C1173" s="43" t="s">
        <v>342</v>
      </c>
      <c r="D1173" s="34"/>
      <c r="E1173" s="34"/>
      <c r="F1173" s="34"/>
      <c r="G1173" s="34"/>
      <c r="H1173" s="42" t="str">
        <f t="shared" si="129"/>
        <v/>
      </c>
      <c r="I1173" s="33">
        <v>159</v>
      </c>
      <c r="J1173" s="34">
        <v>147</v>
      </c>
      <c r="K1173" s="34">
        <v>121</v>
      </c>
      <c r="L1173" s="3">
        <f t="shared" si="128"/>
        <v>0.8231292517006803</v>
      </c>
      <c r="M1173" s="34">
        <v>0</v>
      </c>
      <c r="N1173" s="34">
        <v>11</v>
      </c>
      <c r="O1173" s="52">
        <f t="shared" si="130"/>
        <v>6.9182389937106917E-2</v>
      </c>
      <c r="P1173" s="4">
        <f t="shared" si="131"/>
        <v>159</v>
      </c>
      <c r="Q1173" s="5">
        <f t="shared" si="132"/>
        <v>147</v>
      </c>
      <c r="R1173" s="5">
        <f t="shared" si="133"/>
        <v>11</v>
      </c>
      <c r="S1173" s="6">
        <f t="shared" si="134"/>
        <v>6.9182389937106917E-2</v>
      </c>
    </row>
    <row r="1174" spans="1:19" ht="15" customHeight="1" x14ac:dyDescent="0.2">
      <c r="A1174" s="46" t="s">
        <v>420</v>
      </c>
      <c r="B1174" s="37" t="s">
        <v>49</v>
      </c>
      <c r="C1174" s="43" t="s">
        <v>50</v>
      </c>
      <c r="D1174" s="34">
        <v>2</v>
      </c>
      <c r="E1174" s="34">
        <v>2</v>
      </c>
      <c r="F1174" s="34">
        <v>2</v>
      </c>
      <c r="G1174" s="34"/>
      <c r="H1174" s="42">
        <f t="shared" si="129"/>
        <v>0</v>
      </c>
      <c r="I1174" s="33">
        <v>24</v>
      </c>
      <c r="J1174" s="34">
        <v>21</v>
      </c>
      <c r="K1174" s="34">
        <v>19</v>
      </c>
      <c r="L1174" s="3">
        <f t="shared" si="128"/>
        <v>0.90476190476190477</v>
      </c>
      <c r="M1174" s="34">
        <v>0</v>
      </c>
      <c r="N1174" s="34">
        <v>1</v>
      </c>
      <c r="O1174" s="52">
        <f t="shared" si="130"/>
        <v>4.1666666666666664E-2</v>
      </c>
      <c r="P1174" s="4">
        <f t="shared" si="131"/>
        <v>26</v>
      </c>
      <c r="Q1174" s="5">
        <f t="shared" si="132"/>
        <v>23</v>
      </c>
      <c r="R1174" s="5">
        <f t="shared" si="133"/>
        <v>1</v>
      </c>
      <c r="S1174" s="6">
        <f t="shared" si="134"/>
        <v>3.8461538461538464E-2</v>
      </c>
    </row>
    <row r="1175" spans="1:19" ht="39" customHeight="1" x14ac:dyDescent="0.2">
      <c r="A1175" s="46" t="s">
        <v>420</v>
      </c>
      <c r="B1175" s="37" t="s">
        <v>533</v>
      </c>
      <c r="C1175" s="43" t="s">
        <v>51</v>
      </c>
      <c r="D1175" s="34"/>
      <c r="E1175" s="34"/>
      <c r="F1175" s="34"/>
      <c r="G1175" s="34"/>
      <c r="H1175" s="42" t="str">
        <f t="shared" si="129"/>
        <v/>
      </c>
      <c r="I1175" s="33">
        <v>69</v>
      </c>
      <c r="J1175" s="34">
        <v>4</v>
      </c>
      <c r="K1175" s="34">
        <v>1</v>
      </c>
      <c r="L1175" s="3">
        <f t="shared" si="128"/>
        <v>0.25</v>
      </c>
      <c r="M1175" s="34">
        <v>63</v>
      </c>
      <c r="N1175" s="34">
        <v>0</v>
      </c>
      <c r="O1175" s="52">
        <f t="shared" si="130"/>
        <v>0</v>
      </c>
      <c r="P1175" s="4">
        <f t="shared" si="131"/>
        <v>69</v>
      </c>
      <c r="Q1175" s="5">
        <f t="shared" si="132"/>
        <v>67</v>
      </c>
      <c r="R1175" s="5" t="str">
        <f t="shared" si="133"/>
        <v/>
      </c>
      <c r="S1175" s="6" t="str">
        <f t="shared" si="134"/>
        <v/>
      </c>
    </row>
    <row r="1176" spans="1:19" ht="15" customHeight="1" x14ac:dyDescent="0.2">
      <c r="A1176" s="46" t="s">
        <v>420</v>
      </c>
      <c r="B1176" s="37" t="s">
        <v>52</v>
      </c>
      <c r="C1176" s="43" t="s">
        <v>53</v>
      </c>
      <c r="D1176" s="34">
        <v>2</v>
      </c>
      <c r="E1176" s="34">
        <v>1</v>
      </c>
      <c r="F1176" s="34">
        <v>0</v>
      </c>
      <c r="G1176" s="34">
        <v>1</v>
      </c>
      <c r="H1176" s="42">
        <f t="shared" si="129"/>
        <v>0.5</v>
      </c>
      <c r="I1176" s="33">
        <v>21</v>
      </c>
      <c r="J1176" s="34">
        <v>16</v>
      </c>
      <c r="K1176" s="34">
        <v>15</v>
      </c>
      <c r="L1176" s="3">
        <f t="shared" si="128"/>
        <v>0.9375</v>
      </c>
      <c r="M1176" s="34">
        <v>0</v>
      </c>
      <c r="N1176" s="34">
        <v>2</v>
      </c>
      <c r="O1176" s="52">
        <f t="shared" si="130"/>
        <v>9.5238095238095233E-2</v>
      </c>
      <c r="P1176" s="4">
        <f t="shared" si="131"/>
        <v>23</v>
      </c>
      <c r="Q1176" s="5">
        <f t="shared" si="132"/>
        <v>17</v>
      </c>
      <c r="R1176" s="5">
        <f t="shared" si="133"/>
        <v>3</v>
      </c>
      <c r="S1176" s="6">
        <f t="shared" si="134"/>
        <v>0.13043478260869565</v>
      </c>
    </row>
    <row r="1177" spans="1:19" ht="15" customHeight="1" x14ac:dyDescent="0.2">
      <c r="A1177" s="46" t="s">
        <v>420</v>
      </c>
      <c r="B1177" s="37" t="s">
        <v>55</v>
      </c>
      <c r="C1177" s="43" t="s">
        <v>56</v>
      </c>
      <c r="D1177" s="34"/>
      <c r="E1177" s="34"/>
      <c r="F1177" s="34"/>
      <c r="G1177" s="34"/>
      <c r="H1177" s="42" t="str">
        <f t="shared" si="129"/>
        <v/>
      </c>
      <c r="I1177" s="33">
        <v>24</v>
      </c>
      <c r="J1177" s="34">
        <v>19</v>
      </c>
      <c r="K1177" s="34">
        <v>12</v>
      </c>
      <c r="L1177" s="3">
        <f t="shared" si="128"/>
        <v>0.63157894736842102</v>
      </c>
      <c r="M1177" s="34">
        <v>0</v>
      </c>
      <c r="N1177" s="34">
        <v>4</v>
      </c>
      <c r="O1177" s="52">
        <f t="shared" si="130"/>
        <v>0.16666666666666666</v>
      </c>
      <c r="P1177" s="4">
        <f t="shared" si="131"/>
        <v>24</v>
      </c>
      <c r="Q1177" s="5">
        <f t="shared" si="132"/>
        <v>19</v>
      </c>
      <c r="R1177" s="5">
        <f t="shared" si="133"/>
        <v>4</v>
      </c>
      <c r="S1177" s="6">
        <f t="shared" si="134"/>
        <v>0.16666666666666666</v>
      </c>
    </row>
    <row r="1178" spans="1:19" ht="15" customHeight="1" x14ac:dyDescent="0.2">
      <c r="A1178" s="46" t="s">
        <v>420</v>
      </c>
      <c r="B1178" s="37" t="s">
        <v>57</v>
      </c>
      <c r="C1178" s="43" t="s">
        <v>58</v>
      </c>
      <c r="D1178" s="34">
        <v>48</v>
      </c>
      <c r="E1178" s="34">
        <v>43</v>
      </c>
      <c r="F1178" s="34">
        <v>26</v>
      </c>
      <c r="G1178" s="34">
        <v>3</v>
      </c>
      <c r="H1178" s="42">
        <f t="shared" si="129"/>
        <v>6.25E-2</v>
      </c>
      <c r="I1178" s="33">
        <v>681</v>
      </c>
      <c r="J1178" s="34">
        <v>571</v>
      </c>
      <c r="K1178" s="34">
        <v>292</v>
      </c>
      <c r="L1178" s="3">
        <f t="shared" si="128"/>
        <v>0.51138353765323996</v>
      </c>
      <c r="M1178" s="34">
        <v>9</v>
      </c>
      <c r="N1178" s="34">
        <v>89</v>
      </c>
      <c r="O1178" s="52">
        <f t="shared" si="130"/>
        <v>0.13069016152716592</v>
      </c>
      <c r="P1178" s="4">
        <f t="shared" si="131"/>
        <v>729</v>
      </c>
      <c r="Q1178" s="5">
        <f t="shared" si="132"/>
        <v>623</v>
      </c>
      <c r="R1178" s="5">
        <f t="shared" si="133"/>
        <v>92</v>
      </c>
      <c r="S1178" s="6">
        <f t="shared" si="134"/>
        <v>0.12620027434842249</v>
      </c>
    </row>
    <row r="1179" spans="1:19" ht="15" customHeight="1" x14ac:dyDescent="0.2">
      <c r="A1179" s="46" t="s">
        <v>420</v>
      </c>
      <c r="B1179" s="37" t="s">
        <v>59</v>
      </c>
      <c r="C1179" s="43" t="s">
        <v>60</v>
      </c>
      <c r="D1179" s="34"/>
      <c r="E1179" s="34"/>
      <c r="F1179" s="34"/>
      <c r="G1179" s="34"/>
      <c r="H1179" s="42" t="str">
        <f t="shared" si="129"/>
        <v/>
      </c>
      <c r="I1179" s="33">
        <v>22</v>
      </c>
      <c r="J1179" s="34">
        <v>0</v>
      </c>
      <c r="K1179" s="34">
        <v>0</v>
      </c>
      <c r="L1179" s="3" t="str">
        <f t="shared" si="128"/>
        <v/>
      </c>
      <c r="M1179" s="34">
        <v>0</v>
      </c>
      <c r="N1179" s="34">
        <v>21</v>
      </c>
      <c r="O1179" s="52">
        <f t="shared" si="130"/>
        <v>0.95454545454545459</v>
      </c>
      <c r="P1179" s="4">
        <f t="shared" si="131"/>
        <v>22</v>
      </c>
      <c r="Q1179" s="5" t="str">
        <f t="shared" si="132"/>
        <v/>
      </c>
      <c r="R1179" s="5">
        <f t="shared" si="133"/>
        <v>21</v>
      </c>
      <c r="S1179" s="6">
        <f t="shared" si="134"/>
        <v>0.95454545454545459</v>
      </c>
    </row>
    <row r="1180" spans="1:19" ht="15" customHeight="1" x14ac:dyDescent="0.2">
      <c r="A1180" s="46" t="s">
        <v>420</v>
      </c>
      <c r="B1180" s="37" t="s">
        <v>61</v>
      </c>
      <c r="C1180" s="43" t="s">
        <v>62</v>
      </c>
      <c r="D1180" s="34"/>
      <c r="E1180" s="34"/>
      <c r="F1180" s="34"/>
      <c r="G1180" s="34"/>
      <c r="H1180" s="42" t="str">
        <f t="shared" si="129"/>
        <v/>
      </c>
      <c r="I1180" s="33">
        <v>5</v>
      </c>
      <c r="J1180" s="34">
        <v>0</v>
      </c>
      <c r="K1180" s="34">
        <v>0</v>
      </c>
      <c r="L1180" s="3" t="str">
        <f t="shared" si="128"/>
        <v/>
      </c>
      <c r="M1180" s="34">
        <v>1</v>
      </c>
      <c r="N1180" s="34"/>
      <c r="O1180" s="52">
        <f t="shared" si="130"/>
        <v>0</v>
      </c>
      <c r="P1180" s="4">
        <f t="shared" si="131"/>
        <v>5</v>
      </c>
      <c r="Q1180" s="5">
        <f t="shared" si="132"/>
        <v>1</v>
      </c>
      <c r="R1180" s="5" t="str">
        <f t="shared" si="133"/>
        <v/>
      </c>
      <c r="S1180" s="6" t="str">
        <f t="shared" si="134"/>
        <v/>
      </c>
    </row>
    <row r="1181" spans="1:19" ht="26.25" customHeight="1" x14ac:dyDescent="0.2">
      <c r="A1181" s="46" t="s">
        <v>420</v>
      </c>
      <c r="B1181" s="37" t="s">
        <v>64</v>
      </c>
      <c r="C1181" s="43" t="s">
        <v>65</v>
      </c>
      <c r="D1181" s="34">
        <v>5</v>
      </c>
      <c r="E1181" s="34"/>
      <c r="F1181" s="34"/>
      <c r="G1181" s="34"/>
      <c r="H1181" s="42">
        <f t="shared" si="129"/>
        <v>0</v>
      </c>
      <c r="I1181" s="33">
        <v>1851</v>
      </c>
      <c r="J1181" s="34">
        <v>986</v>
      </c>
      <c r="K1181" s="34">
        <v>542</v>
      </c>
      <c r="L1181" s="3">
        <f t="shared" si="128"/>
        <v>0.5496957403651116</v>
      </c>
      <c r="M1181" s="34">
        <v>1</v>
      </c>
      <c r="N1181" s="34">
        <v>808</v>
      </c>
      <c r="O1181" s="52">
        <f t="shared" si="130"/>
        <v>0.43652079956780121</v>
      </c>
      <c r="P1181" s="4">
        <f t="shared" si="131"/>
        <v>1856</v>
      </c>
      <c r="Q1181" s="5">
        <f t="shared" si="132"/>
        <v>987</v>
      </c>
      <c r="R1181" s="5">
        <f t="shared" si="133"/>
        <v>808</v>
      </c>
      <c r="S1181" s="6">
        <f t="shared" si="134"/>
        <v>0.43534482758620691</v>
      </c>
    </row>
    <row r="1182" spans="1:19" ht="15" customHeight="1" x14ac:dyDescent="0.2">
      <c r="A1182" s="46" t="s">
        <v>420</v>
      </c>
      <c r="B1182" s="37" t="s">
        <v>67</v>
      </c>
      <c r="C1182" s="43" t="s">
        <v>68</v>
      </c>
      <c r="D1182" s="34">
        <v>2</v>
      </c>
      <c r="E1182" s="34">
        <v>2</v>
      </c>
      <c r="F1182" s="34">
        <v>2</v>
      </c>
      <c r="G1182" s="34"/>
      <c r="H1182" s="42">
        <f t="shared" si="129"/>
        <v>0</v>
      </c>
      <c r="I1182" s="33">
        <v>13867</v>
      </c>
      <c r="J1182" s="34">
        <v>10890</v>
      </c>
      <c r="K1182" s="34">
        <v>10855</v>
      </c>
      <c r="L1182" s="3">
        <f t="shared" si="128"/>
        <v>0.99678604224058764</v>
      </c>
      <c r="M1182" s="34">
        <v>132</v>
      </c>
      <c r="N1182" s="34">
        <v>2414</v>
      </c>
      <c r="O1182" s="52">
        <f t="shared" si="130"/>
        <v>0.17408235378957237</v>
      </c>
      <c r="P1182" s="4">
        <f t="shared" si="131"/>
        <v>13869</v>
      </c>
      <c r="Q1182" s="5">
        <f t="shared" si="132"/>
        <v>11024</v>
      </c>
      <c r="R1182" s="5">
        <f t="shared" si="133"/>
        <v>2414</v>
      </c>
      <c r="S1182" s="6">
        <f t="shared" si="134"/>
        <v>0.17405724998197419</v>
      </c>
    </row>
    <row r="1183" spans="1:19" ht="15" customHeight="1" x14ac:dyDescent="0.2">
      <c r="A1183" s="46" t="s">
        <v>420</v>
      </c>
      <c r="B1183" s="37" t="s">
        <v>71</v>
      </c>
      <c r="C1183" s="43" t="s">
        <v>72</v>
      </c>
      <c r="D1183" s="34">
        <v>17</v>
      </c>
      <c r="E1183" s="34">
        <v>2</v>
      </c>
      <c r="F1183" s="34">
        <v>1</v>
      </c>
      <c r="G1183" s="34">
        <v>14</v>
      </c>
      <c r="H1183" s="42">
        <f t="shared" si="129"/>
        <v>0.82352941176470584</v>
      </c>
      <c r="I1183" s="33">
        <v>1689</v>
      </c>
      <c r="J1183" s="34">
        <v>1400</v>
      </c>
      <c r="K1183" s="34">
        <v>729</v>
      </c>
      <c r="L1183" s="3">
        <f t="shared" si="128"/>
        <v>0.52071428571428569</v>
      </c>
      <c r="M1183" s="34">
        <v>11</v>
      </c>
      <c r="N1183" s="34">
        <v>269</v>
      </c>
      <c r="O1183" s="52">
        <f t="shared" si="130"/>
        <v>0.15926583777383066</v>
      </c>
      <c r="P1183" s="4">
        <f t="shared" si="131"/>
        <v>1706</v>
      </c>
      <c r="Q1183" s="5">
        <f t="shared" si="132"/>
        <v>1413</v>
      </c>
      <c r="R1183" s="5">
        <f t="shared" si="133"/>
        <v>283</v>
      </c>
      <c r="S1183" s="6">
        <f t="shared" si="134"/>
        <v>0.16588511137162953</v>
      </c>
    </row>
    <row r="1184" spans="1:19" ht="51.75" customHeight="1" x14ac:dyDescent="0.2">
      <c r="A1184" s="46" t="s">
        <v>420</v>
      </c>
      <c r="B1184" s="37" t="s">
        <v>75</v>
      </c>
      <c r="C1184" s="43" t="s">
        <v>76</v>
      </c>
      <c r="D1184" s="34"/>
      <c r="E1184" s="34"/>
      <c r="F1184" s="34"/>
      <c r="G1184" s="34"/>
      <c r="H1184" s="42" t="str">
        <f t="shared" si="129"/>
        <v/>
      </c>
      <c r="I1184" s="33">
        <v>54</v>
      </c>
      <c r="J1184" s="34">
        <v>40</v>
      </c>
      <c r="K1184" s="34">
        <v>29</v>
      </c>
      <c r="L1184" s="3">
        <f t="shared" si="128"/>
        <v>0.72499999999999998</v>
      </c>
      <c r="M1184" s="34">
        <v>4</v>
      </c>
      <c r="N1184" s="34">
        <v>9</v>
      </c>
      <c r="O1184" s="52">
        <f t="shared" si="130"/>
        <v>0.16666666666666666</v>
      </c>
      <c r="P1184" s="4">
        <f t="shared" si="131"/>
        <v>54</v>
      </c>
      <c r="Q1184" s="5">
        <f t="shared" si="132"/>
        <v>44</v>
      </c>
      <c r="R1184" s="5">
        <f t="shared" si="133"/>
        <v>9</v>
      </c>
      <c r="S1184" s="6">
        <f t="shared" si="134"/>
        <v>0.16666666666666666</v>
      </c>
    </row>
    <row r="1185" spans="1:19" ht="15" customHeight="1" x14ac:dyDescent="0.2">
      <c r="A1185" s="46" t="s">
        <v>420</v>
      </c>
      <c r="B1185" s="37" t="s">
        <v>79</v>
      </c>
      <c r="C1185" s="43" t="s">
        <v>80</v>
      </c>
      <c r="D1185" s="34"/>
      <c r="E1185" s="34"/>
      <c r="F1185" s="34"/>
      <c r="G1185" s="34"/>
      <c r="H1185" s="42" t="str">
        <f t="shared" si="129"/>
        <v/>
      </c>
      <c r="I1185" s="33">
        <v>23708</v>
      </c>
      <c r="J1185" s="34">
        <v>18546</v>
      </c>
      <c r="K1185" s="34">
        <v>11554</v>
      </c>
      <c r="L1185" s="3">
        <f t="shared" si="128"/>
        <v>0.62299148064272625</v>
      </c>
      <c r="M1185" s="34">
        <v>4</v>
      </c>
      <c r="N1185" s="34">
        <v>4983</v>
      </c>
      <c r="O1185" s="52">
        <f t="shared" si="130"/>
        <v>0.2101822169731736</v>
      </c>
      <c r="P1185" s="4">
        <f t="shared" si="131"/>
        <v>23708</v>
      </c>
      <c r="Q1185" s="5">
        <f t="shared" si="132"/>
        <v>18550</v>
      </c>
      <c r="R1185" s="5">
        <f t="shared" si="133"/>
        <v>4983</v>
      </c>
      <c r="S1185" s="6">
        <f t="shared" si="134"/>
        <v>0.2101822169731736</v>
      </c>
    </row>
    <row r="1186" spans="1:19" ht="15" customHeight="1" x14ac:dyDescent="0.2">
      <c r="A1186" s="46" t="s">
        <v>420</v>
      </c>
      <c r="B1186" s="37" t="s">
        <v>81</v>
      </c>
      <c r="C1186" s="43" t="s">
        <v>82</v>
      </c>
      <c r="D1186" s="34"/>
      <c r="E1186" s="34"/>
      <c r="F1186" s="34"/>
      <c r="G1186" s="34"/>
      <c r="H1186" s="42" t="str">
        <f t="shared" si="129"/>
        <v/>
      </c>
      <c r="I1186" s="33">
        <v>1</v>
      </c>
      <c r="J1186" s="34">
        <v>1</v>
      </c>
      <c r="K1186" s="34">
        <v>1</v>
      </c>
      <c r="L1186" s="3">
        <f t="shared" si="128"/>
        <v>1</v>
      </c>
      <c r="M1186" s="34"/>
      <c r="N1186" s="34"/>
      <c r="O1186" s="52">
        <f t="shared" si="130"/>
        <v>0</v>
      </c>
      <c r="P1186" s="4">
        <f t="shared" si="131"/>
        <v>1</v>
      </c>
      <c r="Q1186" s="5">
        <f t="shared" si="132"/>
        <v>1</v>
      </c>
      <c r="R1186" s="5" t="str">
        <f t="shared" si="133"/>
        <v/>
      </c>
      <c r="S1186" s="6" t="str">
        <f t="shared" si="134"/>
        <v/>
      </c>
    </row>
    <row r="1187" spans="1:19" ht="15" customHeight="1" x14ac:dyDescent="0.2">
      <c r="A1187" s="46" t="s">
        <v>420</v>
      </c>
      <c r="B1187" s="37" t="s">
        <v>84</v>
      </c>
      <c r="C1187" s="43" t="s">
        <v>85</v>
      </c>
      <c r="D1187" s="34">
        <v>130</v>
      </c>
      <c r="E1187" s="34">
        <v>97</v>
      </c>
      <c r="F1187" s="34">
        <v>69</v>
      </c>
      <c r="G1187" s="34">
        <v>20</v>
      </c>
      <c r="H1187" s="42">
        <f t="shared" si="129"/>
        <v>0.15384615384615385</v>
      </c>
      <c r="I1187" s="33">
        <v>7678</v>
      </c>
      <c r="J1187" s="34">
        <v>5694</v>
      </c>
      <c r="K1187" s="34">
        <v>3059</v>
      </c>
      <c r="L1187" s="3">
        <f t="shared" si="128"/>
        <v>0.53723217421847558</v>
      </c>
      <c r="M1187" s="34">
        <v>41</v>
      </c>
      <c r="N1187" s="34">
        <v>1875</v>
      </c>
      <c r="O1187" s="52">
        <f t="shared" si="130"/>
        <v>0.24420421984891899</v>
      </c>
      <c r="P1187" s="4">
        <f t="shared" si="131"/>
        <v>7808</v>
      </c>
      <c r="Q1187" s="5">
        <f t="shared" si="132"/>
        <v>5832</v>
      </c>
      <c r="R1187" s="5">
        <f t="shared" si="133"/>
        <v>1895</v>
      </c>
      <c r="S1187" s="6">
        <f t="shared" si="134"/>
        <v>0.24269979508196721</v>
      </c>
    </row>
    <row r="1188" spans="1:19" ht="15" customHeight="1" x14ac:dyDescent="0.2">
      <c r="A1188" s="46" t="s">
        <v>420</v>
      </c>
      <c r="B1188" s="37" t="s">
        <v>86</v>
      </c>
      <c r="C1188" s="43" t="s">
        <v>87</v>
      </c>
      <c r="D1188" s="34"/>
      <c r="E1188" s="34"/>
      <c r="F1188" s="34"/>
      <c r="G1188" s="34"/>
      <c r="H1188" s="42" t="str">
        <f t="shared" si="129"/>
        <v/>
      </c>
      <c r="I1188" s="33">
        <v>12</v>
      </c>
      <c r="J1188" s="34">
        <v>8</v>
      </c>
      <c r="K1188" s="34">
        <v>0</v>
      </c>
      <c r="L1188" s="3">
        <f t="shared" si="128"/>
        <v>0</v>
      </c>
      <c r="M1188" s="34">
        <v>1</v>
      </c>
      <c r="N1188" s="34">
        <v>2</v>
      </c>
      <c r="O1188" s="52">
        <f t="shared" si="130"/>
        <v>0.16666666666666666</v>
      </c>
      <c r="P1188" s="4">
        <f t="shared" si="131"/>
        <v>12</v>
      </c>
      <c r="Q1188" s="5">
        <f t="shared" si="132"/>
        <v>9</v>
      </c>
      <c r="R1188" s="5">
        <f t="shared" si="133"/>
        <v>2</v>
      </c>
      <c r="S1188" s="6">
        <f t="shared" si="134"/>
        <v>0.16666666666666666</v>
      </c>
    </row>
    <row r="1189" spans="1:19" ht="26.25" customHeight="1" x14ac:dyDescent="0.2">
      <c r="A1189" s="46" t="s">
        <v>420</v>
      </c>
      <c r="B1189" s="37" t="s">
        <v>92</v>
      </c>
      <c r="C1189" s="43" t="s">
        <v>93</v>
      </c>
      <c r="D1189" s="34"/>
      <c r="E1189" s="34"/>
      <c r="F1189" s="34"/>
      <c r="G1189" s="34"/>
      <c r="H1189" s="42" t="str">
        <f t="shared" si="129"/>
        <v/>
      </c>
      <c r="I1189" s="33">
        <v>833</v>
      </c>
      <c r="J1189" s="34">
        <v>820</v>
      </c>
      <c r="K1189" s="34">
        <v>810</v>
      </c>
      <c r="L1189" s="3">
        <f t="shared" si="128"/>
        <v>0.98780487804878048</v>
      </c>
      <c r="M1189" s="34">
        <v>0</v>
      </c>
      <c r="N1189" s="34">
        <v>9</v>
      </c>
      <c r="O1189" s="52">
        <f t="shared" si="130"/>
        <v>1.0804321728691477E-2</v>
      </c>
      <c r="P1189" s="4">
        <f t="shared" si="131"/>
        <v>833</v>
      </c>
      <c r="Q1189" s="5">
        <f t="shared" si="132"/>
        <v>820</v>
      </c>
      <c r="R1189" s="5">
        <f t="shared" si="133"/>
        <v>9</v>
      </c>
      <c r="S1189" s="6">
        <f t="shared" si="134"/>
        <v>1.0804321728691477E-2</v>
      </c>
    </row>
    <row r="1190" spans="1:19" ht="15" customHeight="1" x14ac:dyDescent="0.2">
      <c r="A1190" s="46" t="s">
        <v>420</v>
      </c>
      <c r="B1190" s="37" t="s">
        <v>94</v>
      </c>
      <c r="C1190" s="43" t="s">
        <v>95</v>
      </c>
      <c r="D1190" s="34"/>
      <c r="E1190" s="34"/>
      <c r="F1190" s="34"/>
      <c r="G1190" s="34"/>
      <c r="H1190" s="42" t="str">
        <f t="shared" si="129"/>
        <v/>
      </c>
      <c r="I1190" s="33">
        <v>4</v>
      </c>
      <c r="J1190" s="34">
        <v>3</v>
      </c>
      <c r="K1190" s="34">
        <v>0</v>
      </c>
      <c r="L1190" s="3">
        <f t="shared" si="128"/>
        <v>0</v>
      </c>
      <c r="M1190" s="34">
        <v>0</v>
      </c>
      <c r="N1190" s="34">
        <v>1</v>
      </c>
      <c r="O1190" s="52">
        <f t="shared" si="130"/>
        <v>0.25</v>
      </c>
      <c r="P1190" s="4">
        <f t="shared" si="131"/>
        <v>4</v>
      </c>
      <c r="Q1190" s="5">
        <f t="shared" si="132"/>
        <v>3</v>
      </c>
      <c r="R1190" s="5">
        <f t="shared" si="133"/>
        <v>1</v>
      </c>
      <c r="S1190" s="6">
        <f t="shared" si="134"/>
        <v>0.25</v>
      </c>
    </row>
    <row r="1191" spans="1:19" ht="15" customHeight="1" x14ac:dyDescent="0.2">
      <c r="A1191" s="46" t="s">
        <v>420</v>
      </c>
      <c r="B1191" s="37" t="s">
        <v>96</v>
      </c>
      <c r="C1191" s="43" t="s">
        <v>101</v>
      </c>
      <c r="D1191" s="34"/>
      <c r="E1191" s="34"/>
      <c r="F1191" s="34"/>
      <c r="G1191" s="34"/>
      <c r="H1191" s="42" t="str">
        <f t="shared" si="129"/>
        <v/>
      </c>
      <c r="I1191" s="33">
        <v>8316</v>
      </c>
      <c r="J1191" s="34">
        <v>8030</v>
      </c>
      <c r="K1191" s="34">
        <v>6609</v>
      </c>
      <c r="L1191" s="3">
        <f t="shared" si="128"/>
        <v>0.82303860523038608</v>
      </c>
      <c r="M1191" s="34"/>
      <c r="N1191" s="34">
        <v>245</v>
      </c>
      <c r="O1191" s="52">
        <f t="shared" si="130"/>
        <v>2.9461279461279462E-2</v>
      </c>
      <c r="P1191" s="4">
        <f t="shared" si="131"/>
        <v>8316</v>
      </c>
      <c r="Q1191" s="5">
        <f t="shared" si="132"/>
        <v>8030</v>
      </c>
      <c r="R1191" s="5">
        <f t="shared" si="133"/>
        <v>245</v>
      </c>
      <c r="S1191" s="6">
        <f t="shared" si="134"/>
        <v>2.9461279461279462E-2</v>
      </c>
    </row>
    <row r="1192" spans="1:19" ht="15" customHeight="1" x14ac:dyDescent="0.2">
      <c r="A1192" s="46" t="s">
        <v>420</v>
      </c>
      <c r="B1192" s="37" t="s">
        <v>96</v>
      </c>
      <c r="C1192" s="43" t="s">
        <v>99</v>
      </c>
      <c r="D1192" s="34"/>
      <c r="E1192" s="34"/>
      <c r="F1192" s="34"/>
      <c r="G1192" s="34"/>
      <c r="H1192" s="42" t="str">
        <f t="shared" si="129"/>
        <v/>
      </c>
      <c r="I1192" s="33">
        <v>5768</v>
      </c>
      <c r="J1192" s="34">
        <v>5410</v>
      </c>
      <c r="K1192" s="34">
        <v>4034</v>
      </c>
      <c r="L1192" s="3">
        <f t="shared" si="128"/>
        <v>0.74565619223659885</v>
      </c>
      <c r="M1192" s="34"/>
      <c r="N1192" s="34">
        <v>335</v>
      </c>
      <c r="O1192" s="52">
        <f t="shared" si="130"/>
        <v>5.8079056865464634E-2</v>
      </c>
      <c r="P1192" s="4">
        <f t="shared" si="131"/>
        <v>5768</v>
      </c>
      <c r="Q1192" s="5">
        <f t="shared" si="132"/>
        <v>5410</v>
      </c>
      <c r="R1192" s="5">
        <f t="shared" si="133"/>
        <v>335</v>
      </c>
      <c r="S1192" s="6">
        <f t="shared" si="134"/>
        <v>5.8079056865464634E-2</v>
      </c>
    </row>
    <row r="1193" spans="1:19" ht="15" customHeight="1" x14ac:dyDescent="0.2">
      <c r="A1193" s="46" t="s">
        <v>420</v>
      </c>
      <c r="B1193" s="37" t="s">
        <v>96</v>
      </c>
      <c r="C1193" s="43" t="s">
        <v>98</v>
      </c>
      <c r="D1193" s="34"/>
      <c r="E1193" s="34"/>
      <c r="F1193" s="34"/>
      <c r="G1193" s="34"/>
      <c r="H1193" s="42" t="str">
        <f t="shared" si="129"/>
        <v/>
      </c>
      <c r="I1193" s="33">
        <v>2433</v>
      </c>
      <c r="J1193" s="34">
        <v>2347</v>
      </c>
      <c r="K1193" s="34">
        <v>1604</v>
      </c>
      <c r="L1193" s="3">
        <f t="shared" si="128"/>
        <v>0.68342564976565834</v>
      </c>
      <c r="M1193" s="34">
        <v>0</v>
      </c>
      <c r="N1193" s="34">
        <v>78</v>
      </c>
      <c r="O1193" s="52">
        <f t="shared" si="130"/>
        <v>3.2059186189889025E-2</v>
      </c>
      <c r="P1193" s="4">
        <f t="shared" si="131"/>
        <v>2433</v>
      </c>
      <c r="Q1193" s="5">
        <f t="shared" si="132"/>
        <v>2347</v>
      </c>
      <c r="R1193" s="5">
        <f t="shared" si="133"/>
        <v>78</v>
      </c>
      <c r="S1193" s="6">
        <f t="shared" si="134"/>
        <v>3.2059186189889025E-2</v>
      </c>
    </row>
    <row r="1194" spans="1:19" ht="15" customHeight="1" x14ac:dyDescent="0.2">
      <c r="A1194" s="46" t="s">
        <v>420</v>
      </c>
      <c r="B1194" s="37" t="s">
        <v>96</v>
      </c>
      <c r="C1194" s="43" t="s">
        <v>100</v>
      </c>
      <c r="D1194" s="34"/>
      <c r="E1194" s="34"/>
      <c r="F1194" s="34"/>
      <c r="G1194" s="34"/>
      <c r="H1194" s="42" t="str">
        <f t="shared" si="129"/>
        <v/>
      </c>
      <c r="I1194" s="33">
        <v>22702</v>
      </c>
      <c r="J1194" s="34">
        <v>21060</v>
      </c>
      <c r="K1194" s="34">
        <v>16417</v>
      </c>
      <c r="L1194" s="3">
        <f t="shared" si="128"/>
        <v>0.77953466286799622</v>
      </c>
      <c r="M1194" s="34">
        <v>0</v>
      </c>
      <c r="N1194" s="34">
        <v>1570</v>
      </c>
      <c r="O1194" s="52">
        <f t="shared" si="130"/>
        <v>6.9156902475552812E-2</v>
      </c>
      <c r="P1194" s="4">
        <f t="shared" si="131"/>
        <v>22702</v>
      </c>
      <c r="Q1194" s="5">
        <f t="shared" si="132"/>
        <v>21060</v>
      </c>
      <c r="R1194" s="5">
        <f t="shared" si="133"/>
        <v>1570</v>
      </c>
      <c r="S1194" s="6">
        <f t="shared" si="134"/>
        <v>6.9156902475552812E-2</v>
      </c>
    </row>
    <row r="1195" spans="1:19" ht="15" customHeight="1" x14ac:dyDescent="0.2">
      <c r="A1195" s="46" t="s">
        <v>420</v>
      </c>
      <c r="B1195" s="37" t="s">
        <v>96</v>
      </c>
      <c r="C1195" s="43" t="s">
        <v>97</v>
      </c>
      <c r="D1195" s="34">
        <v>14</v>
      </c>
      <c r="E1195" s="34">
        <v>5</v>
      </c>
      <c r="F1195" s="34">
        <v>4</v>
      </c>
      <c r="G1195" s="34">
        <v>8</v>
      </c>
      <c r="H1195" s="42">
        <f t="shared" si="129"/>
        <v>0.5714285714285714</v>
      </c>
      <c r="I1195" s="33">
        <v>17602</v>
      </c>
      <c r="J1195" s="34">
        <v>15977</v>
      </c>
      <c r="K1195" s="34">
        <v>12404</v>
      </c>
      <c r="L1195" s="3">
        <f t="shared" si="128"/>
        <v>0.77636602616260875</v>
      </c>
      <c r="M1195" s="34">
        <v>5</v>
      </c>
      <c r="N1195" s="34">
        <v>1536</v>
      </c>
      <c r="O1195" s="52">
        <f t="shared" si="130"/>
        <v>8.7262811044199529E-2</v>
      </c>
      <c r="P1195" s="4">
        <f t="shared" si="131"/>
        <v>17616</v>
      </c>
      <c r="Q1195" s="5">
        <f t="shared" si="132"/>
        <v>15987</v>
      </c>
      <c r="R1195" s="5">
        <f t="shared" si="133"/>
        <v>1544</v>
      </c>
      <c r="S1195" s="6">
        <f t="shared" si="134"/>
        <v>8.7647593097184381E-2</v>
      </c>
    </row>
    <row r="1196" spans="1:19" ht="15" customHeight="1" x14ac:dyDescent="0.2">
      <c r="A1196" s="46" t="s">
        <v>420</v>
      </c>
      <c r="B1196" s="37" t="s">
        <v>102</v>
      </c>
      <c r="C1196" s="43" t="s">
        <v>103</v>
      </c>
      <c r="D1196" s="34">
        <v>5</v>
      </c>
      <c r="E1196" s="34"/>
      <c r="F1196" s="34"/>
      <c r="G1196" s="34"/>
      <c r="H1196" s="42">
        <f t="shared" si="129"/>
        <v>0</v>
      </c>
      <c r="I1196" s="33">
        <v>31983</v>
      </c>
      <c r="J1196" s="34">
        <v>30587</v>
      </c>
      <c r="K1196" s="34">
        <v>30541</v>
      </c>
      <c r="L1196" s="3">
        <f t="shared" si="128"/>
        <v>0.9984960931114526</v>
      </c>
      <c r="M1196" s="34">
        <v>3</v>
      </c>
      <c r="N1196" s="34">
        <v>810</v>
      </c>
      <c r="O1196" s="52">
        <f t="shared" si="130"/>
        <v>2.5325954413282056E-2</v>
      </c>
      <c r="P1196" s="4">
        <f t="shared" si="131"/>
        <v>31988</v>
      </c>
      <c r="Q1196" s="5">
        <f t="shared" si="132"/>
        <v>30590</v>
      </c>
      <c r="R1196" s="5">
        <f t="shared" si="133"/>
        <v>810</v>
      </c>
      <c r="S1196" s="6">
        <f t="shared" si="134"/>
        <v>2.5321995748405653E-2</v>
      </c>
    </row>
    <row r="1197" spans="1:19" ht="15" customHeight="1" x14ac:dyDescent="0.2">
      <c r="A1197" s="46" t="s">
        <v>420</v>
      </c>
      <c r="B1197" s="37" t="s">
        <v>530</v>
      </c>
      <c r="C1197" s="43" t="s">
        <v>104</v>
      </c>
      <c r="D1197" s="34">
        <v>40</v>
      </c>
      <c r="E1197" s="34">
        <v>33</v>
      </c>
      <c r="F1197" s="34">
        <v>26</v>
      </c>
      <c r="G1197" s="34">
        <v>6</v>
      </c>
      <c r="H1197" s="42">
        <f t="shared" si="129"/>
        <v>0.15</v>
      </c>
      <c r="I1197" s="33">
        <v>16930</v>
      </c>
      <c r="J1197" s="34">
        <v>13748</v>
      </c>
      <c r="K1197" s="34">
        <v>8973</v>
      </c>
      <c r="L1197" s="3">
        <f t="shared" si="128"/>
        <v>0.65267675298225192</v>
      </c>
      <c r="M1197" s="34">
        <v>405</v>
      </c>
      <c r="N1197" s="34">
        <v>2433</v>
      </c>
      <c r="O1197" s="52">
        <f t="shared" si="130"/>
        <v>0.14370939161252216</v>
      </c>
      <c r="P1197" s="4">
        <f t="shared" si="131"/>
        <v>16970</v>
      </c>
      <c r="Q1197" s="5">
        <f t="shared" si="132"/>
        <v>14186</v>
      </c>
      <c r="R1197" s="5">
        <f t="shared" si="133"/>
        <v>2439</v>
      </c>
      <c r="S1197" s="6">
        <f t="shared" si="134"/>
        <v>0.14372421921037123</v>
      </c>
    </row>
    <row r="1198" spans="1:19" ht="15" customHeight="1" x14ac:dyDescent="0.2">
      <c r="A1198" s="46" t="s">
        <v>420</v>
      </c>
      <c r="B1198" s="37" t="s">
        <v>105</v>
      </c>
      <c r="C1198" s="43" t="s">
        <v>557</v>
      </c>
      <c r="D1198" s="34"/>
      <c r="E1198" s="34"/>
      <c r="F1198" s="34"/>
      <c r="G1198" s="34"/>
      <c r="H1198" s="42" t="str">
        <f t="shared" si="129"/>
        <v/>
      </c>
      <c r="I1198" s="33">
        <v>675</v>
      </c>
      <c r="J1198" s="34">
        <v>542</v>
      </c>
      <c r="K1198" s="34">
        <v>533</v>
      </c>
      <c r="L1198" s="3">
        <f t="shared" si="128"/>
        <v>0.98339483394833949</v>
      </c>
      <c r="M1198" s="34">
        <v>18</v>
      </c>
      <c r="N1198" s="34">
        <v>93</v>
      </c>
      <c r="O1198" s="52">
        <f t="shared" si="130"/>
        <v>0.13777777777777778</v>
      </c>
      <c r="P1198" s="4">
        <f t="shared" si="131"/>
        <v>675</v>
      </c>
      <c r="Q1198" s="5">
        <f t="shared" si="132"/>
        <v>560</v>
      </c>
      <c r="R1198" s="5">
        <f t="shared" si="133"/>
        <v>93</v>
      </c>
      <c r="S1198" s="6">
        <f t="shared" si="134"/>
        <v>0.13777777777777778</v>
      </c>
    </row>
    <row r="1199" spans="1:19" ht="15" customHeight="1" x14ac:dyDescent="0.2">
      <c r="A1199" s="46" t="s">
        <v>420</v>
      </c>
      <c r="B1199" s="37" t="s">
        <v>105</v>
      </c>
      <c r="C1199" s="43" t="s">
        <v>106</v>
      </c>
      <c r="D1199" s="34"/>
      <c r="E1199" s="34"/>
      <c r="F1199" s="34"/>
      <c r="G1199" s="34"/>
      <c r="H1199" s="42" t="str">
        <f t="shared" si="129"/>
        <v/>
      </c>
      <c r="I1199" s="33">
        <v>861</v>
      </c>
      <c r="J1199" s="34">
        <v>584</v>
      </c>
      <c r="K1199" s="34">
        <v>580</v>
      </c>
      <c r="L1199" s="3">
        <f t="shared" si="128"/>
        <v>0.99315068493150682</v>
      </c>
      <c r="M1199" s="34">
        <v>33</v>
      </c>
      <c r="N1199" s="34">
        <v>212</v>
      </c>
      <c r="O1199" s="52">
        <f t="shared" si="130"/>
        <v>0.24622531939605111</v>
      </c>
      <c r="P1199" s="4">
        <f t="shared" si="131"/>
        <v>861</v>
      </c>
      <c r="Q1199" s="5">
        <f t="shared" si="132"/>
        <v>617</v>
      </c>
      <c r="R1199" s="5">
        <f t="shared" si="133"/>
        <v>212</v>
      </c>
      <c r="S1199" s="6">
        <f t="shared" si="134"/>
        <v>0.24622531939605111</v>
      </c>
    </row>
    <row r="1200" spans="1:19" ht="15" customHeight="1" x14ac:dyDescent="0.2">
      <c r="A1200" s="46" t="s">
        <v>420</v>
      </c>
      <c r="B1200" s="37" t="s">
        <v>107</v>
      </c>
      <c r="C1200" s="43" t="s">
        <v>108</v>
      </c>
      <c r="D1200" s="34"/>
      <c r="E1200" s="34"/>
      <c r="F1200" s="34"/>
      <c r="G1200" s="34"/>
      <c r="H1200" s="42" t="str">
        <f t="shared" si="129"/>
        <v/>
      </c>
      <c r="I1200" s="33">
        <v>971</v>
      </c>
      <c r="J1200" s="34">
        <v>933</v>
      </c>
      <c r="K1200" s="34">
        <v>922</v>
      </c>
      <c r="L1200" s="3">
        <f t="shared" si="128"/>
        <v>0.98821007502679525</v>
      </c>
      <c r="M1200" s="34">
        <v>8</v>
      </c>
      <c r="N1200" s="34">
        <v>12</v>
      </c>
      <c r="O1200" s="52">
        <f t="shared" si="130"/>
        <v>1.2358393408856848E-2</v>
      </c>
      <c r="P1200" s="4">
        <f t="shared" si="131"/>
        <v>971</v>
      </c>
      <c r="Q1200" s="5">
        <f t="shared" si="132"/>
        <v>941</v>
      </c>
      <c r="R1200" s="5">
        <f t="shared" si="133"/>
        <v>12</v>
      </c>
      <c r="S1200" s="6">
        <f t="shared" si="134"/>
        <v>1.2358393408856848E-2</v>
      </c>
    </row>
    <row r="1201" spans="1:19" ht="15" customHeight="1" x14ac:dyDescent="0.2">
      <c r="A1201" s="46" t="s">
        <v>420</v>
      </c>
      <c r="B1201" s="37" t="s">
        <v>109</v>
      </c>
      <c r="C1201" s="43" t="s">
        <v>110</v>
      </c>
      <c r="D1201" s="34"/>
      <c r="E1201" s="34"/>
      <c r="F1201" s="34"/>
      <c r="G1201" s="34"/>
      <c r="H1201" s="42" t="str">
        <f t="shared" si="129"/>
        <v/>
      </c>
      <c r="I1201" s="33">
        <v>262</v>
      </c>
      <c r="J1201" s="34">
        <v>196</v>
      </c>
      <c r="K1201" s="34">
        <v>196</v>
      </c>
      <c r="L1201" s="3">
        <f t="shared" si="128"/>
        <v>1</v>
      </c>
      <c r="M1201" s="34">
        <v>30</v>
      </c>
      <c r="N1201" s="34">
        <v>28</v>
      </c>
      <c r="O1201" s="52">
        <f t="shared" si="130"/>
        <v>0.10687022900763359</v>
      </c>
      <c r="P1201" s="4">
        <f t="shared" si="131"/>
        <v>262</v>
      </c>
      <c r="Q1201" s="5">
        <f t="shared" si="132"/>
        <v>226</v>
      </c>
      <c r="R1201" s="5">
        <f t="shared" si="133"/>
        <v>28</v>
      </c>
      <c r="S1201" s="6">
        <f t="shared" si="134"/>
        <v>0.10687022900763359</v>
      </c>
    </row>
    <row r="1202" spans="1:19" ht="15" customHeight="1" x14ac:dyDescent="0.2">
      <c r="A1202" s="46" t="s">
        <v>420</v>
      </c>
      <c r="B1202" s="37" t="s">
        <v>111</v>
      </c>
      <c r="C1202" s="43" t="s">
        <v>296</v>
      </c>
      <c r="D1202" s="34"/>
      <c r="E1202" s="34"/>
      <c r="F1202" s="34"/>
      <c r="G1202" s="34"/>
      <c r="H1202" s="42" t="str">
        <f t="shared" si="129"/>
        <v/>
      </c>
      <c r="I1202" s="33">
        <v>2</v>
      </c>
      <c r="J1202" s="34">
        <v>2</v>
      </c>
      <c r="K1202" s="34">
        <v>2</v>
      </c>
      <c r="L1202" s="3">
        <f t="shared" si="128"/>
        <v>1</v>
      </c>
      <c r="M1202" s="34"/>
      <c r="N1202" s="34"/>
      <c r="O1202" s="52">
        <f t="shared" si="130"/>
        <v>0</v>
      </c>
      <c r="P1202" s="4">
        <f t="shared" si="131"/>
        <v>2</v>
      </c>
      <c r="Q1202" s="5">
        <f t="shared" si="132"/>
        <v>2</v>
      </c>
      <c r="R1202" s="5" t="str">
        <f t="shared" si="133"/>
        <v/>
      </c>
      <c r="S1202" s="6" t="str">
        <f t="shared" si="134"/>
        <v/>
      </c>
    </row>
    <row r="1203" spans="1:19" ht="15" customHeight="1" x14ac:dyDescent="0.2">
      <c r="A1203" s="46" t="s">
        <v>420</v>
      </c>
      <c r="B1203" s="37" t="s">
        <v>114</v>
      </c>
      <c r="C1203" s="43" t="s">
        <v>115</v>
      </c>
      <c r="D1203" s="34"/>
      <c r="E1203" s="34"/>
      <c r="F1203" s="34"/>
      <c r="G1203" s="34"/>
      <c r="H1203" s="42" t="str">
        <f t="shared" si="129"/>
        <v/>
      </c>
      <c r="I1203" s="33">
        <v>534</v>
      </c>
      <c r="J1203" s="34">
        <v>497</v>
      </c>
      <c r="K1203" s="34">
        <v>484</v>
      </c>
      <c r="L1203" s="3">
        <f t="shared" ref="L1203:L1243" si="135">IF(J1203&lt;&gt;0,K1203/J1203,"")</f>
        <v>0.97384305835010065</v>
      </c>
      <c r="M1203" s="34">
        <v>3</v>
      </c>
      <c r="N1203" s="34">
        <v>32</v>
      </c>
      <c r="O1203" s="52">
        <f t="shared" si="130"/>
        <v>5.9925093632958802E-2</v>
      </c>
      <c r="P1203" s="4">
        <f t="shared" si="131"/>
        <v>534</v>
      </c>
      <c r="Q1203" s="5">
        <f t="shared" si="132"/>
        <v>500</v>
      </c>
      <c r="R1203" s="5">
        <f t="shared" si="133"/>
        <v>32</v>
      </c>
      <c r="S1203" s="6">
        <f t="shared" si="134"/>
        <v>5.9925093632958802E-2</v>
      </c>
    </row>
    <row r="1204" spans="1:19" ht="15" customHeight="1" x14ac:dyDescent="0.2">
      <c r="A1204" s="46" t="s">
        <v>420</v>
      </c>
      <c r="B1204" s="37" t="s">
        <v>116</v>
      </c>
      <c r="C1204" s="43" t="s">
        <v>117</v>
      </c>
      <c r="D1204" s="34"/>
      <c r="E1204" s="34"/>
      <c r="F1204" s="34"/>
      <c r="G1204" s="34"/>
      <c r="H1204" s="42" t="str">
        <f t="shared" si="129"/>
        <v/>
      </c>
      <c r="I1204" s="33">
        <v>3191</v>
      </c>
      <c r="J1204" s="34">
        <v>2662</v>
      </c>
      <c r="K1204" s="34">
        <v>2657</v>
      </c>
      <c r="L1204" s="3">
        <f t="shared" si="135"/>
        <v>0.9981217129977461</v>
      </c>
      <c r="M1204" s="34">
        <v>192</v>
      </c>
      <c r="N1204" s="34">
        <v>188</v>
      </c>
      <c r="O1204" s="52">
        <f t="shared" si="130"/>
        <v>5.8915700407395799E-2</v>
      </c>
      <c r="P1204" s="4">
        <f t="shared" si="131"/>
        <v>3191</v>
      </c>
      <c r="Q1204" s="5">
        <f t="shared" si="132"/>
        <v>2854</v>
      </c>
      <c r="R1204" s="5">
        <f t="shared" si="133"/>
        <v>188</v>
      </c>
      <c r="S1204" s="6">
        <f t="shared" si="134"/>
        <v>5.8915700407395799E-2</v>
      </c>
    </row>
    <row r="1205" spans="1:19" ht="15" customHeight="1" x14ac:dyDescent="0.2">
      <c r="A1205" s="46" t="s">
        <v>420</v>
      </c>
      <c r="B1205" s="37" t="s">
        <v>118</v>
      </c>
      <c r="C1205" s="43" t="s">
        <v>120</v>
      </c>
      <c r="D1205" s="34"/>
      <c r="E1205" s="34"/>
      <c r="F1205" s="34"/>
      <c r="G1205" s="34"/>
      <c r="H1205" s="42" t="str">
        <f t="shared" si="129"/>
        <v/>
      </c>
      <c r="I1205" s="33">
        <v>25</v>
      </c>
      <c r="J1205" s="34">
        <v>24</v>
      </c>
      <c r="K1205" s="34">
        <v>22</v>
      </c>
      <c r="L1205" s="3">
        <f t="shared" si="135"/>
        <v>0.91666666666666663</v>
      </c>
      <c r="M1205" s="34">
        <v>1</v>
      </c>
      <c r="N1205" s="34"/>
      <c r="O1205" s="52">
        <f t="shared" si="130"/>
        <v>0</v>
      </c>
      <c r="P1205" s="4">
        <f t="shared" si="131"/>
        <v>25</v>
      </c>
      <c r="Q1205" s="5">
        <f t="shared" si="132"/>
        <v>25</v>
      </c>
      <c r="R1205" s="5" t="str">
        <f t="shared" si="133"/>
        <v/>
      </c>
      <c r="S1205" s="6" t="str">
        <f t="shared" si="134"/>
        <v/>
      </c>
    </row>
    <row r="1206" spans="1:19" ht="15" customHeight="1" x14ac:dyDescent="0.2">
      <c r="A1206" s="46" t="s">
        <v>420</v>
      </c>
      <c r="B1206" s="37" t="s">
        <v>121</v>
      </c>
      <c r="C1206" s="43" t="s">
        <v>122</v>
      </c>
      <c r="D1206" s="34">
        <v>10</v>
      </c>
      <c r="E1206" s="34">
        <v>8</v>
      </c>
      <c r="F1206" s="34">
        <v>6</v>
      </c>
      <c r="G1206" s="34">
        <v>1</v>
      </c>
      <c r="H1206" s="42">
        <f t="shared" si="129"/>
        <v>0.1</v>
      </c>
      <c r="I1206" s="33">
        <v>3285</v>
      </c>
      <c r="J1206" s="34">
        <v>2596</v>
      </c>
      <c r="K1206" s="34">
        <v>2562</v>
      </c>
      <c r="L1206" s="3">
        <f t="shared" si="135"/>
        <v>0.98690292758089371</v>
      </c>
      <c r="M1206" s="34">
        <v>331</v>
      </c>
      <c r="N1206" s="34">
        <v>261</v>
      </c>
      <c r="O1206" s="52">
        <f t="shared" si="130"/>
        <v>7.9452054794520555E-2</v>
      </c>
      <c r="P1206" s="4">
        <f t="shared" si="131"/>
        <v>3295</v>
      </c>
      <c r="Q1206" s="5">
        <f t="shared" si="132"/>
        <v>2935</v>
      </c>
      <c r="R1206" s="5">
        <f t="shared" si="133"/>
        <v>262</v>
      </c>
      <c r="S1206" s="6">
        <f t="shared" si="134"/>
        <v>7.9514415781487102E-2</v>
      </c>
    </row>
    <row r="1207" spans="1:19" ht="15" customHeight="1" x14ac:dyDescent="0.2">
      <c r="A1207" s="46" t="s">
        <v>420</v>
      </c>
      <c r="B1207" s="37" t="s">
        <v>124</v>
      </c>
      <c r="C1207" s="43" t="s">
        <v>125</v>
      </c>
      <c r="D1207" s="34"/>
      <c r="E1207" s="34"/>
      <c r="F1207" s="34"/>
      <c r="G1207" s="34"/>
      <c r="H1207" s="42" t="str">
        <f t="shared" si="129"/>
        <v/>
      </c>
      <c r="I1207" s="33">
        <v>1</v>
      </c>
      <c r="J1207" s="34"/>
      <c r="K1207" s="34"/>
      <c r="L1207" s="3" t="str">
        <f t="shared" si="135"/>
        <v/>
      </c>
      <c r="M1207" s="34"/>
      <c r="N1207" s="34">
        <v>1</v>
      </c>
      <c r="O1207" s="52">
        <f t="shared" si="130"/>
        <v>1</v>
      </c>
      <c r="P1207" s="4">
        <f t="shared" si="131"/>
        <v>1</v>
      </c>
      <c r="Q1207" s="5" t="str">
        <f t="shared" si="132"/>
        <v/>
      </c>
      <c r="R1207" s="5">
        <f t="shared" si="133"/>
        <v>1</v>
      </c>
      <c r="S1207" s="6">
        <f t="shared" si="134"/>
        <v>1</v>
      </c>
    </row>
    <row r="1208" spans="1:19" ht="15" customHeight="1" x14ac:dyDescent="0.2">
      <c r="A1208" s="46" t="s">
        <v>420</v>
      </c>
      <c r="B1208" s="37" t="s">
        <v>126</v>
      </c>
      <c r="C1208" s="43" t="s">
        <v>126</v>
      </c>
      <c r="D1208" s="34">
        <v>8</v>
      </c>
      <c r="E1208" s="34">
        <v>4</v>
      </c>
      <c r="F1208" s="34">
        <v>4</v>
      </c>
      <c r="G1208" s="34">
        <v>1</v>
      </c>
      <c r="H1208" s="42">
        <f t="shared" si="129"/>
        <v>0.125</v>
      </c>
      <c r="I1208" s="33">
        <v>7104</v>
      </c>
      <c r="J1208" s="34">
        <v>6732</v>
      </c>
      <c r="K1208" s="34">
        <v>6728</v>
      </c>
      <c r="L1208" s="3">
        <f t="shared" si="135"/>
        <v>0.99940582293523472</v>
      </c>
      <c r="M1208" s="34">
        <v>51</v>
      </c>
      <c r="N1208" s="34">
        <v>204</v>
      </c>
      <c r="O1208" s="52">
        <f t="shared" si="130"/>
        <v>2.8716216216216218E-2</v>
      </c>
      <c r="P1208" s="4">
        <f t="shared" si="131"/>
        <v>7112</v>
      </c>
      <c r="Q1208" s="5">
        <f t="shared" si="132"/>
        <v>6787</v>
      </c>
      <c r="R1208" s="5">
        <f t="shared" si="133"/>
        <v>205</v>
      </c>
      <c r="S1208" s="6">
        <f t="shared" si="134"/>
        <v>2.8824521934758155E-2</v>
      </c>
    </row>
    <row r="1209" spans="1:19" ht="15" customHeight="1" x14ac:dyDescent="0.2">
      <c r="A1209" s="46" t="s">
        <v>420</v>
      </c>
      <c r="B1209" s="37" t="s">
        <v>127</v>
      </c>
      <c r="C1209" s="43" t="s">
        <v>128</v>
      </c>
      <c r="D1209" s="34">
        <v>19</v>
      </c>
      <c r="E1209" s="34">
        <v>6</v>
      </c>
      <c r="F1209" s="34">
        <v>6</v>
      </c>
      <c r="G1209" s="34">
        <v>8</v>
      </c>
      <c r="H1209" s="42">
        <f t="shared" si="129"/>
        <v>0.42105263157894735</v>
      </c>
      <c r="I1209" s="33">
        <v>3988</v>
      </c>
      <c r="J1209" s="34">
        <v>3285</v>
      </c>
      <c r="K1209" s="34">
        <v>3272</v>
      </c>
      <c r="L1209" s="3">
        <f t="shared" si="135"/>
        <v>0.99604261796042615</v>
      </c>
      <c r="M1209" s="34">
        <v>171</v>
      </c>
      <c r="N1209" s="34">
        <v>414</v>
      </c>
      <c r="O1209" s="52">
        <f t="shared" si="130"/>
        <v>0.10381143430290872</v>
      </c>
      <c r="P1209" s="4">
        <f t="shared" si="131"/>
        <v>4007</v>
      </c>
      <c r="Q1209" s="5">
        <f t="shared" si="132"/>
        <v>3462</v>
      </c>
      <c r="R1209" s="5">
        <f t="shared" si="133"/>
        <v>422</v>
      </c>
      <c r="S1209" s="6">
        <f t="shared" si="134"/>
        <v>0.10531569752932368</v>
      </c>
    </row>
    <row r="1210" spans="1:19" ht="15" customHeight="1" x14ac:dyDescent="0.2">
      <c r="A1210" s="46" t="s">
        <v>420</v>
      </c>
      <c r="B1210" s="37" t="s">
        <v>130</v>
      </c>
      <c r="C1210" s="43" t="s">
        <v>131</v>
      </c>
      <c r="D1210" s="34">
        <v>6</v>
      </c>
      <c r="E1210" s="34">
        <v>3</v>
      </c>
      <c r="F1210" s="34">
        <v>3</v>
      </c>
      <c r="G1210" s="34">
        <v>2</v>
      </c>
      <c r="H1210" s="42">
        <f t="shared" si="129"/>
        <v>0.33333333333333331</v>
      </c>
      <c r="I1210" s="33">
        <v>905</v>
      </c>
      <c r="J1210" s="34">
        <v>648</v>
      </c>
      <c r="K1210" s="34">
        <v>635</v>
      </c>
      <c r="L1210" s="3">
        <f t="shared" si="135"/>
        <v>0.97993827160493829</v>
      </c>
      <c r="M1210" s="34">
        <v>5</v>
      </c>
      <c r="N1210" s="34">
        <v>195</v>
      </c>
      <c r="O1210" s="52">
        <f t="shared" si="130"/>
        <v>0.21546961325966851</v>
      </c>
      <c r="P1210" s="4">
        <f t="shared" si="131"/>
        <v>911</v>
      </c>
      <c r="Q1210" s="5">
        <f t="shared" si="132"/>
        <v>656</v>
      </c>
      <c r="R1210" s="5">
        <f t="shared" si="133"/>
        <v>197</v>
      </c>
      <c r="S1210" s="6">
        <f t="shared" si="134"/>
        <v>0.21624588364434688</v>
      </c>
    </row>
    <row r="1211" spans="1:19" ht="15" customHeight="1" x14ac:dyDescent="0.2">
      <c r="A1211" s="46" t="s">
        <v>420</v>
      </c>
      <c r="B1211" s="37" t="s">
        <v>132</v>
      </c>
      <c r="C1211" s="43" t="s">
        <v>133</v>
      </c>
      <c r="D1211" s="34">
        <v>2</v>
      </c>
      <c r="E1211" s="34">
        <v>0</v>
      </c>
      <c r="F1211" s="34">
        <v>0</v>
      </c>
      <c r="G1211" s="34">
        <v>2</v>
      </c>
      <c r="H1211" s="42">
        <f t="shared" si="129"/>
        <v>1</v>
      </c>
      <c r="I1211" s="33">
        <v>2267</v>
      </c>
      <c r="J1211" s="34">
        <v>1153</v>
      </c>
      <c r="K1211" s="34">
        <v>633</v>
      </c>
      <c r="L1211" s="3">
        <f t="shared" si="135"/>
        <v>0.54900260190806593</v>
      </c>
      <c r="M1211" s="34">
        <v>17</v>
      </c>
      <c r="N1211" s="34">
        <v>1048</v>
      </c>
      <c r="O1211" s="52">
        <f t="shared" si="130"/>
        <v>0.4622849580943979</v>
      </c>
      <c r="P1211" s="4">
        <f t="shared" si="131"/>
        <v>2269</v>
      </c>
      <c r="Q1211" s="5">
        <f t="shared" si="132"/>
        <v>1170</v>
      </c>
      <c r="R1211" s="5">
        <f t="shared" si="133"/>
        <v>1050</v>
      </c>
      <c r="S1211" s="6">
        <f t="shared" si="134"/>
        <v>0.46275892463640372</v>
      </c>
    </row>
    <row r="1212" spans="1:19" ht="15" customHeight="1" x14ac:dyDescent="0.2">
      <c r="A1212" s="46" t="s">
        <v>420</v>
      </c>
      <c r="B1212" s="37" t="s">
        <v>135</v>
      </c>
      <c r="C1212" s="43" t="s">
        <v>136</v>
      </c>
      <c r="D1212" s="34">
        <v>84</v>
      </c>
      <c r="E1212" s="34">
        <v>60</v>
      </c>
      <c r="F1212" s="34">
        <v>57</v>
      </c>
      <c r="G1212" s="34">
        <v>23</v>
      </c>
      <c r="H1212" s="42">
        <f t="shared" si="129"/>
        <v>0.27380952380952384</v>
      </c>
      <c r="I1212" s="33">
        <v>91</v>
      </c>
      <c r="J1212" s="34">
        <v>77</v>
      </c>
      <c r="K1212" s="34">
        <v>69</v>
      </c>
      <c r="L1212" s="3">
        <f t="shared" si="135"/>
        <v>0.89610389610389607</v>
      </c>
      <c r="M1212" s="34">
        <v>0</v>
      </c>
      <c r="N1212" s="34">
        <v>6</v>
      </c>
      <c r="O1212" s="52">
        <f t="shared" si="130"/>
        <v>6.5934065934065936E-2</v>
      </c>
      <c r="P1212" s="4">
        <f t="shared" si="131"/>
        <v>175</v>
      </c>
      <c r="Q1212" s="5">
        <f t="shared" si="132"/>
        <v>137</v>
      </c>
      <c r="R1212" s="5">
        <f t="shared" si="133"/>
        <v>29</v>
      </c>
      <c r="S1212" s="6">
        <f t="shared" si="134"/>
        <v>0.1657142857142857</v>
      </c>
    </row>
    <row r="1213" spans="1:19" ht="15" customHeight="1" x14ac:dyDescent="0.2">
      <c r="A1213" s="46" t="s">
        <v>420</v>
      </c>
      <c r="B1213" s="37" t="s">
        <v>138</v>
      </c>
      <c r="C1213" s="43" t="s">
        <v>305</v>
      </c>
      <c r="D1213" s="34"/>
      <c r="E1213" s="34"/>
      <c r="F1213" s="34"/>
      <c r="G1213" s="34"/>
      <c r="H1213" s="42" t="str">
        <f t="shared" si="129"/>
        <v/>
      </c>
      <c r="I1213" s="33">
        <v>6519</v>
      </c>
      <c r="J1213" s="34">
        <v>4344</v>
      </c>
      <c r="K1213" s="34">
        <v>2685</v>
      </c>
      <c r="L1213" s="3">
        <f t="shared" si="135"/>
        <v>0.61809392265193375</v>
      </c>
      <c r="M1213" s="34">
        <v>24</v>
      </c>
      <c r="N1213" s="34">
        <v>1981</v>
      </c>
      <c r="O1213" s="52">
        <f t="shared" si="130"/>
        <v>0.30388096333793524</v>
      </c>
      <c r="P1213" s="4">
        <f t="shared" si="131"/>
        <v>6519</v>
      </c>
      <c r="Q1213" s="5">
        <f t="shared" si="132"/>
        <v>4368</v>
      </c>
      <c r="R1213" s="5">
        <f t="shared" si="133"/>
        <v>1981</v>
      </c>
      <c r="S1213" s="6">
        <f t="shared" si="134"/>
        <v>0.30388096333793524</v>
      </c>
    </row>
    <row r="1214" spans="1:19" ht="15" customHeight="1" x14ac:dyDescent="0.2">
      <c r="A1214" s="46" t="s">
        <v>420</v>
      </c>
      <c r="B1214" s="37" t="s">
        <v>138</v>
      </c>
      <c r="C1214" s="43" t="s">
        <v>139</v>
      </c>
      <c r="D1214" s="34"/>
      <c r="E1214" s="34"/>
      <c r="F1214" s="34"/>
      <c r="G1214" s="34"/>
      <c r="H1214" s="42" t="str">
        <f t="shared" si="129"/>
        <v/>
      </c>
      <c r="I1214" s="33">
        <v>9262</v>
      </c>
      <c r="J1214" s="34">
        <v>7019</v>
      </c>
      <c r="K1214" s="34">
        <v>4620</v>
      </c>
      <c r="L1214" s="3">
        <f t="shared" si="135"/>
        <v>0.65821342071520161</v>
      </c>
      <c r="M1214" s="34">
        <v>88</v>
      </c>
      <c r="N1214" s="34">
        <v>1831</v>
      </c>
      <c r="O1214" s="52">
        <f t="shared" si="130"/>
        <v>0.19768948391276181</v>
      </c>
      <c r="P1214" s="4">
        <f t="shared" si="131"/>
        <v>9262</v>
      </c>
      <c r="Q1214" s="5">
        <f t="shared" si="132"/>
        <v>7107</v>
      </c>
      <c r="R1214" s="5">
        <f t="shared" si="133"/>
        <v>1831</v>
      </c>
      <c r="S1214" s="6">
        <f t="shared" si="134"/>
        <v>0.19768948391276181</v>
      </c>
    </row>
    <row r="1215" spans="1:19" ht="15" customHeight="1" x14ac:dyDescent="0.2">
      <c r="A1215" s="46" t="s">
        <v>420</v>
      </c>
      <c r="B1215" s="37" t="s">
        <v>140</v>
      </c>
      <c r="C1215" s="43" t="s">
        <v>141</v>
      </c>
      <c r="D1215" s="34"/>
      <c r="E1215" s="34"/>
      <c r="F1215" s="34"/>
      <c r="G1215" s="34"/>
      <c r="H1215" s="42" t="str">
        <f t="shared" si="129"/>
        <v/>
      </c>
      <c r="I1215" s="33">
        <v>825</v>
      </c>
      <c r="J1215" s="34">
        <v>699</v>
      </c>
      <c r="K1215" s="34">
        <v>689</v>
      </c>
      <c r="L1215" s="3">
        <f t="shared" si="135"/>
        <v>0.98569384835479257</v>
      </c>
      <c r="M1215" s="34">
        <v>1</v>
      </c>
      <c r="N1215" s="34">
        <v>72</v>
      </c>
      <c r="O1215" s="52">
        <f t="shared" si="130"/>
        <v>8.727272727272728E-2</v>
      </c>
      <c r="P1215" s="4">
        <f t="shared" si="131"/>
        <v>825</v>
      </c>
      <c r="Q1215" s="5">
        <f t="shared" si="132"/>
        <v>700</v>
      </c>
      <c r="R1215" s="5">
        <f t="shared" si="133"/>
        <v>72</v>
      </c>
      <c r="S1215" s="6">
        <f t="shared" si="134"/>
        <v>8.727272727272728E-2</v>
      </c>
    </row>
    <row r="1216" spans="1:19" ht="15" customHeight="1" x14ac:dyDescent="0.2">
      <c r="A1216" s="46" t="s">
        <v>420</v>
      </c>
      <c r="B1216" s="37" t="s">
        <v>143</v>
      </c>
      <c r="C1216" s="43" t="s">
        <v>144</v>
      </c>
      <c r="D1216" s="34">
        <v>8</v>
      </c>
      <c r="E1216" s="34">
        <v>2</v>
      </c>
      <c r="F1216" s="34">
        <v>2</v>
      </c>
      <c r="G1216" s="34">
        <v>5</v>
      </c>
      <c r="H1216" s="42">
        <f t="shared" ref="H1216:H1279" si="136">IF(D1216&lt;&gt;0,G1216/D1216,"")</f>
        <v>0.625</v>
      </c>
      <c r="I1216" s="33">
        <v>647</v>
      </c>
      <c r="J1216" s="34">
        <v>316</v>
      </c>
      <c r="K1216" s="34">
        <v>211</v>
      </c>
      <c r="L1216" s="3">
        <f t="shared" si="135"/>
        <v>0.66772151898734178</v>
      </c>
      <c r="M1216" s="34">
        <v>0</v>
      </c>
      <c r="N1216" s="34">
        <v>313</v>
      </c>
      <c r="O1216" s="52">
        <f t="shared" ref="O1216:O1243" si="137">IF(I1216&lt;&gt;0,N1216/I1216,"")</f>
        <v>0.48377125193199383</v>
      </c>
      <c r="P1216" s="4">
        <f t="shared" ref="P1216:P1279" si="138">IF(SUM(D1216,I1216)&gt;0,SUM(D1216,I1216),"")</f>
        <v>655</v>
      </c>
      <c r="Q1216" s="5">
        <f t="shared" ref="Q1216:Q1279" si="139">IF(SUM(E1216,J1216, M1216)&gt;0,SUM(E1216,J1216, M1216),"")</f>
        <v>318</v>
      </c>
      <c r="R1216" s="5">
        <f t="shared" ref="R1216:R1279" si="140">IF(SUM(G1216,N1216)&gt;0,SUM(G1216,N1216),"")</f>
        <v>318</v>
      </c>
      <c r="S1216" s="6">
        <f t="shared" ref="S1216:S1279" si="141">IFERROR(IF(P1216&lt;&gt;0,R1216/P1216,""),"")</f>
        <v>0.48549618320610688</v>
      </c>
    </row>
    <row r="1217" spans="1:19" ht="15" customHeight="1" x14ac:dyDescent="0.2">
      <c r="A1217" s="46" t="s">
        <v>420</v>
      </c>
      <c r="B1217" s="37" t="s">
        <v>145</v>
      </c>
      <c r="C1217" s="43" t="s">
        <v>146</v>
      </c>
      <c r="D1217" s="34">
        <v>126</v>
      </c>
      <c r="E1217" s="34">
        <v>124</v>
      </c>
      <c r="F1217" s="34">
        <v>114</v>
      </c>
      <c r="G1217" s="34"/>
      <c r="H1217" s="42">
        <f t="shared" si="136"/>
        <v>0</v>
      </c>
      <c r="I1217" s="33">
        <v>340</v>
      </c>
      <c r="J1217" s="34">
        <v>326</v>
      </c>
      <c r="K1217" s="34">
        <v>194</v>
      </c>
      <c r="L1217" s="3">
        <f t="shared" si="135"/>
        <v>0.59509202453987731</v>
      </c>
      <c r="M1217" s="34">
        <v>0</v>
      </c>
      <c r="N1217" s="34">
        <v>7</v>
      </c>
      <c r="O1217" s="52">
        <f t="shared" si="137"/>
        <v>2.0588235294117647E-2</v>
      </c>
      <c r="P1217" s="4">
        <f t="shared" si="138"/>
        <v>466</v>
      </c>
      <c r="Q1217" s="5">
        <f t="shared" si="139"/>
        <v>450</v>
      </c>
      <c r="R1217" s="5">
        <f t="shared" si="140"/>
        <v>7</v>
      </c>
      <c r="S1217" s="6">
        <f t="shared" si="141"/>
        <v>1.5021459227467811E-2</v>
      </c>
    </row>
    <row r="1218" spans="1:19" ht="26.25" customHeight="1" x14ac:dyDescent="0.2">
      <c r="A1218" s="46" t="s">
        <v>420</v>
      </c>
      <c r="B1218" s="37" t="s">
        <v>145</v>
      </c>
      <c r="C1218" s="43" t="s">
        <v>148</v>
      </c>
      <c r="D1218" s="34">
        <v>33</v>
      </c>
      <c r="E1218" s="34">
        <v>28</v>
      </c>
      <c r="F1218" s="34">
        <v>21</v>
      </c>
      <c r="G1218" s="34">
        <v>1</v>
      </c>
      <c r="H1218" s="42">
        <f t="shared" si="136"/>
        <v>3.0303030303030304E-2</v>
      </c>
      <c r="I1218" s="33">
        <v>218</v>
      </c>
      <c r="J1218" s="34">
        <v>196</v>
      </c>
      <c r="K1218" s="34">
        <v>76</v>
      </c>
      <c r="L1218" s="3">
        <f t="shared" si="135"/>
        <v>0.38775510204081631</v>
      </c>
      <c r="M1218" s="34">
        <v>4</v>
      </c>
      <c r="N1218" s="34">
        <v>11</v>
      </c>
      <c r="O1218" s="52">
        <f t="shared" si="137"/>
        <v>5.0458715596330278E-2</v>
      </c>
      <c r="P1218" s="4">
        <f t="shared" si="138"/>
        <v>251</v>
      </c>
      <c r="Q1218" s="5">
        <f t="shared" si="139"/>
        <v>228</v>
      </c>
      <c r="R1218" s="5">
        <f t="shared" si="140"/>
        <v>12</v>
      </c>
      <c r="S1218" s="6">
        <f t="shared" si="141"/>
        <v>4.7808764940239043E-2</v>
      </c>
    </row>
    <row r="1219" spans="1:19" ht="15" customHeight="1" x14ac:dyDescent="0.2">
      <c r="A1219" s="46" t="s">
        <v>420</v>
      </c>
      <c r="B1219" s="37" t="s">
        <v>149</v>
      </c>
      <c r="C1219" s="43" t="s">
        <v>150</v>
      </c>
      <c r="D1219" s="34"/>
      <c r="E1219" s="34"/>
      <c r="F1219" s="34"/>
      <c r="G1219" s="34"/>
      <c r="H1219" s="42" t="str">
        <f t="shared" si="136"/>
        <v/>
      </c>
      <c r="I1219" s="33">
        <v>226</v>
      </c>
      <c r="J1219" s="34">
        <v>203</v>
      </c>
      <c r="K1219" s="34">
        <v>200</v>
      </c>
      <c r="L1219" s="3">
        <f t="shared" si="135"/>
        <v>0.98522167487684731</v>
      </c>
      <c r="M1219" s="34">
        <v>2</v>
      </c>
      <c r="N1219" s="34">
        <v>16</v>
      </c>
      <c r="O1219" s="52">
        <f t="shared" si="137"/>
        <v>7.0796460176991149E-2</v>
      </c>
      <c r="P1219" s="4">
        <f t="shared" si="138"/>
        <v>226</v>
      </c>
      <c r="Q1219" s="5">
        <f t="shared" si="139"/>
        <v>205</v>
      </c>
      <c r="R1219" s="5">
        <f t="shared" si="140"/>
        <v>16</v>
      </c>
      <c r="S1219" s="6">
        <f t="shared" si="141"/>
        <v>7.0796460176991149E-2</v>
      </c>
    </row>
    <row r="1220" spans="1:19" ht="15" customHeight="1" x14ac:dyDescent="0.2">
      <c r="A1220" s="46" t="s">
        <v>420</v>
      </c>
      <c r="B1220" s="37" t="s">
        <v>156</v>
      </c>
      <c r="C1220" s="43" t="s">
        <v>157</v>
      </c>
      <c r="D1220" s="34">
        <v>1</v>
      </c>
      <c r="E1220" s="34">
        <v>1</v>
      </c>
      <c r="F1220" s="34">
        <v>1</v>
      </c>
      <c r="G1220" s="34"/>
      <c r="H1220" s="42">
        <f t="shared" si="136"/>
        <v>0</v>
      </c>
      <c r="I1220" s="33">
        <v>7369</v>
      </c>
      <c r="J1220" s="34">
        <v>7007</v>
      </c>
      <c r="K1220" s="34">
        <v>6998</v>
      </c>
      <c r="L1220" s="3">
        <f t="shared" si="135"/>
        <v>0.99871557014414158</v>
      </c>
      <c r="M1220" s="34">
        <v>41</v>
      </c>
      <c r="N1220" s="34">
        <v>224</v>
      </c>
      <c r="O1220" s="52">
        <f t="shared" si="137"/>
        <v>3.0397611616230152E-2</v>
      </c>
      <c r="P1220" s="4">
        <f t="shared" si="138"/>
        <v>7370</v>
      </c>
      <c r="Q1220" s="5">
        <f t="shared" si="139"/>
        <v>7049</v>
      </c>
      <c r="R1220" s="5">
        <f t="shared" si="140"/>
        <v>224</v>
      </c>
      <c r="S1220" s="6">
        <f t="shared" si="141"/>
        <v>3.0393487109905019E-2</v>
      </c>
    </row>
    <row r="1221" spans="1:19" ht="15" customHeight="1" x14ac:dyDescent="0.2">
      <c r="A1221" s="46" t="s">
        <v>420</v>
      </c>
      <c r="B1221" s="37" t="s">
        <v>158</v>
      </c>
      <c r="C1221" s="43" t="s">
        <v>159</v>
      </c>
      <c r="D1221" s="34">
        <v>73</v>
      </c>
      <c r="E1221" s="34">
        <v>35</v>
      </c>
      <c r="F1221" s="34">
        <v>27</v>
      </c>
      <c r="G1221" s="34">
        <v>11</v>
      </c>
      <c r="H1221" s="42">
        <f t="shared" si="136"/>
        <v>0.15068493150684931</v>
      </c>
      <c r="I1221" s="33">
        <v>8382</v>
      </c>
      <c r="J1221" s="34">
        <v>3811</v>
      </c>
      <c r="K1221" s="34">
        <v>2386</v>
      </c>
      <c r="L1221" s="3">
        <f t="shared" si="135"/>
        <v>0.62608239307268432</v>
      </c>
      <c r="M1221" s="34">
        <v>137</v>
      </c>
      <c r="N1221" s="34">
        <v>4104</v>
      </c>
      <c r="O1221" s="52">
        <f t="shared" si="137"/>
        <v>0.48962061560486758</v>
      </c>
      <c r="P1221" s="4">
        <f t="shared" si="138"/>
        <v>8455</v>
      </c>
      <c r="Q1221" s="5">
        <f t="shared" si="139"/>
        <v>3983</v>
      </c>
      <c r="R1221" s="5">
        <f t="shared" si="140"/>
        <v>4115</v>
      </c>
      <c r="S1221" s="6">
        <f t="shared" si="141"/>
        <v>0.48669426374926078</v>
      </c>
    </row>
    <row r="1222" spans="1:19" ht="15" customHeight="1" x14ac:dyDescent="0.2">
      <c r="A1222" s="46" t="s">
        <v>420</v>
      </c>
      <c r="B1222" s="37" t="s">
        <v>158</v>
      </c>
      <c r="C1222" s="43" t="s">
        <v>408</v>
      </c>
      <c r="D1222" s="34">
        <v>32</v>
      </c>
      <c r="E1222" s="34">
        <v>10</v>
      </c>
      <c r="F1222" s="34">
        <v>10</v>
      </c>
      <c r="G1222" s="34">
        <v>5</v>
      </c>
      <c r="H1222" s="42">
        <f t="shared" si="136"/>
        <v>0.15625</v>
      </c>
      <c r="I1222" s="33">
        <v>2331</v>
      </c>
      <c r="J1222" s="34">
        <v>1342</v>
      </c>
      <c r="K1222" s="34">
        <v>833</v>
      </c>
      <c r="L1222" s="3">
        <f t="shared" si="135"/>
        <v>0.62071535022354696</v>
      </c>
      <c r="M1222" s="34">
        <v>30</v>
      </c>
      <c r="N1222" s="34">
        <v>876</v>
      </c>
      <c r="O1222" s="52">
        <f t="shared" si="137"/>
        <v>0.37580437580437581</v>
      </c>
      <c r="P1222" s="4">
        <f t="shared" si="138"/>
        <v>2363</v>
      </c>
      <c r="Q1222" s="5">
        <f t="shared" si="139"/>
        <v>1382</v>
      </c>
      <c r="R1222" s="5">
        <f t="shared" si="140"/>
        <v>881</v>
      </c>
      <c r="S1222" s="6">
        <f t="shared" si="141"/>
        <v>0.37283114684722812</v>
      </c>
    </row>
    <row r="1223" spans="1:19" ht="26.25" customHeight="1" x14ac:dyDescent="0.2">
      <c r="A1223" s="46" t="s">
        <v>420</v>
      </c>
      <c r="B1223" s="37" t="s">
        <v>544</v>
      </c>
      <c r="C1223" s="43" t="s">
        <v>160</v>
      </c>
      <c r="D1223" s="34"/>
      <c r="E1223" s="34"/>
      <c r="F1223" s="34"/>
      <c r="G1223" s="34"/>
      <c r="H1223" s="42" t="str">
        <f t="shared" si="136"/>
        <v/>
      </c>
      <c r="I1223" s="33">
        <v>485</v>
      </c>
      <c r="J1223" s="34">
        <v>293</v>
      </c>
      <c r="K1223" s="34">
        <v>259</v>
      </c>
      <c r="L1223" s="3">
        <f t="shared" si="135"/>
        <v>0.88395904436860073</v>
      </c>
      <c r="M1223" s="34">
        <v>86</v>
      </c>
      <c r="N1223" s="34">
        <v>66</v>
      </c>
      <c r="O1223" s="52">
        <f t="shared" si="137"/>
        <v>0.13608247422680411</v>
      </c>
      <c r="P1223" s="4">
        <f t="shared" si="138"/>
        <v>485</v>
      </c>
      <c r="Q1223" s="5">
        <f t="shared" si="139"/>
        <v>379</v>
      </c>
      <c r="R1223" s="5">
        <f t="shared" si="140"/>
        <v>66</v>
      </c>
      <c r="S1223" s="6">
        <f t="shared" si="141"/>
        <v>0.13608247422680411</v>
      </c>
    </row>
    <row r="1224" spans="1:19" ht="15" customHeight="1" x14ac:dyDescent="0.2">
      <c r="A1224" s="46" t="s">
        <v>420</v>
      </c>
      <c r="B1224" s="37" t="s">
        <v>163</v>
      </c>
      <c r="C1224" s="43" t="s">
        <v>164</v>
      </c>
      <c r="D1224" s="34">
        <v>4</v>
      </c>
      <c r="E1224" s="34">
        <v>4</v>
      </c>
      <c r="F1224" s="34">
        <v>2</v>
      </c>
      <c r="G1224" s="34"/>
      <c r="H1224" s="42">
        <f t="shared" si="136"/>
        <v>0</v>
      </c>
      <c r="I1224" s="33">
        <v>468</v>
      </c>
      <c r="J1224" s="34">
        <v>450</v>
      </c>
      <c r="K1224" s="34">
        <v>432</v>
      </c>
      <c r="L1224" s="3">
        <f t="shared" si="135"/>
        <v>0.96</v>
      </c>
      <c r="M1224" s="34">
        <v>1</v>
      </c>
      <c r="N1224" s="34">
        <v>12</v>
      </c>
      <c r="O1224" s="52">
        <f t="shared" si="137"/>
        <v>2.564102564102564E-2</v>
      </c>
      <c r="P1224" s="4">
        <f t="shared" si="138"/>
        <v>472</v>
      </c>
      <c r="Q1224" s="5">
        <f t="shared" si="139"/>
        <v>455</v>
      </c>
      <c r="R1224" s="5">
        <f t="shared" si="140"/>
        <v>12</v>
      </c>
      <c r="S1224" s="6">
        <f t="shared" si="141"/>
        <v>2.5423728813559324E-2</v>
      </c>
    </row>
    <row r="1225" spans="1:19" ht="15" customHeight="1" x14ac:dyDescent="0.2">
      <c r="A1225" s="46" t="s">
        <v>420</v>
      </c>
      <c r="B1225" s="37" t="s">
        <v>165</v>
      </c>
      <c r="C1225" s="43" t="s">
        <v>166</v>
      </c>
      <c r="D1225" s="34">
        <v>1</v>
      </c>
      <c r="E1225" s="34"/>
      <c r="F1225" s="34"/>
      <c r="G1225" s="34"/>
      <c r="H1225" s="42">
        <f t="shared" si="136"/>
        <v>0</v>
      </c>
      <c r="I1225" s="33">
        <v>29534</v>
      </c>
      <c r="J1225" s="34">
        <v>28856</v>
      </c>
      <c r="K1225" s="34">
        <v>28672</v>
      </c>
      <c r="L1225" s="3">
        <f t="shared" si="135"/>
        <v>0.9936235098419739</v>
      </c>
      <c r="M1225" s="34">
        <v>3</v>
      </c>
      <c r="N1225" s="34">
        <v>409</v>
      </c>
      <c r="O1225" s="52">
        <f t="shared" si="137"/>
        <v>1.3848445859009954E-2</v>
      </c>
      <c r="P1225" s="4">
        <f t="shared" si="138"/>
        <v>29535</v>
      </c>
      <c r="Q1225" s="5">
        <f t="shared" si="139"/>
        <v>28859</v>
      </c>
      <c r="R1225" s="5">
        <f t="shared" si="140"/>
        <v>409</v>
      </c>
      <c r="S1225" s="6">
        <f t="shared" si="141"/>
        <v>1.3847976976468597E-2</v>
      </c>
    </row>
    <row r="1226" spans="1:19" ht="15" customHeight="1" x14ac:dyDescent="0.2">
      <c r="A1226" s="46" t="s">
        <v>420</v>
      </c>
      <c r="B1226" s="37" t="s">
        <v>169</v>
      </c>
      <c r="C1226" s="43" t="s">
        <v>170</v>
      </c>
      <c r="D1226" s="34">
        <v>1</v>
      </c>
      <c r="E1226" s="34">
        <v>1</v>
      </c>
      <c r="F1226" s="34">
        <v>1</v>
      </c>
      <c r="G1226" s="34"/>
      <c r="H1226" s="42">
        <f t="shared" si="136"/>
        <v>0</v>
      </c>
      <c r="I1226" s="33">
        <v>2824</v>
      </c>
      <c r="J1226" s="34">
        <v>2472</v>
      </c>
      <c r="K1226" s="34">
        <v>2463</v>
      </c>
      <c r="L1226" s="3">
        <f t="shared" si="135"/>
        <v>0.99635922330097082</v>
      </c>
      <c r="M1226" s="34">
        <v>47</v>
      </c>
      <c r="N1226" s="34">
        <v>177</v>
      </c>
      <c r="O1226" s="52">
        <f t="shared" si="137"/>
        <v>6.2677053824362602E-2</v>
      </c>
      <c r="P1226" s="4">
        <f t="shared" si="138"/>
        <v>2825</v>
      </c>
      <c r="Q1226" s="5">
        <f t="shared" si="139"/>
        <v>2520</v>
      </c>
      <c r="R1226" s="5">
        <f t="shared" si="140"/>
        <v>177</v>
      </c>
      <c r="S1226" s="6">
        <f t="shared" si="141"/>
        <v>6.2654867256637173E-2</v>
      </c>
    </row>
    <row r="1227" spans="1:19" ht="15" customHeight="1" x14ac:dyDescent="0.2">
      <c r="A1227" s="46" t="s">
        <v>420</v>
      </c>
      <c r="B1227" s="37" t="s">
        <v>171</v>
      </c>
      <c r="C1227" s="43" t="s">
        <v>172</v>
      </c>
      <c r="D1227" s="34"/>
      <c r="E1227" s="34"/>
      <c r="F1227" s="34"/>
      <c r="G1227" s="34"/>
      <c r="H1227" s="42" t="str">
        <f t="shared" si="136"/>
        <v/>
      </c>
      <c r="I1227" s="33">
        <v>350</v>
      </c>
      <c r="J1227" s="34">
        <v>288</v>
      </c>
      <c r="K1227" s="34">
        <v>249</v>
      </c>
      <c r="L1227" s="3">
        <f t="shared" si="135"/>
        <v>0.86458333333333337</v>
      </c>
      <c r="M1227" s="34">
        <v>2</v>
      </c>
      <c r="N1227" s="34">
        <v>53</v>
      </c>
      <c r="O1227" s="52">
        <f t="shared" si="137"/>
        <v>0.15142857142857144</v>
      </c>
      <c r="P1227" s="4">
        <f t="shared" si="138"/>
        <v>350</v>
      </c>
      <c r="Q1227" s="5">
        <f t="shared" si="139"/>
        <v>290</v>
      </c>
      <c r="R1227" s="5">
        <f t="shared" si="140"/>
        <v>53</v>
      </c>
      <c r="S1227" s="6">
        <f t="shared" si="141"/>
        <v>0.15142857142857144</v>
      </c>
    </row>
    <row r="1228" spans="1:19" ht="26.25" customHeight="1" x14ac:dyDescent="0.2">
      <c r="A1228" s="46" t="s">
        <v>420</v>
      </c>
      <c r="B1228" s="37" t="s">
        <v>173</v>
      </c>
      <c r="C1228" s="43" t="s">
        <v>175</v>
      </c>
      <c r="D1228" s="34"/>
      <c r="E1228" s="34"/>
      <c r="F1228" s="34"/>
      <c r="G1228" s="34"/>
      <c r="H1228" s="42" t="str">
        <f t="shared" si="136"/>
        <v/>
      </c>
      <c r="I1228" s="33">
        <v>35750</v>
      </c>
      <c r="J1228" s="34">
        <v>34670</v>
      </c>
      <c r="K1228" s="34">
        <v>34408</v>
      </c>
      <c r="L1228" s="3">
        <f t="shared" si="135"/>
        <v>0.99244303432362269</v>
      </c>
      <c r="M1228" s="34">
        <v>13</v>
      </c>
      <c r="N1228" s="34">
        <v>910</v>
      </c>
      <c r="O1228" s="52">
        <f t="shared" si="137"/>
        <v>2.5454545454545455E-2</v>
      </c>
      <c r="P1228" s="4">
        <f t="shared" si="138"/>
        <v>35750</v>
      </c>
      <c r="Q1228" s="5">
        <f t="shared" si="139"/>
        <v>34683</v>
      </c>
      <c r="R1228" s="5">
        <f t="shared" si="140"/>
        <v>910</v>
      </c>
      <c r="S1228" s="6">
        <f t="shared" si="141"/>
        <v>2.5454545454545455E-2</v>
      </c>
    </row>
    <row r="1229" spans="1:19" ht="26.25" customHeight="1" x14ac:dyDescent="0.2">
      <c r="A1229" s="46" t="s">
        <v>420</v>
      </c>
      <c r="B1229" s="37" t="s">
        <v>173</v>
      </c>
      <c r="C1229" s="43" t="s">
        <v>409</v>
      </c>
      <c r="D1229" s="34"/>
      <c r="E1229" s="34"/>
      <c r="F1229" s="34"/>
      <c r="G1229" s="34"/>
      <c r="H1229" s="42" t="str">
        <f t="shared" si="136"/>
        <v/>
      </c>
      <c r="I1229" s="33">
        <v>964</v>
      </c>
      <c r="J1229" s="34">
        <v>905</v>
      </c>
      <c r="K1229" s="34">
        <v>896</v>
      </c>
      <c r="L1229" s="3">
        <f t="shared" si="135"/>
        <v>0.99005524861878458</v>
      </c>
      <c r="M1229" s="34">
        <v>0</v>
      </c>
      <c r="N1229" s="34">
        <v>34</v>
      </c>
      <c r="O1229" s="52">
        <f t="shared" si="137"/>
        <v>3.5269709543568464E-2</v>
      </c>
      <c r="P1229" s="4">
        <f t="shared" si="138"/>
        <v>964</v>
      </c>
      <c r="Q1229" s="5">
        <f t="shared" si="139"/>
        <v>905</v>
      </c>
      <c r="R1229" s="5">
        <f t="shared" si="140"/>
        <v>34</v>
      </c>
      <c r="S1229" s="6">
        <f t="shared" si="141"/>
        <v>3.5269709543568464E-2</v>
      </c>
    </row>
    <row r="1230" spans="1:19" ht="26.25" customHeight="1" x14ac:dyDescent="0.2">
      <c r="A1230" s="46" t="s">
        <v>420</v>
      </c>
      <c r="B1230" s="37" t="s">
        <v>173</v>
      </c>
      <c r="C1230" s="43" t="s">
        <v>485</v>
      </c>
      <c r="D1230" s="34"/>
      <c r="E1230" s="34"/>
      <c r="F1230" s="34"/>
      <c r="G1230" s="34"/>
      <c r="H1230" s="42" t="str">
        <f t="shared" si="136"/>
        <v/>
      </c>
      <c r="I1230" s="33">
        <v>1188</v>
      </c>
      <c r="J1230" s="34">
        <v>1128</v>
      </c>
      <c r="K1230" s="34">
        <v>1123</v>
      </c>
      <c r="L1230" s="3">
        <f t="shared" si="135"/>
        <v>0.99556737588652477</v>
      </c>
      <c r="M1230" s="34">
        <v>0</v>
      </c>
      <c r="N1230" s="34">
        <v>50</v>
      </c>
      <c r="O1230" s="52">
        <f t="shared" si="137"/>
        <v>4.208754208754209E-2</v>
      </c>
      <c r="P1230" s="4">
        <f t="shared" si="138"/>
        <v>1188</v>
      </c>
      <c r="Q1230" s="5">
        <f t="shared" si="139"/>
        <v>1128</v>
      </c>
      <c r="R1230" s="5">
        <f t="shared" si="140"/>
        <v>50</v>
      </c>
      <c r="S1230" s="6">
        <f t="shared" si="141"/>
        <v>4.208754208754209E-2</v>
      </c>
    </row>
    <row r="1231" spans="1:19" ht="26.25" customHeight="1" x14ac:dyDescent="0.2">
      <c r="A1231" s="46" t="s">
        <v>420</v>
      </c>
      <c r="B1231" s="37" t="s">
        <v>173</v>
      </c>
      <c r="C1231" s="43" t="s">
        <v>174</v>
      </c>
      <c r="D1231" s="34"/>
      <c r="E1231" s="34"/>
      <c r="F1231" s="34"/>
      <c r="G1231" s="34"/>
      <c r="H1231" s="42" t="str">
        <f t="shared" si="136"/>
        <v/>
      </c>
      <c r="I1231" s="33">
        <v>3807</v>
      </c>
      <c r="J1231" s="34">
        <v>3578</v>
      </c>
      <c r="K1231" s="34">
        <v>3534</v>
      </c>
      <c r="L1231" s="3">
        <f t="shared" si="135"/>
        <v>0.98770262716601454</v>
      </c>
      <c r="M1231" s="34">
        <v>1</v>
      </c>
      <c r="N1231" s="34">
        <v>129</v>
      </c>
      <c r="O1231" s="52">
        <f t="shared" si="137"/>
        <v>3.38849487785658E-2</v>
      </c>
      <c r="P1231" s="4">
        <f t="shared" si="138"/>
        <v>3807</v>
      </c>
      <c r="Q1231" s="5">
        <f t="shared" si="139"/>
        <v>3579</v>
      </c>
      <c r="R1231" s="5">
        <f t="shared" si="140"/>
        <v>129</v>
      </c>
      <c r="S1231" s="6">
        <f t="shared" si="141"/>
        <v>3.38849487785658E-2</v>
      </c>
    </row>
    <row r="1232" spans="1:19" ht="26.25" customHeight="1" x14ac:dyDescent="0.2">
      <c r="A1232" s="46" t="s">
        <v>420</v>
      </c>
      <c r="B1232" s="37" t="s">
        <v>173</v>
      </c>
      <c r="C1232" s="43" t="s">
        <v>176</v>
      </c>
      <c r="D1232" s="34"/>
      <c r="E1232" s="34"/>
      <c r="F1232" s="34"/>
      <c r="G1232" s="34"/>
      <c r="H1232" s="42" t="str">
        <f t="shared" si="136"/>
        <v/>
      </c>
      <c r="I1232" s="33">
        <v>1468</v>
      </c>
      <c r="J1232" s="34">
        <v>1423</v>
      </c>
      <c r="K1232" s="34">
        <v>1414</v>
      </c>
      <c r="L1232" s="3">
        <f t="shared" si="135"/>
        <v>0.99367533380182715</v>
      </c>
      <c r="M1232" s="34">
        <v>0</v>
      </c>
      <c r="N1232" s="34">
        <v>40</v>
      </c>
      <c r="O1232" s="52">
        <f t="shared" si="137"/>
        <v>2.7247956403269755E-2</v>
      </c>
      <c r="P1232" s="4">
        <f t="shared" si="138"/>
        <v>1468</v>
      </c>
      <c r="Q1232" s="5">
        <f t="shared" si="139"/>
        <v>1423</v>
      </c>
      <c r="R1232" s="5">
        <f t="shared" si="140"/>
        <v>40</v>
      </c>
      <c r="S1232" s="6">
        <f t="shared" si="141"/>
        <v>2.7247956403269755E-2</v>
      </c>
    </row>
    <row r="1233" spans="1:19" ht="15" customHeight="1" x14ac:dyDescent="0.2">
      <c r="A1233" s="46" t="s">
        <v>420</v>
      </c>
      <c r="B1233" s="37" t="s">
        <v>177</v>
      </c>
      <c r="C1233" s="43" t="s">
        <v>178</v>
      </c>
      <c r="D1233" s="34"/>
      <c r="E1233" s="34"/>
      <c r="F1233" s="34"/>
      <c r="G1233" s="34"/>
      <c r="H1233" s="42" t="str">
        <f t="shared" si="136"/>
        <v/>
      </c>
      <c r="I1233" s="33">
        <v>3</v>
      </c>
      <c r="J1233" s="34">
        <v>2</v>
      </c>
      <c r="K1233" s="34">
        <v>2</v>
      </c>
      <c r="L1233" s="3">
        <f t="shared" si="135"/>
        <v>1</v>
      </c>
      <c r="M1233" s="34"/>
      <c r="N1233" s="34"/>
      <c r="O1233" s="52">
        <f t="shared" si="137"/>
        <v>0</v>
      </c>
      <c r="P1233" s="4">
        <f t="shared" si="138"/>
        <v>3</v>
      </c>
      <c r="Q1233" s="5">
        <f t="shared" si="139"/>
        <v>2</v>
      </c>
      <c r="R1233" s="5" t="str">
        <f t="shared" si="140"/>
        <v/>
      </c>
      <c r="S1233" s="6" t="str">
        <f t="shared" si="141"/>
        <v/>
      </c>
    </row>
    <row r="1234" spans="1:19" ht="15" customHeight="1" x14ac:dyDescent="0.2">
      <c r="A1234" s="46" t="s">
        <v>420</v>
      </c>
      <c r="B1234" s="37" t="s">
        <v>179</v>
      </c>
      <c r="C1234" s="43" t="s">
        <v>366</v>
      </c>
      <c r="D1234" s="34">
        <v>1</v>
      </c>
      <c r="E1234" s="34">
        <v>1</v>
      </c>
      <c r="F1234" s="34">
        <v>1</v>
      </c>
      <c r="G1234" s="34"/>
      <c r="H1234" s="42">
        <f t="shared" si="136"/>
        <v>0</v>
      </c>
      <c r="I1234" s="33">
        <v>1552</v>
      </c>
      <c r="J1234" s="34">
        <v>1304</v>
      </c>
      <c r="K1234" s="34">
        <v>1304</v>
      </c>
      <c r="L1234" s="3">
        <f t="shared" si="135"/>
        <v>1</v>
      </c>
      <c r="M1234" s="34">
        <v>26</v>
      </c>
      <c r="N1234" s="34">
        <v>143</v>
      </c>
      <c r="O1234" s="52">
        <f t="shared" si="137"/>
        <v>9.2139175257731964E-2</v>
      </c>
      <c r="P1234" s="4">
        <f t="shared" si="138"/>
        <v>1553</v>
      </c>
      <c r="Q1234" s="5">
        <f t="shared" si="139"/>
        <v>1331</v>
      </c>
      <c r="R1234" s="5">
        <f t="shared" si="140"/>
        <v>143</v>
      </c>
      <c r="S1234" s="6">
        <f t="shared" si="141"/>
        <v>9.2079845460399226E-2</v>
      </c>
    </row>
    <row r="1235" spans="1:19" ht="15" customHeight="1" x14ac:dyDescent="0.2">
      <c r="A1235" s="46" t="s">
        <v>420</v>
      </c>
      <c r="B1235" s="37" t="s">
        <v>179</v>
      </c>
      <c r="C1235" s="43" t="s">
        <v>180</v>
      </c>
      <c r="D1235" s="34">
        <v>7</v>
      </c>
      <c r="E1235" s="34">
        <v>1</v>
      </c>
      <c r="F1235" s="34">
        <v>1</v>
      </c>
      <c r="G1235" s="34"/>
      <c r="H1235" s="42">
        <f t="shared" si="136"/>
        <v>0</v>
      </c>
      <c r="I1235" s="33">
        <v>8223</v>
      </c>
      <c r="J1235" s="34">
        <v>7215</v>
      </c>
      <c r="K1235" s="34">
        <v>7197</v>
      </c>
      <c r="L1235" s="3">
        <f t="shared" si="135"/>
        <v>0.99750519750519751</v>
      </c>
      <c r="M1235" s="34">
        <v>117</v>
      </c>
      <c r="N1235" s="34">
        <v>502</v>
      </c>
      <c r="O1235" s="52">
        <f t="shared" si="137"/>
        <v>6.1048279216830842E-2</v>
      </c>
      <c r="P1235" s="4">
        <f t="shared" si="138"/>
        <v>8230</v>
      </c>
      <c r="Q1235" s="5">
        <f t="shared" si="139"/>
        <v>7333</v>
      </c>
      <c r="R1235" s="5">
        <f t="shared" si="140"/>
        <v>502</v>
      </c>
      <c r="S1235" s="6">
        <f t="shared" si="141"/>
        <v>6.0996354799513972E-2</v>
      </c>
    </row>
    <row r="1236" spans="1:19" ht="15" customHeight="1" x14ac:dyDescent="0.2">
      <c r="A1236" s="46" t="s">
        <v>420</v>
      </c>
      <c r="B1236" s="37" t="s">
        <v>181</v>
      </c>
      <c r="C1236" s="43" t="s">
        <v>182</v>
      </c>
      <c r="D1236" s="34">
        <v>2</v>
      </c>
      <c r="E1236" s="34">
        <v>1</v>
      </c>
      <c r="F1236" s="34">
        <v>1</v>
      </c>
      <c r="G1236" s="34"/>
      <c r="H1236" s="42">
        <f t="shared" si="136"/>
        <v>0</v>
      </c>
      <c r="I1236" s="33">
        <v>1387</v>
      </c>
      <c r="J1236" s="34">
        <v>668</v>
      </c>
      <c r="K1236" s="34">
        <v>339</v>
      </c>
      <c r="L1236" s="3">
        <f t="shared" si="135"/>
        <v>0.50748502994011979</v>
      </c>
      <c r="M1236" s="34">
        <v>1</v>
      </c>
      <c r="N1236" s="34">
        <v>694</v>
      </c>
      <c r="O1236" s="52">
        <f t="shared" si="137"/>
        <v>0.50036049026676277</v>
      </c>
      <c r="P1236" s="4">
        <f t="shared" si="138"/>
        <v>1389</v>
      </c>
      <c r="Q1236" s="5">
        <f t="shared" si="139"/>
        <v>670</v>
      </c>
      <c r="R1236" s="5">
        <f t="shared" si="140"/>
        <v>694</v>
      </c>
      <c r="S1236" s="6">
        <f t="shared" si="141"/>
        <v>0.4996400287976962</v>
      </c>
    </row>
    <row r="1237" spans="1:19" ht="15" customHeight="1" x14ac:dyDescent="0.2">
      <c r="A1237" s="46" t="s">
        <v>420</v>
      </c>
      <c r="B1237" s="37" t="s">
        <v>183</v>
      </c>
      <c r="C1237" s="43" t="s">
        <v>550</v>
      </c>
      <c r="D1237" s="34"/>
      <c r="E1237" s="34"/>
      <c r="F1237" s="34"/>
      <c r="G1237" s="34"/>
      <c r="H1237" s="42" t="str">
        <f t="shared" si="136"/>
        <v/>
      </c>
      <c r="I1237" s="33">
        <v>79</v>
      </c>
      <c r="J1237" s="34">
        <v>53</v>
      </c>
      <c r="K1237" s="34">
        <v>44</v>
      </c>
      <c r="L1237" s="3">
        <f t="shared" si="135"/>
        <v>0.83018867924528306</v>
      </c>
      <c r="M1237" s="34">
        <v>5</v>
      </c>
      <c r="N1237" s="34">
        <v>13</v>
      </c>
      <c r="O1237" s="52">
        <f t="shared" si="137"/>
        <v>0.16455696202531644</v>
      </c>
      <c r="P1237" s="4">
        <f t="shared" si="138"/>
        <v>79</v>
      </c>
      <c r="Q1237" s="5">
        <f t="shared" si="139"/>
        <v>58</v>
      </c>
      <c r="R1237" s="5">
        <f t="shared" si="140"/>
        <v>13</v>
      </c>
      <c r="S1237" s="6">
        <f t="shared" si="141"/>
        <v>0.16455696202531644</v>
      </c>
    </row>
    <row r="1238" spans="1:19" ht="15" customHeight="1" x14ac:dyDescent="0.2">
      <c r="A1238" s="46" t="s">
        <v>420</v>
      </c>
      <c r="B1238" s="37" t="s">
        <v>185</v>
      </c>
      <c r="C1238" s="43" t="s">
        <v>185</v>
      </c>
      <c r="D1238" s="34"/>
      <c r="E1238" s="34"/>
      <c r="F1238" s="34"/>
      <c r="G1238" s="34"/>
      <c r="H1238" s="42" t="str">
        <f t="shared" si="136"/>
        <v/>
      </c>
      <c r="I1238" s="33">
        <v>2288</v>
      </c>
      <c r="J1238" s="34">
        <v>2210</v>
      </c>
      <c r="K1238" s="34">
        <v>2177</v>
      </c>
      <c r="L1238" s="3">
        <f t="shared" si="135"/>
        <v>0.98506787330316747</v>
      </c>
      <c r="M1238" s="34">
        <v>2</v>
      </c>
      <c r="N1238" s="34">
        <v>63</v>
      </c>
      <c r="O1238" s="52">
        <f t="shared" si="137"/>
        <v>2.7534965034965036E-2</v>
      </c>
      <c r="P1238" s="4">
        <f t="shared" si="138"/>
        <v>2288</v>
      </c>
      <c r="Q1238" s="5">
        <f t="shared" si="139"/>
        <v>2212</v>
      </c>
      <c r="R1238" s="5">
        <f t="shared" si="140"/>
        <v>63</v>
      </c>
      <c r="S1238" s="6">
        <f t="shared" si="141"/>
        <v>2.7534965034965036E-2</v>
      </c>
    </row>
    <row r="1239" spans="1:19" ht="15" customHeight="1" x14ac:dyDescent="0.2">
      <c r="A1239" s="46" t="s">
        <v>420</v>
      </c>
      <c r="B1239" s="37" t="s">
        <v>187</v>
      </c>
      <c r="C1239" s="43" t="s">
        <v>188</v>
      </c>
      <c r="D1239" s="34"/>
      <c r="E1239" s="34"/>
      <c r="F1239" s="34"/>
      <c r="G1239" s="34"/>
      <c r="H1239" s="42" t="str">
        <f t="shared" si="136"/>
        <v/>
      </c>
      <c r="I1239" s="33">
        <v>4983</v>
      </c>
      <c r="J1239" s="34">
        <v>4788</v>
      </c>
      <c r="K1239" s="34">
        <v>4784</v>
      </c>
      <c r="L1239" s="3">
        <f t="shared" si="135"/>
        <v>0.99916457811194648</v>
      </c>
      <c r="M1239" s="34"/>
      <c r="N1239" s="34"/>
      <c r="O1239" s="52">
        <f t="shared" si="137"/>
        <v>0</v>
      </c>
      <c r="P1239" s="4">
        <f t="shared" si="138"/>
        <v>4983</v>
      </c>
      <c r="Q1239" s="5">
        <f t="shared" si="139"/>
        <v>4788</v>
      </c>
      <c r="R1239" s="5" t="str">
        <f t="shared" si="140"/>
        <v/>
      </c>
      <c r="S1239" s="6" t="str">
        <f t="shared" si="141"/>
        <v/>
      </c>
    </row>
    <row r="1240" spans="1:19" ht="15" customHeight="1" x14ac:dyDescent="0.2">
      <c r="A1240" s="46" t="s">
        <v>420</v>
      </c>
      <c r="B1240" s="37" t="s">
        <v>187</v>
      </c>
      <c r="C1240" s="43" t="s">
        <v>539</v>
      </c>
      <c r="D1240" s="34"/>
      <c r="E1240" s="34"/>
      <c r="F1240" s="34"/>
      <c r="G1240" s="34"/>
      <c r="H1240" s="42" t="str">
        <f t="shared" si="136"/>
        <v/>
      </c>
      <c r="I1240" s="33">
        <v>1406</v>
      </c>
      <c r="J1240" s="34">
        <v>1364</v>
      </c>
      <c r="K1240" s="34">
        <v>1343</v>
      </c>
      <c r="L1240" s="3">
        <f t="shared" si="135"/>
        <v>0.98460410557184752</v>
      </c>
      <c r="M1240" s="34">
        <v>0</v>
      </c>
      <c r="N1240" s="34">
        <v>32</v>
      </c>
      <c r="O1240" s="52">
        <f t="shared" si="137"/>
        <v>2.2759601706970129E-2</v>
      </c>
      <c r="P1240" s="4">
        <f t="shared" si="138"/>
        <v>1406</v>
      </c>
      <c r="Q1240" s="5">
        <f t="shared" si="139"/>
        <v>1364</v>
      </c>
      <c r="R1240" s="5">
        <f t="shared" si="140"/>
        <v>32</v>
      </c>
      <c r="S1240" s="6">
        <f t="shared" si="141"/>
        <v>2.2759601706970129E-2</v>
      </c>
    </row>
    <row r="1241" spans="1:19" ht="26.25" customHeight="1" x14ac:dyDescent="0.2">
      <c r="A1241" s="46" t="s">
        <v>420</v>
      </c>
      <c r="B1241" s="37" t="s">
        <v>187</v>
      </c>
      <c r="C1241" s="43" t="s">
        <v>369</v>
      </c>
      <c r="D1241" s="34">
        <v>8</v>
      </c>
      <c r="E1241" s="34">
        <v>1</v>
      </c>
      <c r="F1241" s="34">
        <v>0</v>
      </c>
      <c r="G1241" s="34">
        <v>1</v>
      </c>
      <c r="H1241" s="42">
        <f t="shared" si="136"/>
        <v>0.125</v>
      </c>
      <c r="I1241" s="33">
        <v>4057</v>
      </c>
      <c r="J1241" s="34">
        <v>3805</v>
      </c>
      <c r="K1241" s="34">
        <v>3797</v>
      </c>
      <c r="L1241" s="3">
        <f t="shared" si="135"/>
        <v>0.99789750328515114</v>
      </c>
      <c r="M1241" s="34">
        <v>1</v>
      </c>
      <c r="N1241" s="34">
        <v>216</v>
      </c>
      <c r="O1241" s="52">
        <f t="shared" si="137"/>
        <v>5.3241311313778655E-2</v>
      </c>
      <c r="P1241" s="4">
        <f t="shared" si="138"/>
        <v>4065</v>
      </c>
      <c r="Q1241" s="5">
        <f t="shared" si="139"/>
        <v>3807</v>
      </c>
      <c r="R1241" s="5">
        <f t="shared" si="140"/>
        <v>217</v>
      </c>
      <c r="S1241" s="6">
        <f t="shared" si="141"/>
        <v>5.3382533825338252E-2</v>
      </c>
    </row>
    <row r="1242" spans="1:19" ht="15" customHeight="1" x14ac:dyDescent="0.2">
      <c r="A1242" s="46" t="s">
        <v>420</v>
      </c>
      <c r="B1242" s="37" t="s">
        <v>187</v>
      </c>
      <c r="C1242" s="43" t="s">
        <v>189</v>
      </c>
      <c r="D1242" s="34">
        <v>12</v>
      </c>
      <c r="E1242" s="34">
        <v>2</v>
      </c>
      <c r="F1242" s="34">
        <v>2</v>
      </c>
      <c r="G1242" s="34"/>
      <c r="H1242" s="42">
        <f t="shared" si="136"/>
        <v>0</v>
      </c>
      <c r="I1242" s="33">
        <v>4716</v>
      </c>
      <c r="J1242" s="34">
        <v>4426</v>
      </c>
      <c r="K1242" s="34">
        <v>4413</v>
      </c>
      <c r="L1242" s="3">
        <f t="shared" si="135"/>
        <v>0.99706281066425662</v>
      </c>
      <c r="M1242" s="34">
        <v>2</v>
      </c>
      <c r="N1242" s="34">
        <v>228</v>
      </c>
      <c r="O1242" s="52">
        <f t="shared" si="137"/>
        <v>4.8346055979643768E-2</v>
      </c>
      <c r="P1242" s="4">
        <f t="shared" si="138"/>
        <v>4728</v>
      </c>
      <c r="Q1242" s="5">
        <f t="shared" si="139"/>
        <v>4430</v>
      </c>
      <c r="R1242" s="5">
        <f t="shared" si="140"/>
        <v>228</v>
      </c>
      <c r="S1242" s="6">
        <f t="shared" si="141"/>
        <v>4.8223350253807105E-2</v>
      </c>
    </row>
    <row r="1243" spans="1:19" ht="15" customHeight="1" x14ac:dyDescent="0.2">
      <c r="A1243" s="46" t="s">
        <v>420</v>
      </c>
      <c r="B1243" s="37" t="s">
        <v>542</v>
      </c>
      <c r="C1243" s="43" t="s">
        <v>123</v>
      </c>
      <c r="D1243" s="34">
        <v>5</v>
      </c>
      <c r="E1243" s="34">
        <v>2</v>
      </c>
      <c r="F1243" s="34">
        <v>1</v>
      </c>
      <c r="G1243" s="34">
        <v>3</v>
      </c>
      <c r="H1243" s="42">
        <f t="shared" si="136"/>
        <v>0.6</v>
      </c>
      <c r="I1243" s="33">
        <v>181</v>
      </c>
      <c r="J1243" s="34">
        <v>153</v>
      </c>
      <c r="K1243" s="34">
        <v>147</v>
      </c>
      <c r="L1243" s="3">
        <f t="shared" si="135"/>
        <v>0.96078431372549022</v>
      </c>
      <c r="M1243" s="34">
        <v>2</v>
      </c>
      <c r="N1243" s="34">
        <v>22</v>
      </c>
      <c r="O1243" s="52">
        <f t="shared" si="137"/>
        <v>0.12154696132596685</v>
      </c>
      <c r="P1243" s="4">
        <f t="shared" si="138"/>
        <v>186</v>
      </c>
      <c r="Q1243" s="5">
        <f t="shared" si="139"/>
        <v>157</v>
      </c>
      <c r="R1243" s="5">
        <f t="shared" si="140"/>
        <v>25</v>
      </c>
      <c r="S1243" s="6">
        <f t="shared" si="141"/>
        <v>0.13440860215053763</v>
      </c>
    </row>
    <row r="1244" spans="1:19" ht="15" customHeight="1" x14ac:dyDescent="0.2">
      <c r="A1244" s="46" t="s">
        <v>420</v>
      </c>
      <c r="B1244" s="37" t="s">
        <v>190</v>
      </c>
      <c r="C1244" s="43" t="s">
        <v>191</v>
      </c>
      <c r="D1244" s="34"/>
      <c r="E1244" s="34"/>
      <c r="F1244" s="34"/>
      <c r="G1244" s="34"/>
      <c r="H1244" s="42" t="str">
        <f t="shared" si="136"/>
        <v/>
      </c>
      <c r="I1244" s="33">
        <v>1</v>
      </c>
      <c r="J1244" s="34">
        <v>1</v>
      </c>
      <c r="K1244" s="34">
        <v>1</v>
      </c>
      <c r="L1244" s="3"/>
      <c r="M1244" s="34"/>
      <c r="N1244" s="34"/>
      <c r="O1244" s="52"/>
      <c r="P1244" s="4">
        <f t="shared" si="138"/>
        <v>1</v>
      </c>
      <c r="Q1244" s="5">
        <f t="shared" si="139"/>
        <v>1</v>
      </c>
      <c r="R1244" s="5" t="str">
        <f t="shared" si="140"/>
        <v/>
      </c>
      <c r="S1244" s="6" t="str">
        <f t="shared" si="141"/>
        <v/>
      </c>
    </row>
    <row r="1245" spans="1:19" ht="15" customHeight="1" x14ac:dyDescent="0.2">
      <c r="A1245" s="46" t="s">
        <v>420</v>
      </c>
      <c r="B1245" s="37" t="s">
        <v>192</v>
      </c>
      <c r="C1245" s="43" t="s">
        <v>193</v>
      </c>
      <c r="D1245" s="34"/>
      <c r="E1245" s="34"/>
      <c r="F1245" s="34"/>
      <c r="G1245" s="34"/>
      <c r="H1245" s="42" t="str">
        <f t="shared" si="136"/>
        <v/>
      </c>
      <c r="I1245" s="33">
        <v>8</v>
      </c>
      <c r="J1245" s="34">
        <v>4</v>
      </c>
      <c r="K1245" s="34">
        <v>3</v>
      </c>
      <c r="L1245" s="3"/>
      <c r="M1245" s="34">
        <v>2</v>
      </c>
      <c r="N1245" s="34">
        <v>1</v>
      </c>
      <c r="O1245" s="52">
        <f t="shared" ref="O1245:O1308" si="142">IF(I1245&lt;&gt;0,N1245/I1245,"")</f>
        <v>0.125</v>
      </c>
      <c r="P1245" s="4">
        <f t="shared" si="138"/>
        <v>8</v>
      </c>
      <c r="Q1245" s="5">
        <f t="shared" si="139"/>
        <v>6</v>
      </c>
      <c r="R1245" s="5">
        <f t="shared" si="140"/>
        <v>1</v>
      </c>
      <c r="S1245" s="6">
        <f t="shared" si="141"/>
        <v>0.125</v>
      </c>
    </row>
    <row r="1246" spans="1:19" ht="15" customHeight="1" x14ac:dyDescent="0.2">
      <c r="A1246" s="46" t="s">
        <v>420</v>
      </c>
      <c r="B1246" s="37" t="s">
        <v>194</v>
      </c>
      <c r="C1246" s="43" t="s">
        <v>195</v>
      </c>
      <c r="D1246" s="34">
        <v>4</v>
      </c>
      <c r="E1246" s="34">
        <v>0</v>
      </c>
      <c r="F1246" s="34">
        <v>0</v>
      </c>
      <c r="G1246" s="34">
        <v>3</v>
      </c>
      <c r="H1246" s="42">
        <f t="shared" si="136"/>
        <v>0.75</v>
      </c>
      <c r="I1246" s="33">
        <v>1157</v>
      </c>
      <c r="J1246" s="34">
        <v>787</v>
      </c>
      <c r="K1246" s="34">
        <v>397</v>
      </c>
      <c r="L1246" s="3">
        <f>IF(J1246&lt;&gt;0,K1246/J1246,"")</f>
        <v>0.50444726810673446</v>
      </c>
      <c r="M1246" s="34">
        <v>93</v>
      </c>
      <c r="N1246" s="34">
        <v>231</v>
      </c>
      <c r="O1246" s="52">
        <f t="shared" si="142"/>
        <v>0.19965427830596369</v>
      </c>
      <c r="P1246" s="4">
        <f t="shared" si="138"/>
        <v>1161</v>
      </c>
      <c r="Q1246" s="5">
        <f t="shared" si="139"/>
        <v>880</v>
      </c>
      <c r="R1246" s="5">
        <f t="shared" si="140"/>
        <v>234</v>
      </c>
      <c r="S1246" s="6">
        <f t="shared" si="141"/>
        <v>0.20155038759689922</v>
      </c>
    </row>
    <row r="1247" spans="1:19" ht="15" customHeight="1" x14ac:dyDescent="0.2">
      <c r="A1247" s="46" t="s">
        <v>420</v>
      </c>
      <c r="B1247" s="37" t="s">
        <v>196</v>
      </c>
      <c r="C1247" s="43" t="s">
        <v>197</v>
      </c>
      <c r="D1247" s="34">
        <v>38</v>
      </c>
      <c r="E1247" s="34">
        <v>31</v>
      </c>
      <c r="F1247" s="34">
        <v>23</v>
      </c>
      <c r="G1247" s="34">
        <v>4</v>
      </c>
      <c r="H1247" s="42">
        <f t="shared" si="136"/>
        <v>0.10526315789473684</v>
      </c>
      <c r="I1247" s="33">
        <v>13400</v>
      </c>
      <c r="J1247" s="34">
        <v>12802</v>
      </c>
      <c r="K1247" s="34">
        <v>10406</v>
      </c>
      <c r="L1247" s="3">
        <f>IF(J1247&lt;&gt;0,K1247/J1247,"")</f>
        <v>0.81284174347758165</v>
      </c>
      <c r="M1247" s="34">
        <v>4</v>
      </c>
      <c r="N1247" s="34">
        <v>533</v>
      </c>
      <c r="O1247" s="52">
        <f t="shared" si="142"/>
        <v>3.9776119402985075E-2</v>
      </c>
      <c r="P1247" s="4">
        <f t="shared" si="138"/>
        <v>13438</v>
      </c>
      <c r="Q1247" s="5">
        <f t="shared" si="139"/>
        <v>12837</v>
      </c>
      <c r="R1247" s="5">
        <f t="shared" si="140"/>
        <v>537</v>
      </c>
      <c r="S1247" s="6">
        <f t="shared" si="141"/>
        <v>3.9961303765441283E-2</v>
      </c>
    </row>
    <row r="1248" spans="1:19" ht="15" customHeight="1" x14ac:dyDescent="0.2">
      <c r="A1248" s="46" t="s">
        <v>420</v>
      </c>
      <c r="B1248" s="37" t="s">
        <v>198</v>
      </c>
      <c r="C1248" s="43" t="s">
        <v>199</v>
      </c>
      <c r="D1248" s="34"/>
      <c r="E1248" s="34"/>
      <c r="F1248" s="34"/>
      <c r="G1248" s="34"/>
      <c r="H1248" s="42" t="str">
        <f t="shared" si="136"/>
        <v/>
      </c>
      <c r="I1248" s="33">
        <v>6</v>
      </c>
      <c r="J1248" s="34">
        <v>6</v>
      </c>
      <c r="K1248" s="34">
        <v>4</v>
      </c>
      <c r="L1248" s="3">
        <f>IF(J1248&lt;&gt;0,K1248/J1248,"")</f>
        <v>0.66666666666666663</v>
      </c>
      <c r="M1248" s="34"/>
      <c r="N1248" s="34"/>
      <c r="O1248" s="52">
        <f t="shared" si="142"/>
        <v>0</v>
      </c>
      <c r="P1248" s="4">
        <f t="shared" si="138"/>
        <v>6</v>
      </c>
      <c r="Q1248" s="5">
        <f t="shared" si="139"/>
        <v>6</v>
      </c>
      <c r="R1248" s="5" t="str">
        <f t="shared" si="140"/>
        <v/>
      </c>
      <c r="S1248" s="6" t="str">
        <f t="shared" si="141"/>
        <v/>
      </c>
    </row>
    <row r="1249" spans="1:19" ht="15" customHeight="1" x14ac:dyDescent="0.2">
      <c r="A1249" s="46" t="s">
        <v>420</v>
      </c>
      <c r="B1249" s="37" t="s">
        <v>536</v>
      </c>
      <c r="C1249" s="43" t="s">
        <v>429</v>
      </c>
      <c r="D1249" s="34"/>
      <c r="E1249" s="34"/>
      <c r="F1249" s="34"/>
      <c r="G1249" s="34"/>
      <c r="H1249" s="42" t="str">
        <f t="shared" si="136"/>
        <v/>
      </c>
      <c r="I1249" s="33">
        <v>1</v>
      </c>
      <c r="J1249" s="34">
        <v>1</v>
      </c>
      <c r="K1249" s="34">
        <v>1</v>
      </c>
      <c r="L1249" s="3"/>
      <c r="M1249" s="34"/>
      <c r="N1249" s="34"/>
      <c r="O1249" s="52">
        <f t="shared" si="142"/>
        <v>0</v>
      </c>
      <c r="P1249" s="4">
        <f t="shared" si="138"/>
        <v>1</v>
      </c>
      <c r="Q1249" s="5">
        <f t="shared" si="139"/>
        <v>1</v>
      </c>
      <c r="R1249" s="5" t="str">
        <f t="shared" si="140"/>
        <v/>
      </c>
      <c r="S1249" s="6" t="str">
        <f t="shared" si="141"/>
        <v/>
      </c>
    </row>
    <row r="1250" spans="1:19" ht="15" customHeight="1" x14ac:dyDescent="0.2">
      <c r="A1250" s="46" t="s">
        <v>420</v>
      </c>
      <c r="B1250" s="37" t="s">
        <v>545</v>
      </c>
      <c r="C1250" s="43" t="s">
        <v>201</v>
      </c>
      <c r="D1250" s="34"/>
      <c r="E1250" s="34"/>
      <c r="F1250" s="34"/>
      <c r="G1250" s="34"/>
      <c r="H1250" s="42" t="str">
        <f t="shared" si="136"/>
        <v/>
      </c>
      <c r="I1250" s="33">
        <v>115</v>
      </c>
      <c r="J1250" s="34">
        <v>100</v>
      </c>
      <c r="K1250" s="34">
        <v>99</v>
      </c>
      <c r="L1250" s="3">
        <f t="shared" ref="L1250:L1313" si="143">IF(J1250&lt;&gt;0,K1250/J1250,"")</f>
        <v>0.99</v>
      </c>
      <c r="M1250" s="34">
        <v>3</v>
      </c>
      <c r="N1250" s="34">
        <v>3</v>
      </c>
      <c r="O1250" s="52">
        <f t="shared" si="142"/>
        <v>2.6086956521739129E-2</v>
      </c>
      <c r="P1250" s="4">
        <f t="shared" si="138"/>
        <v>115</v>
      </c>
      <c r="Q1250" s="5">
        <f t="shared" si="139"/>
        <v>103</v>
      </c>
      <c r="R1250" s="5">
        <f t="shared" si="140"/>
        <v>3</v>
      </c>
      <c r="S1250" s="6">
        <f t="shared" si="141"/>
        <v>2.6086956521739129E-2</v>
      </c>
    </row>
    <row r="1251" spans="1:19" ht="26.25" customHeight="1" x14ac:dyDescent="0.2">
      <c r="A1251" s="46" t="s">
        <v>420</v>
      </c>
      <c r="B1251" s="37" t="s">
        <v>531</v>
      </c>
      <c r="C1251" s="43" t="s">
        <v>202</v>
      </c>
      <c r="D1251" s="34"/>
      <c r="E1251" s="34"/>
      <c r="F1251" s="34"/>
      <c r="G1251" s="34"/>
      <c r="H1251" s="42" t="str">
        <f t="shared" si="136"/>
        <v/>
      </c>
      <c r="I1251" s="33">
        <v>1051</v>
      </c>
      <c r="J1251" s="34">
        <v>925</v>
      </c>
      <c r="K1251" s="34">
        <v>923</v>
      </c>
      <c r="L1251" s="3">
        <f t="shared" si="143"/>
        <v>0.99783783783783786</v>
      </c>
      <c r="M1251" s="34">
        <v>2</v>
      </c>
      <c r="N1251" s="34">
        <v>98</v>
      </c>
      <c r="O1251" s="52">
        <f t="shared" si="142"/>
        <v>9.3244529019980968E-2</v>
      </c>
      <c r="P1251" s="4">
        <f t="shared" si="138"/>
        <v>1051</v>
      </c>
      <c r="Q1251" s="5">
        <f t="shared" si="139"/>
        <v>927</v>
      </c>
      <c r="R1251" s="5">
        <f t="shared" si="140"/>
        <v>98</v>
      </c>
      <c r="S1251" s="6">
        <f t="shared" si="141"/>
        <v>9.3244529019980968E-2</v>
      </c>
    </row>
    <row r="1252" spans="1:19" ht="15" customHeight="1" x14ac:dyDescent="0.2">
      <c r="A1252" s="46" t="s">
        <v>420</v>
      </c>
      <c r="B1252" s="37" t="s">
        <v>203</v>
      </c>
      <c r="C1252" s="43" t="s">
        <v>204</v>
      </c>
      <c r="D1252" s="34"/>
      <c r="E1252" s="34"/>
      <c r="F1252" s="34"/>
      <c r="G1252" s="34"/>
      <c r="H1252" s="42" t="str">
        <f t="shared" si="136"/>
        <v/>
      </c>
      <c r="I1252" s="33">
        <v>11389</v>
      </c>
      <c r="J1252" s="34">
        <v>10756</v>
      </c>
      <c r="K1252" s="34">
        <v>10710</v>
      </c>
      <c r="L1252" s="3">
        <f t="shared" si="143"/>
        <v>0.99572331721829677</v>
      </c>
      <c r="M1252" s="34">
        <v>2</v>
      </c>
      <c r="N1252" s="34">
        <v>454</v>
      </c>
      <c r="O1252" s="52">
        <f t="shared" si="142"/>
        <v>3.986302572657828E-2</v>
      </c>
      <c r="P1252" s="4">
        <f t="shared" si="138"/>
        <v>11389</v>
      </c>
      <c r="Q1252" s="5">
        <f t="shared" si="139"/>
        <v>10758</v>
      </c>
      <c r="R1252" s="5">
        <f t="shared" si="140"/>
        <v>454</v>
      </c>
      <c r="S1252" s="6">
        <f t="shared" si="141"/>
        <v>3.986302572657828E-2</v>
      </c>
    </row>
    <row r="1253" spans="1:19" ht="26.25" customHeight="1" x14ac:dyDescent="0.2">
      <c r="A1253" s="46" t="s">
        <v>420</v>
      </c>
      <c r="B1253" s="37" t="s">
        <v>205</v>
      </c>
      <c r="C1253" s="43" t="s">
        <v>206</v>
      </c>
      <c r="D1253" s="34">
        <v>8</v>
      </c>
      <c r="E1253" s="34">
        <v>8</v>
      </c>
      <c r="F1253" s="34">
        <v>5</v>
      </c>
      <c r="G1253" s="34"/>
      <c r="H1253" s="42">
        <f t="shared" si="136"/>
        <v>0</v>
      </c>
      <c r="I1253" s="33">
        <v>64</v>
      </c>
      <c r="J1253" s="34">
        <v>56</v>
      </c>
      <c r="K1253" s="34">
        <v>56</v>
      </c>
      <c r="L1253" s="3">
        <f t="shared" si="143"/>
        <v>1</v>
      </c>
      <c r="M1253" s="34">
        <v>0</v>
      </c>
      <c r="N1253" s="34">
        <v>7</v>
      </c>
      <c r="O1253" s="52">
        <f t="shared" si="142"/>
        <v>0.109375</v>
      </c>
      <c r="P1253" s="4">
        <f t="shared" si="138"/>
        <v>72</v>
      </c>
      <c r="Q1253" s="5">
        <f t="shared" si="139"/>
        <v>64</v>
      </c>
      <c r="R1253" s="5">
        <f t="shared" si="140"/>
        <v>7</v>
      </c>
      <c r="S1253" s="6">
        <f t="shared" si="141"/>
        <v>9.7222222222222224E-2</v>
      </c>
    </row>
    <row r="1254" spans="1:19" ht="15" customHeight="1" x14ac:dyDescent="0.2">
      <c r="A1254" s="46" t="s">
        <v>420</v>
      </c>
      <c r="B1254" s="37" t="s">
        <v>207</v>
      </c>
      <c r="C1254" s="43" t="s">
        <v>208</v>
      </c>
      <c r="D1254" s="34">
        <v>3</v>
      </c>
      <c r="E1254" s="34">
        <v>1</v>
      </c>
      <c r="F1254" s="34">
        <v>1</v>
      </c>
      <c r="G1254" s="34"/>
      <c r="H1254" s="42">
        <f t="shared" si="136"/>
        <v>0</v>
      </c>
      <c r="I1254" s="33">
        <v>3222</v>
      </c>
      <c r="J1254" s="34">
        <v>2099</v>
      </c>
      <c r="K1254" s="34">
        <v>2069</v>
      </c>
      <c r="L1254" s="3">
        <f t="shared" si="143"/>
        <v>0.98570747975226303</v>
      </c>
      <c r="M1254" s="34">
        <v>19</v>
      </c>
      <c r="N1254" s="34">
        <v>930</v>
      </c>
      <c r="O1254" s="52">
        <f t="shared" si="142"/>
        <v>0.28864059590316571</v>
      </c>
      <c r="P1254" s="4">
        <f t="shared" si="138"/>
        <v>3225</v>
      </c>
      <c r="Q1254" s="5">
        <f t="shared" si="139"/>
        <v>2119</v>
      </c>
      <c r="R1254" s="5">
        <f t="shared" si="140"/>
        <v>930</v>
      </c>
      <c r="S1254" s="6">
        <f t="shared" si="141"/>
        <v>0.28837209302325584</v>
      </c>
    </row>
    <row r="1255" spans="1:19" ht="15" customHeight="1" x14ac:dyDescent="0.2">
      <c r="A1255" s="46" t="s">
        <v>420</v>
      </c>
      <c r="B1255" s="37" t="s">
        <v>209</v>
      </c>
      <c r="C1255" s="43" t="s">
        <v>210</v>
      </c>
      <c r="D1255" s="34"/>
      <c r="E1255" s="34"/>
      <c r="F1255" s="34"/>
      <c r="G1255" s="34"/>
      <c r="H1255" s="42" t="str">
        <f t="shared" si="136"/>
        <v/>
      </c>
      <c r="I1255" s="33">
        <v>16153</v>
      </c>
      <c r="J1255" s="34">
        <v>13998</v>
      </c>
      <c r="K1255" s="34">
        <v>9083</v>
      </c>
      <c r="L1255" s="3">
        <f t="shared" si="143"/>
        <v>0.64887841120160028</v>
      </c>
      <c r="M1255" s="34">
        <v>34</v>
      </c>
      <c r="N1255" s="34">
        <v>2058</v>
      </c>
      <c r="O1255" s="52">
        <f t="shared" si="142"/>
        <v>0.1274066736829072</v>
      </c>
      <c r="P1255" s="4">
        <f t="shared" si="138"/>
        <v>16153</v>
      </c>
      <c r="Q1255" s="5">
        <f t="shared" si="139"/>
        <v>14032</v>
      </c>
      <c r="R1255" s="5">
        <f t="shared" si="140"/>
        <v>2058</v>
      </c>
      <c r="S1255" s="6">
        <f t="shared" si="141"/>
        <v>0.1274066736829072</v>
      </c>
    </row>
    <row r="1256" spans="1:19" ht="15" customHeight="1" x14ac:dyDescent="0.2">
      <c r="A1256" s="46" t="s">
        <v>420</v>
      </c>
      <c r="B1256" s="37" t="s">
        <v>209</v>
      </c>
      <c r="C1256" s="43" t="s">
        <v>211</v>
      </c>
      <c r="D1256" s="34">
        <v>4</v>
      </c>
      <c r="E1256" s="34">
        <v>3</v>
      </c>
      <c r="F1256" s="34">
        <v>2</v>
      </c>
      <c r="G1256" s="34"/>
      <c r="H1256" s="42">
        <f t="shared" si="136"/>
        <v>0</v>
      </c>
      <c r="I1256" s="33">
        <v>46195</v>
      </c>
      <c r="J1256" s="34">
        <v>43671</v>
      </c>
      <c r="K1256" s="34">
        <v>33948</v>
      </c>
      <c r="L1256" s="3">
        <f t="shared" si="143"/>
        <v>0.77735797210963797</v>
      </c>
      <c r="M1256" s="34">
        <v>45</v>
      </c>
      <c r="N1256" s="34">
        <v>2241</v>
      </c>
      <c r="O1256" s="52">
        <f t="shared" si="142"/>
        <v>4.8511743695205112E-2</v>
      </c>
      <c r="P1256" s="4">
        <f t="shared" si="138"/>
        <v>46199</v>
      </c>
      <c r="Q1256" s="5">
        <f t="shared" si="139"/>
        <v>43719</v>
      </c>
      <c r="R1256" s="5">
        <f t="shared" si="140"/>
        <v>2241</v>
      </c>
      <c r="S1256" s="6">
        <f t="shared" si="141"/>
        <v>4.8507543453321499E-2</v>
      </c>
    </row>
    <row r="1257" spans="1:19" ht="15" customHeight="1" x14ac:dyDescent="0.2">
      <c r="A1257" s="46" t="s">
        <v>420</v>
      </c>
      <c r="B1257" s="37" t="s">
        <v>209</v>
      </c>
      <c r="C1257" s="43" t="s">
        <v>414</v>
      </c>
      <c r="D1257" s="34"/>
      <c r="E1257" s="34"/>
      <c r="F1257" s="34"/>
      <c r="G1257" s="34"/>
      <c r="H1257" s="42" t="str">
        <f t="shared" si="136"/>
        <v/>
      </c>
      <c r="I1257" s="33">
        <v>4459</v>
      </c>
      <c r="J1257" s="34">
        <v>4149</v>
      </c>
      <c r="K1257" s="34">
        <v>2862</v>
      </c>
      <c r="L1257" s="3">
        <f t="shared" si="143"/>
        <v>0.68980477223427328</v>
      </c>
      <c r="M1257" s="34">
        <v>1</v>
      </c>
      <c r="N1257" s="34">
        <v>287</v>
      </c>
      <c r="O1257" s="52">
        <f t="shared" si="142"/>
        <v>6.4364207221350084E-2</v>
      </c>
      <c r="P1257" s="4">
        <f t="shared" si="138"/>
        <v>4459</v>
      </c>
      <c r="Q1257" s="5">
        <f t="shared" si="139"/>
        <v>4150</v>
      </c>
      <c r="R1257" s="5">
        <f t="shared" si="140"/>
        <v>287</v>
      </c>
      <c r="S1257" s="6">
        <f t="shared" si="141"/>
        <v>6.4364207221350084E-2</v>
      </c>
    </row>
    <row r="1258" spans="1:19" ht="15" customHeight="1" x14ac:dyDescent="0.2">
      <c r="A1258" s="46" t="s">
        <v>420</v>
      </c>
      <c r="B1258" s="37" t="s">
        <v>212</v>
      </c>
      <c r="C1258" s="43" t="s">
        <v>213</v>
      </c>
      <c r="D1258" s="34">
        <v>4</v>
      </c>
      <c r="E1258" s="34">
        <v>1</v>
      </c>
      <c r="F1258" s="34">
        <v>1</v>
      </c>
      <c r="G1258" s="34">
        <v>2</v>
      </c>
      <c r="H1258" s="42">
        <f t="shared" si="136"/>
        <v>0.5</v>
      </c>
      <c r="I1258" s="33">
        <v>1676</v>
      </c>
      <c r="J1258" s="34">
        <v>1348</v>
      </c>
      <c r="K1258" s="34">
        <v>1334</v>
      </c>
      <c r="L1258" s="3">
        <f t="shared" si="143"/>
        <v>0.98961424332344217</v>
      </c>
      <c r="M1258" s="34">
        <v>8</v>
      </c>
      <c r="N1258" s="34">
        <v>292</v>
      </c>
      <c r="O1258" s="52">
        <f t="shared" si="142"/>
        <v>0.17422434367541767</v>
      </c>
      <c r="P1258" s="4">
        <f t="shared" si="138"/>
        <v>1680</v>
      </c>
      <c r="Q1258" s="5">
        <f t="shared" si="139"/>
        <v>1357</v>
      </c>
      <c r="R1258" s="5">
        <f t="shared" si="140"/>
        <v>294</v>
      </c>
      <c r="S1258" s="6">
        <f t="shared" si="141"/>
        <v>0.17499999999999999</v>
      </c>
    </row>
    <row r="1259" spans="1:19" ht="15" customHeight="1" x14ac:dyDescent="0.2">
      <c r="A1259" s="46" t="s">
        <v>420</v>
      </c>
      <c r="B1259" s="37" t="s">
        <v>214</v>
      </c>
      <c r="C1259" s="43" t="s">
        <v>546</v>
      </c>
      <c r="D1259" s="34">
        <v>14</v>
      </c>
      <c r="E1259" s="34">
        <v>8</v>
      </c>
      <c r="F1259" s="34">
        <v>8</v>
      </c>
      <c r="G1259" s="34">
        <v>3</v>
      </c>
      <c r="H1259" s="42">
        <f t="shared" si="136"/>
        <v>0.21428571428571427</v>
      </c>
      <c r="I1259" s="33">
        <v>31081</v>
      </c>
      <c r="J1259" s="34">
        <v>29101</v>
      </c>
      <c r="K1259" s="34">
        <v>23887</v>
      </c>
      <c r="L1259" s="3">
        <f t="shared" si="143"/>
        <v>0.82083089928181163</v>
      </c>
      <c r="M1259" s="34">
        <v>4</v>
      </c>
      <c r="N1259" s="34">
        <v>1921</v>
      </c>
      <c r="O1259" s="52">
        <f t="shared" si="142"/>
        <v>6.1806248190212673E-2</v>
      </c>
      <c r="P1259" s="4">
        <f t="shared" si="138"/>
        <v>31095</v>
      </c>
      <c r="Q1259" s="5">
        <f t="shared" si="139"/>
        <v>29113</v>
      </c>
      <c r="R1259" s="5">
        <f t="shared" si="140"/>
        <v>1924</v>
      </c>
      <c r="S1259" s="6">
        <f t="shared" si="141"/>
        <v>6.1874899501527574E-2</v>
      </c>
    </row>
    <row r="1260" spans="1:19" ht="26.25" customHeight="1" x14ac:dyDescent="0.2">
      <c r="A1260" s="46" t="s">
        <v>420</v>
      </c>
      <c r="B1260" s="37" t="s">
        <v>217</v>
      </c>
      <c r="C1260" s="43" t="s">
        <v>218</v>
      </c>
      <c r="D1260" s="34">
        <v>1</v>
      </c>
      <c r="E1260" s="34">
        <v>1</v>
      </c>
      <c r="F1260" s="34">
        <v>1</v>
      </c>
      <c r="G1260" s="34"/>
      <c r="H1260" s="42">
        <f t="shared" si="136"/>
        <v>0</v>
      </c>
      <c r="I1260" s="33">
        <v>376</v>
      </c>
      <c r="J1260" s="34">
        <v>317</v>
      </c>
      <c r="K1260" s="34">
        <v>317</v>
      </c>
      <c r="L1260" s="3">
        <f t="shared" si="143"/>
        <v>1</v>
      </c>
      <c r="M1260" s="34">
        <v>21</v>
      </c>
      <c r="N1260" s="34">
        <v>25</v>
      </c>
      <c r="O1260" s="52">
        <f t="shared" si="142"/>
        <v>6.6489361702127658E-2</v>
      </c>
      <c r="P1260" s="4">
        <f t="shared" si="138"/>
        <v>377</v>
      </c>
      <c r="Q1260" s="5">
        <f t="shared" si="139"/>
        <v>339</v>
      </c>
      <c r="R1260" s="5">
        <f t="shared" si="140"/>
        <v>25</v>
      </c>
      <c r="S1260" s="6">
        <f t="shared" si="141"/>
        <v>6.6312997347480113E-2</v>
      </c>
    </row>
    <row r="1261" spans="1:19" ht="26.25" customHeight="1" x14ac:dyDescent="0.2">
      <c r="A1261" s="46" t="s">
        <v>420</v>
      </c>
      <c r="B1261" s="37" t="s">
        <v>217</v>
      </c>
      <c r="C1261" s="43" t="s">
        <v>219</v>
      </c>
      <c r="D1261" s="34">
        <v>14</v>
      </c>
      <c r="E1261" s="34">
        <v>5</v>
      </c>
      <c r="F1261" s="34">
        <v>4</v>
      </c>
      <c r="G1261" s="34">
        <v>7</v>
      </c>
      <c r="H1261" s="42">
        <f t="shared" si="136"/>
        <v>0.5</v>
      </c>
      <c r="I1261" s="33">
        <v>12922</v>
      </c>
      <c r="J1261" s="34">
        <v>10981</v>
      </c>
      <c r="K1261" s="34">
        <v>10962</v>
      </c>
      <c r="L1261" s="3">
        <f t="shared" si="143"/>
        <v>0.99826973863946822</v>
      </c>
      <c r="M1261" s="34">
        <v>325</v>
      </c>
      <c r="N1261" s="34">
        <v>1297</v>
      </c>
      <c r="O1261" s="52">
        <f t="shared" si="142"/>
        <v>0.10037145952638911</v>
      </c>
      <c r="P1261" s="4">
        <f t="shared" si="138"/>
        <v>12936</v>
      </c>
      <c r="Q1261" s="5">
        <f t="shared" si="139"/>
        <v>11311</v>
      </c>
      <c r="R1261" s="5">
        <f t="shared" si="140"/>
        <v>1304</v>
      </c>
      <c r="S1261" s="6">
        <f t="shared" si="141"/>
        <v>0.10080395794681508</v>
      </c>
    </row>
    <row r="1262" spans="1:19" ht="15" customHeight="1" x14ac:dyDescent="0.2">
      <c r="A1262" s="46" t="s">
        <v>420</v>
      </c>
      <c r="B1262" s="37" t="s">
        <v>220</v>
      </c>
      <c r="C1262" s="43" t="s">
        <v>221</v>
      </c>
      <c r="D1262" s="34"/>
      <c r="E1262" s="34"/>
      <c r="F1262" s="34"/>
      <c r="G1262" s="34"/>
      <c r="H1262" s="42" t="str">
        <f t="shared" si="136"/>
        <v/>
      </c>
      <c r="I1262" s="33">
        <v>2</v>
      </c>
      <c r="J1262" s="34">
        <v>2</v>
      </c>
      <c r="K1262" s="34">
        <v>2</v>
      </c>
      <c r="L1262" s="3">
        <f t="shared" si="143"/>
        <v>1</v>
      </c>
      <c r="M1262" s="34"/>
      <c r="N1262" s="34"/>
      <c r="O1262" s="52">
        <f t="shared" si="142"/>
        <v>0</v>
      </c>
      <c r="P1262" s="4">
        <f t="shared" si="138"/>
        <v>2</v>
      </c>
      <c r="Q1262" s="5">
        <f t="shared" si="139"/>
        <v>2</v>
      </c>
      <c r="R1262" s="5" t="str">
        <f t="shared" si="140"/>
        <v/>
      </c>
      <c r="S1262" s="6" t="str">
        <f t="shared" si="141"/>
        <v/>
      </c>
    </row>
    <row r="1263" spans="1:19" ht="15" customHeight="1" x14ac:dyDescent="0.2">
      <c r="A1263" s="46" t="s">
        <v>420</v>
      </c>
      <c r="B1263" s="37" t="s">
        <v>220</v>
      </c>
      <c r="C1263" s="43" t="s">
        <v>222</v>
      </c>
      <c r="D1263" s="34"/>
      <c r="E1263" s="34"/>
      <c r="F1263" s="34"/>
      <c r="G1263" s="34"/>
      <c r="H1263" s="42" t="str">
        <f t="shared" si="136"/>
        <v/>
      </c>
      <c r="I1263" s="33">
        <v>17562</v>
      </c>
      <c r="J1263" s="34">
        <v>16336</v>
      </c>
      <c r="K1263" s="34">
        <v>16191</v>
      </c>
      <c r="L1263" s="3">
        <f t="shared" si="143"/>
        <v>0.99112389813907931</v>
      </c>
      <c r="M1263" s="34">
        <v>105</v>
      </c>
      <c r="N1263" s="34">
        <v>671</v>
      </c>
      <c r="O1263" s="52">
        <f t="shared" si="142"/>
        <v>3.8207493451770866E-2</v>
      </c>
      <c r="P1263" s="4">
        <f t="shared" si="138"/>
        <v>17562</v>
      </c>
      <c r="Q1263" s="5">
        <f t="shared" si="139"/>
        <v>16441</v>
      </c>
      <c r="R1263" s="5">
        <f t="shared" si="140"/>
        <v>671</v>
      </c>
      <c r="S1263" s="6">
        <f t="shared" si="141"/>
        <v>3.8207493451770866E-2</v>
      </c>
    </row>
    <row r="1264" spans="1:19" ht="15" customHeight="1" x14ac:dyDescent="0.2">
      <c r="A1264" s="46" t="s">
        <v>420</v>
      </c>
      <c r="B1264" s="37" t="s">
        <v>220</v>
      </c>
      <c r="C1264" s="43" t="s">
        <v>223</v>
      </c>
      <c r="D1264" s="34"/>
      <c r="E1264" s="34"/>
      <c r="F1264" s="34"/>
      <c r="G1264" s="34"/>
      <c r="H1264" s="42" t="str">
        <f t="shared" si="136"/>
        <v/>
      </c>
      <c r="I1264" s="33">
        <v>534</v>
      </c>
      <c r="J1264" s="34">
        <v>524</v>
      </c>
      <c r="K1264" s="34">
        <v>523</v>
      </c>
      <c r="L1264" s="3">
        <f t="shared" si="143"/>
        <v>0.99809160305343514</v>
      </c>
      <c r="M1264" s="34">
        <v>2</v>
      </c>
      <c r="N1264" s="34">
        <v>5</v>
      </c>
      <c r="O1264" s="52">
        <f t="shared" si="142"/>
        <v>9.3632958801498131E-3</v>
      </c>
      <c r="P1264" s="4">
        <f t="shared" si="138"/>
        <v>534</v>
      </c>
      <c r="Q1264" s="5">
        <f t="shared" si="139"/>
        <v>526</v>
      </c>
      <c r="R1264" s="5">
        <f t="shared" si="140"/>
        <v>5</v>
      </c>
      <c r="S1264" s="6">
        <f t="shared" si="141"/>
        <v>9.3632958801498131E-3</v>
      </c>
    </row>
    <row r="1265" spans="1:19" ht="15" customHeight="1" x14ac:dyDescent="0.2">
      <c r="A1265" s="46" t="s">
        <v>420</v>
      </c>
      <c r="B1265" s="37" t="s">
        <v>225</v>
      </c>
      <c r="C1265" s="43" t="s">
        <v>228</v>
      </c>
      <c r="D1265" s="34"/>
      <c r="E1265" s="34"/>
      <c r="F1265" s="34"/>
      <c r="G1265" s="34"/>
      <c r="H1265" s="42" t="str">
        <f t="shared" si="136"/>
        <v/>
      </c>
      <c r="I1265" s="33">
        <v>529</v>
      </c>
      <c r="J1265" s="34">
        <v>493</v>
      </c>
      <c r="K1265" s="34">
        <v>482</v>
      </c>
      <c r="L1265" s="3">
        <f t="shared" si="143"/>
        <v>0.97768762677484788</v>
      </c>
      <c r="M1265" s="34">
        <v>2</v>
      </c>
      <c r="N1265" s="34">
        <v>21</v>
      </c>
      <c r="O1265" s="52">
        <f t="shared" si="142"/>
        <v>3.9697542533081283E-2</v>
      </c>
      <c r="P1265" s="4">
        <f t="shared" si="138"/>
        <v>529</v>
      </c>
      <c r="Q1265" s="5">
        <f t="shared" si="139"/>
        <v>495</v>
      </c>
      <c r="R1265" s="5">
        <f t="shared" si="140"/>
        <v>21</v>
      </c>
      <c r="S1265" s="6">
        <f t="shared" si="141"/>
        <v>3.9697542533081283E-2</v>
      </c>
    </row>
    <row r="1266" spans="1:19" ht="15" customHeight="1" x14ac:dyDescent="0.2">
      <c r="A1266" s="46" t="s">
        <v>420</v>
      </c>
      <c r="B1266" s="37" t="s">
        <v>225</v>
      </c>
      <c r="C1266" s="43" t="s">
        <v>229</v>
      </c>
      <c r="D1266" s="34"/>
      <c r="E1266" s="34"/>
      <c r="F1266" s="34"/>
      <c r="G1266" s="34"/>
      <c r="H1266" s="42" t="str">
        <f t="shared" si="136"/>
        <v/>
      </c>
      <c r="I1266" s="33">
        <v>2025</v>
      </c>
      <c r="J1266" s="34">
        <v>1899</v>
      </c>
      <c r="K1266" s="34">
        <v>1832</v>
      </c>
      <c r="L1266" s="3">
        <f t="shared" si="143"/>
        <v>0.96471827277514477</v>
      </c>
      <c r="M1266" s="34">
        <v>18</v>
      </c>
      <c r="N1266" s="34">
        <v>72</v>
      </c>
      <c r="O1266" s="52">
        <f t="shared" si="142"/>
        <v>3.5555555555555556E-2</v>
      </c>
      <c r="P1266" s="4">
        <f t="shared" si="138"/>
        <v>2025</v>
      </c>
      <c r="Q1266" s="5">
        <f t="shared" si="139"/>
        <v>1917</v>
      </c>
      <c r="R1266" s="5">
        <f t="shared" si="140"/>
        <v>72</v>
      </c>
      <c r="S1266" s="6">
        <f t="shared" si="141"/>
        <v>3.5555555555555556E-2</v>
      </c>
    </row>
    <row r="1267" spans="1:19" ht="26.25" customHeight="1" x14ac:dyDescent="0.2">
      <c r="A1267" s="46" t="s">
        <v>420</v>
      </c>
      <c r="B1267" s="37" t="s">
        <v>225</v>
      </c>
      <c r="C1267" s="43" t="s">
        <v>230</v>
      </c>
      <c r="D1267" s="34"/>
      <c r="E1267" s="34"/>
      <c r="F1267" s="34"/>
      <c r="G1267" s="34"/>
      <c r="H1267" s="42" t="str">
        <f t="shared" si="136"/>
        <v/>
      </c>
      <c r="I1267" s="33">
        <v>1743</v>
      </c>
      <c r="J1267" s="34">
        <v>1673</v>
      </c>
      <c r="K1267" s="34">
        <v>1609</v>
      </c>
      <c r="L1267" s="3">
        <f t="shared" si="143"/>
        <v>0.96174536760310814</v>
      </c>
      <c r="M1267" s="34">
        <v>2</v>
      </c>
      <c r="N1267" s="34">
        <v>44</v>
      </c>
      <c r="O1267" s="52">
        <f t="shared" si="142"/>
        <v>2.5243832472748137E-2</v>
      </c>
      <c r="P1267" s="4">
        <f t="shared" si="138"/>
        <v>1743</v>
      </c>
      <c r="Q1267" s="5">
        <f t="shared" si="139"/>
        <v>1675</v>
      </c>
      <c r="R1267" s="5">
        <f t="shared" si="140"/>
        <v>44</v>
      </c>
      <c r="S1267" s="6">
        <f t="shared" si="141"/>
        <v>2.5243832472748137E-2</v>
      </c>
    </row>
    <row r="1268" spans="1:19" ht="26.25" customHeight="1" x14ac:dyDescent="0.2">
      <c r="A1268" s="46" t="s">
        <v>420</v>
      </c>
      <c r="B1268" s="37" t="s">
        <v>225</v>
      </c>
      <c r="C1268" s="43" t="s">
        <v>231</v>
      </c>
      <c r="D1268" s="34">
        <v>4</v>
      </c>
      <c r="E1268" s="34">
        <v>1</v>
      </c>
      <c r="F1268" s="34">
        <v>1</v>
      </c>
      <c r="G1268" s="34">
        <v>1</v>
      </c>
      <c r="H1268" s="42">
        <f t="shared" si="136"/>
        <v>0.25</v>
      </c>
      <c r="I1268" s="33">
        <v>993</v>
      </c>
      <c r="J1268" s="34">
        <v>915</v>
      </c>
      <c r="K1268" s="34">
        <v>874</v>
      </c>
      <c r="L1268" s="3">
        <f t="shared" si="143"/>
        <v>0.95519125683060113</v>
      </c>
      <c r="M1268" s="34">
        <v>8</v>
      </c>
      <c r="N1268" s="34">
        <v>49</v>
      </c>
      <c r="O1268" s="52">
        <f t="shared" si="142"/>
        <v>4.9345417925478349E-2</v>
      </c>
      <c r="P1268" s="4">
        <f t="shared" si="138"/>
        <v>997</v>
      </c>
      <c r="Q1268" s="5">
        <f t="shared" si="139"/>
        <v>924</v>
      </c>
      <c r="R1268" s="5">
        <f t="shared" si="140"/>
        <v>50</v>
      </c>
      <c r="S1268" s="6">
        <f t="shared" si="141"/>
        <v>5.0150451354062188E-2</v>
      </c>
    </row>
    <row r="1269" spans="1:19" ht="15" customHeight="1" x14ac:dyDescent="0.2">
      <c r="A1269" s="46" t="s">
        <v>420</v>
      </c>
      <c r="B1269" s="37" t="s">
        <v>234</v>
      </c>
      <c r="C1269" s="43" t="s">
        <v>235</v>
      </c>
      <c r="D1269" s="34">
        <v>2</v>
      </c>
      <c r="E1269" s="34">
        <v>1</v>
      </c>
      <c r="F1269" s="34">
        <v>1</v>
      </c>
      <c r="G1269" s="34">
        <v>1</v>
      </c>
      <c r="H1269" s="42">
        <f t="shared" si="136"/>
        <v>0.5</v>
      </c>
      <c r="I1269" s="33">
        <v>25</v>
      </c>
      <c r="J1269" s="34">
        <v>7</v>
      </c>
      <c r="K1269" s="34">
        <v>6</v>
      </c>
      <c r="L1269" s="3">
        <f t="shared" si="143"/>
        <v>0.8571428571428571</v>
      </c>
      <c r="M1269" s="34">
        <v>0</v>
      </c>
      <c r="N1269" s="34">
        <v>17</v>
      </c>
      <c r="O1269" s="52">
        <f t="shared" si="142"/>
        <v>0.68</v>
      </c>
      <c r="P1269" s="4">
        <f t="shared" si="138"/>
        <v>27</v>
      </c>
      <c r="Q1269" s="5">
        <f t="shared" si="139"/>
        <v>8</v>
      </c>
      <c r="R1269" s="5">
        <f t="shared" si="140"/>
        <v>18</v>
      </c>
      <c r="S1269" s="6">
        <f t="shared" si="141"/>
        <v>0.66666666666666663</v>
      </c>
    </row>
    <row r="1270" spans="1:19" ht="15" customHeight="1" x14ac:dyDescent="0.2">
      <c r="A1270" s="46" t="s">
        <v>420</v>
      </c>
      <c r="B1270" s="37" t="s">
        <v>537</v>
      </c>
      <c r="C1270" s="43" t="s">
        <v>236</v>
      </c>
      <c r="D1270" s="34"/>
      <c r="E1270" s="34"/>
      <c r="F1270" s="34"/>
      <c r="G1270" s="34"/>
      <c r="H1270" s="42" t="str">
        <f t="shared" si="136"/>
        <v/>
      </c>
      <c r="I1270" s="33">
        <v>1707</v>
      </c>
      <c r="J1270" s="34">
        <v>1178</v>
      </c>
      <c r="K1270" s="34">
        <v>1147</v>
      </c>
      <c r="L1270" s="3">
        <f t="shared" si="143"/>
        <v>0.97368421052631582</v>
      </c>
      <c r="M1270" s="34">
        <v>192</v>
      </c>
      <c r="N1270" s="34">
        <v>246</v>
      </c>
      <c r="O1270" s="52">
        <f t="shared" si="142"/>
        <v>0.14411247803163443</v>
      </c>
      <c r="P1270" s="4">
        <f t="shared" si="138"/>
        <v>1707</v>
      </c>
      <c r="Q1270" s="5">
        <f t="shared" si="139"/>
        <v>1370</v>
      </c>
      <c r="R1270" s="5">
        <f t="shared" si="140"/>
        <v>246</v>
      </c>
      <c r="S1270" s="6">
        <f t="shared" si="141"/>
        <v>0.14411247803163443</v>
      </c>
    </row>
    <row r="1271" spans="1:19" ht="15" customHeight="1" x14ac:dyDescent="0.2">
      <c r="A1271" s="46" t="s">
        <v>420</v>
      </c>
      <c r="B1271" s="37" t="s">
        <v>537</v>
      </c>
      <c r="C1271" s="43" t="s">
        <v>237</v>
      </c>
      <c r="D1271" s="34"/>
      <c r="E1271" s="34"/>
      <c r="F1271" s="34"/>
      <c r="G1271" s="34"/>
      <c r="H1271" s="42" t="str">
        <f t="shared" si="136"/>
        <v/>
      </c>
      <c r="I1271" s="33">
        <v>3645</v>
      </c>
      <c r="J1271" s="34">
        <v>2891</v>
      </c>
      <c r="K1271" s="34">
        <v>2137</v>
      </c>
      <c r="L1271" s="3">
        <f t="shared" si="143"/>
        <v>0.73919059149083366</v>
      </c>
      <c r="M1271" s="34">
        <v>239</v>
      </c>
      <c r="N1271" s="34">
        <v>405</v>
      </c>
      <c r="O1271" s="52">
        <f t="shared" si="142"/>
        <v>0.1111111111111111</v>
      </c>
      <c r="P1271" s="4">
        <f t="shared" si="138"/>
        <v>3645</v>
      </c>
      <c r="Q1271" s="5">
        <f t="shared" si="139"/>
        <v>3130</v>
      </c>
      <c r="R1271" s="5">
        <f t="shared" si="140"/>
        <v>405</v>
      </c>
      <c r="S1271" s="6">
        <f t="shared" si="141"/>
        <v>0.1111111111111111</v>
      </c>
    </row>
    <row r="1272" spans="1:19" ht="15" customHeight="1" x14ac:dyDescent="0.2">
      <c r="A1272" s="46" t="s">
        <v>420</v>
      </c>
      <c r="B1272" s="37" t="s">
        <v>239</v>
      </c>
      <c r="C1272" s="43" t="s">
        <v>240</v>
      </c>
      <c r="D1272" s="34"/>
      <c r="E1272" s="34"/>
      <c r="F1272" s="34"/>
      <c r="G1272" s="34"/>
      <c r="H1272" s="42" t="str">
        <f t="shared" si="136"/>
        <v/>
      </c>
      <c r="I1272" s="33">
        <v>1032</v>
      </c>
      <c r="J1272" s="34">
        <v>743</v>
      </c>
      <c r="K1272" s="34">
        <v>742</v>
      </c>
      <c r="L1272" s="3">
        <f t="shared" si="143"/>
        <v>0.99865410497981155</v>
      </c>
      <c r="M1272" s="34">
        <v>4</v>
      </c>
      <c r="N1272" s="34">
        <v>257</v>
      </c>
      <c r="O1272" s="52">
        <f t="shared" si="142"/>
        <v>0.24903100775193798</v>
      </c>
      <c r="P1272" s="4">
        <f t="shared" si="138"/>
        <v>1032</v>
      </c>
      <c r="Q1272" s="5">
        <f t="shared" si="139"/>
        <v>747</v>
      </c>
      <c r="R1272" s="5">
        <f t="shared" si="140"/>
        <v>257</v>
      </c>
      <c r="S1272" s="6">
        <f t="shared" si="141"/>
        <v>0.24903100775193798</v>
      </c>
    </row>
    <row r="1273" spans="1:19" ht="15" customHeight="1" x14ac:dyDescent="0.2">
      <c r="A1273" s="231" t="s">
        <v>462</v>
      </c>
      <c r="B1273" s="37" t="s">
        <v>4</v>
      </c>
      <c r="C1273" s="47" t="s">
        <v>5</v>
      </c>
      <c r="D1273" s="34"/>
      <c r="E1273" s="34"/>
      <c r="F1273" s="34"/>
      <c r="G1273" s="34"/>
      <c r="H1273" s="42" t="str">
        <f t="shared" si="136"/>
        <v/>
      </c>
      <c r="I1273" s="33">
        <v>375</v>
      </c>
      <c r="J1273" s="34">
        <v>309</v>
      </c>
      <c r="K1273" s="34">
        <v>114</v>
      </c>
      <c r="L1273" s="3">
        <f t="shared" si="143"/>
        <v>0.36893203883495146</v>
      </c>
      <c r="M1273" s="34">
        <v>1</v>
      </c>
      <c r="N1273" s="34">
        <v>65</v>
      </c>
      <c r="O1273" s="52">
        <f t="shared" si="142"/>
        <v>0.17333333333333334</v>
      </c>
      <c r="P1273" s="4">
        <f t="shared" si="138"/>
        <v>375</v>
      </c>
      <c r="Q1273" s="5">
        <f t="shared" si="139"/>
        <v>310</v>
      </c>
      <c r="R1273" s="5">
        <f t="shared" si="140"/>
        <v>65</v>
      </c>
      <c r="S1273" s="6">
        <f t="shared" si="141"/>
        <v>0.17333333333333334</v>
      </c>
    </row>
    <row r="1274" spans="1:19" ht="15" customHeight="1" x14ac:dyDescent="0.2">
      <c r="A1274" s="231" t="s">
        <v>462</v>
      </c>
      <c r="B1274" s="37" t="s">
        <v>6</v>
      </c>
      <c r="C1274" s="47" t="s">
        <v>7</v>
      </c>
      <c r="D1274" s="34"/>
      <c r="E1274" s="34"/>
      <c r="F1274" s="34"/>
      <c r="G1274" s="34"/>
      <c r="H1274" s="42" t="str">
        <f t="shared" si="136"/>
        <v/>
      </c>
      <c r="I1274" s="33">
        <v>470</v>
      </c>
      <c r="J1274" s="34">
        <v>354</v>
      </c>
      <c r="K1274" s="34">
        <v>66</v>
      </c>
      <c r="L1274" s="3">
        <f t="shared" si="143"/>
        <v>0.1864406779661017</v>
      </c>
      <c r="M1274" s="34">
        <v>4</v>
      </c>
      <c r="N1274" s="34">
        <v>112</v>
      </c>
      <c r="O1274" s="52">
        <f t="shared" si="142"/>
        <v>0.23829787234042554</v>
      </c>
      <c r="P1274" s="4">
        <f t="shared" si="138"/>
        <v>470</v>
      </c>
      <c r="Q1274" s="5">
        <f t="shared" si="139"/>
        <v>358</v>
      </c>
      <c r="R1274" s="5">
        <f t="shared" si="140"/>
        <v>112</v>
      </c>
      <c r="S1274" s="6">
        <f t="shared" si="141"/>
        <v>0.23829787234042554</v>
      </c>
    </row>
    <row r="1275" spans="1:19" ht="15" customHeight="1" x14ac:dyDescent="0.2">
      <c r="A1275" s="231" t="s">
        <v>462</v>
      </c>
      <c r="B1275" s="37" t="s">
        <v>8</v>
      </c>
      <c r="C1275" s="47" t="s">
        <v>9</v>
      </c>
      <c r="D1275" s="34"/>
      <c r="E1275" s="34"/>
      <c r="F1275" s="34"/>
      <c r="G1275" s="34"/>
      <c r="H1275" s="42" t="str">
        <f t="shared" si="136"/>
        <v/>
      </c>
      <c r="I1275" s="33">
        <v>20</v>
      </c>
      <c r="J1275" s="34">
        <v>19</v>
      </c>
      <c r="K1275" s="34">
        <v>3</v>
      </c>
      <c r="L1275" s="3">
        <f t="shared" si="143"/>
        <v>0.15789473684210525</v>
      </c>
      <c r="M1275" s="34">
        <v>0</v>
      </c>
      <c r="N1275" s="34">
        <v>1</v>
      </c>
      <c r="O1275" s="52">
        <f t="shared" si="142"/>
        <v>0.05</v>
      </c>
      <c r="P1275" s="4">
        <f t="shared" si="138"/>
        <v>20</v>
      </c>
      <c r="Q1275" s="5">
        <f t="shared" si="139"/>
        <v>19</v>
      </c>
      <c r="R1275" s="5">
        <f t="shared" si="140"/>
        <v>1</v>
      </c>
      <c r="S1275" s="6">
        <f t="shared" si="141"/>
        <v>0.05</v>
      </c>
    </row>
    <row r="1276" spans="1:19" ht="15" customHeight="1" x14ac:dyDescent="0.2">
      <c r="A1276" s="231" t="s">
        <v>462</v>
      </c>
      <c r="B1276" s="37" t="s">
        <v>10</v>
      </c>
      <c r="C1276" s="47" t="s">
        <v>11</v>
      </c>
      <c r="D1276" s="34"/>
      <c r="E1276" s="34"/>
      <c r="F1276" s="34"/>
      <c r="G1276" s="34"/>
      <c r="H1276" s="42" t="str">
        <f t="shared" si="136"/>
        <v/>
      </c>
      <c r="I1276" s="33">
        <v>552</v>
      </c>
      <c r="J1276" s="34">
        <v>513</v>
      </c>
      <c r="K1276" s="34">
        <v>103</v>
      </c>
      <c r="L1276" s="3">
        <f t="shared" si="143"/>
        <v>0.20077972709551656</v>
      </c>
      <c r="M1276" s="34">
        <v>14</v>
      </c>
      <c r="N1276" s="34">
        <v>25</v>
      </c>
      <c r="O1276" s="52">
        <f t="shared" si="142"/>
        <v>4.5289855072463768E-2</v>
      </c>
      <c r="P1276" s="4">
        <f t="shared" si="138"/>
        <v>552</v>
      </c>
      <c r="Q1276" s="5">
        <f t="shared" si="139"/>
        <v>527</v>
      </c>
      <c r="R1276" s="5">
        <f t="shared" si="140"/>
        <v>25</v>
      </c>
      <c r="S1276" s="6">
        <f t="shared" si="141"/>
        <v>4.5289855072463768E-2</v>
      </c>
    </row>
    <row r="1277" spans="1:19" ht="15" customHeight="1" x14ac:dyDescent="0.2">
      <c r="A1277" s="231" t="s">
        <v>462</v>
      </c>
      <c r="B1277" s="37" t="s">
        <v>13</v>
      </c>
      <c r="C1277" s="47" t="s">
        <v>14</v>
      </c>
      <c r="D1277" s="34"/>
      <c r="E1277" s="34"/>
      <c r="F1277" s="34"/>
      <c r="G1277" s="34"/>
      <c r="H1277" s="42" t="str">
        <f t="shared" si="136"/>
        <v/>
      </c>
      <c r="I1277" s="33">
        <v>1</v>
      </c>
      <c r="J1277" s="34">
        <v>1</v>
      </c>
      <c r="K1277" s="34">
        <v>1</v>
      </c>
      <c r="L1277" s="3">
        <f t="shared" si="143"/>
        <v>1</v>
      </c>
      <c r="M1277" s="34"/>
      <c r="N1277" s="34"/>
      <c r="O1277" s="52">
        <f t="shared" si="142"/>
        <v>0</v>
      </c>
      <c r="P1277" s="4">
        <f t="shared" si="138"/>
        <v>1</v>
      </c>
      <c r="Q1277" s="5">
        <f t="shared" si="139"/>
        <v>1</v>
      </c>
      <c r="R1277" s="5" t="str">
        <f t="shared" si="140"/>
        <v/>
      </c>
      <c r="S1277" s="6" t="str">
        <f t="shared" si="141"/>
        <v/>
      </c>
    </row>
    <row r="1278" spans="1:19" ht="15" customHeight="1" x14ac:dyDescent="0.2">
      <c r="A1278" s="231" t="s">
        <v>462</v>
      </c>
      <c r="B1278" s="37" t="s">
        <v>15</v>
      </c>
      <c r="C1278" s="47" t="s">
        <v>16</v>
      </c>
      <c r="D1278" s="34"/>
      <c r="E1278" s="34"/>
      <c r="F1278" s="34"/>
      <c r="G1278" s="34"/>
      <c r="H1278" s="42" t="str">
        <f t="shared" si="136"/>
        <v/>
      </c>
      <c r="I1278" s="33">
        <v>1694</v>
      </c>
      <c r="J1278" s="34">
        <v>1473</v>
      </c>
      <c r="K1278" s="34">
        <v>458</v>
      </c>
      <c r="L1278" s="3">
        <f t="shared" si="143"/>
        <v>0.31093007467752887</v>
      </c>
      <c r="M1278" s="34">
        <v>0</v>
      </c>
      <c r="N1278" s="34">
        <v>221</v>
      </c>
      <c r="O1278" s="52">
        <f t="shared" si="142"/>
        <v>0.13046044864226683</v>
      </c>
      <c r="P1278" s="4">
        <f t="shared" si="138"/>
        <v>1694</v>
      </c>
      <c r="Q1278" s="5">
        <f t="shared" si="139"/>
        <v>1473</v>
      </c>
      <c r="R1278" s="5">
        <f t="shared" si="140"/>
        <v>221</v>
      </c>
      <c r="S1278" s="6">
        <f t="shared" si="141"/>
        <v>0.13046044864226683</v>
      </c>
    </row>
    <row r="1279" spans="1:19" ht="26.25" customHeight="1" x14ac:dyDescent="0.2">
      <c r="A1279" s="231" t="s">
        <v>462</v>
      </c>
      <c r="B1279" s="37" t="s">
        <v>28</v>
      </c>
      <c r="C1279" s="47" t="s">
        <v>29</v>
      </c>
      <c r="D1279" s="34"/>
      <c r="E1279" s="34"/>
      <c r="F1279" s="34"/>
      <c r="G1279" s="34"/>
      <c r="H1279" s="42" t="str">
        <f t="shared" si="136"/>
        <v/>
      </c>
      <c r="I1279" s="33">
        <v>3</v>
      </c>
      <c r="J1279" s="34">
        <v>2</v>
      </c>
      <c r="K1279" s="34">
        <v>2</v>
      </c>
      <c r="L1279" s="3">
        <f t="shared" si="143"/>
        <v>1</v>
      </c>
      <c r="M1279" s="34">
        <v>0</v>
      </c>
      <c r="N1279" s="34">
        <v>1</v>
      </c>
      <c r="O1279" s="52">
        <f t="shared" si="142"/>
        <v>0.33333333333333331</v>
      </c>
      <c r="P1279" s="4">
        <f t="shared" si="138"/>
        <v>3</v>
      </c>
      <c r="Q1279" s="5">
        <f t="shared" si="139"/>
        <v>2</v>
      </c>
      <c r="R1279" s="5">
        <f t="shared" si="140"/>
        <v>1</v>
      </c>
      <c r="S1279" s="6">
        <f t="shared" si="141"/>
        <v>0.33333333333333331</v>
      </c>
    </row>
    <row r="1280" spans="1:19" ht="15" customHeight="1" x14ac:dyDescent="0.2">
      <c r="A1280" s="231" t="s">
        <v>462</v>
      </c>
      <c r="B1280" s="37" t="s">
        <v>30</v>
      </c>
      <c r="C1280" s="47" t="s">
        <v>31</v>
      </c>
      <c r="D1280" s="34"/>
      <c r="E1280" s="34"/>
      <c r="F1280" s="34"/>
      <c r="G1280" s="34"/>
      <c r="H1280" s="42" t="str">
        <f t="shared" ref="H1280:H1343" si="144">IF(D1280&lt;&gt;0,G1280/D1280,"")</f>
        <v/>
      </c>
      <c r="I1280" s="33">
        <v>12</v>
      </c>
      <c r="J1280" s="34">
        <v>9</v>
      </c>
      <c r="K1280" s="34">
        <v>3</v>
      </c>
      <c r="L1280" s="3">
        <f t="shared" si="143"/>
        <v>0.33333333333333331</v>
      </c>
      <c r="M1280" s="34">
        <v>1</v>
      </c>
      <c r="N1280" s="34">
        <v>2</v>
      </c>
      <c r="O1280" s="52">
        <f t="shared" si="142"/>
        <v>0.16666666666666666</v>
      </c>
      <c r="P1280" s="4">
        <f t="shared" ref="P1280:P1343" si="145">IF(SUM(D1280,I1280)&gt;0,SUM(D1280,I1280),"")</f>
        <v>12</v>
      </c>
      <c r="Q1280" s="5">
        <f t="shared" ref="Q1280:Q1343" si="146">IF(SUM(E1280,J1280, M1280)&gt;0,SUM(E1280,J1280, M1280),"")</f>
        <v>10</v>
      </c>
      <c r="R1280" s="5">
        <f t="shared" ref="R1280:R1343" si="147">IF(SUM(G1280,N1280)&gt;0,SUM(G1280,N1280),"")</f>
        <v>2</v>
      </c>
      <c r="S1280" s="6">
        <f t="shared" ref="S1280:S1343" si="148">IFERROR(IF(P1280&lt;&gt;0,R1280/P1280,""),"")</f>
        <v>0.16666666666666666</v>
      </c>
    </row>
    <row r="1281" spans="1:19" ht="15" customHeight="1" x14ac:dyDescent="0.2">
      <c r="A1281" s="231" t="s">
        <v>462</v>
      </c>
      <c r="B1281" s="37" t="s">
        <v>30</v>
      </c>
      <c r="C1281" s="47" t="s">
        <v>32</v>
      </c>
      <c r="D1281" s="34"/>
      <c r="E1281" s="34"/>
      <c r="F1281" s="34"/>
      <c r="G1281" s="34"/>
      <c r="H1281" s="42" t="str">
        <f t="shared" si="144"/>
        <v/>
      </c>
      <c r="I1281" s="33">
        <v>33</v>
      </c>
      <c r="J1281" s="34">
        <v>24</v>
      </c>
      <c r="K1281" s="34">
        <v>12</v>
      </c>
      <c r="L1281" s="3">
        <f t="shared" si="143"/>
        <v>0.5</v>
      </c>
      <c r="M1281" s="34">
        <v>0</v>
      </c>
      <c r="N1281" s="34">
        <v>9</v>
      </c>
      <c r="O1281" s="52">
        <f t="shared" si="142"/>
        <v>0.27272727272727271</v>
      </c>
      <c r="P1281" s="4">
        <f t="shared" si="145"/>
        <v>33</v>
      </c>
      <c r="Q1281" s="5">
        <f t="shared" si="146"/>
        <v>24</v>
      </c>
      <c r="R1281" s="5">
        <f t="shared" si="147"/>
        <v>9</v>
      </c>
      <c r="S1281" s="6">
        <f t="shared" si="148"/>
        <v>0.27272727272727271</v>
      </c>
    </row>
    <row r="1282" spans="1:19" ht="15" customHeight="1" x14ac:dyDescent="0.2">
      <c r="A1282" s="231" t="s">
        <v>462</v>
      </c>
      <c r="B1282" s="37" t="s">
        <v>34</v>
      </c>
      <c r="C1282" s="47" t="s">
        <v>35</v>
      </c>
      <c r="D1282" s="34"/>
      <c r="E1282" s="34"/>
      <c r="F1282" s="34"/>
      <c r="G1282" s="34"/>
      <c r="H1282" s="42" t="str">
        <f t="shared" si="144"/>
        <v/>
      </c>
      <c r="I1282" s="33">
        <v>13</v>
      </c>
      <c r="J1282" s="34">
        <v>12</v>
      </c>
      <c r="K1282" s="34">
        <v>3</v>
      </c>
      <c r="L1282" s="3">
        <f t="shared" si="143"/>
        <v>0.25</v>
      </c>
      <c r="M1282" s="34">
        <v>0</v>
      </c>
      <c r="N1282" s="34">
        <v>1</v>
      </c>
      <c r="O1282" s="52">
        <f t="shared" si="142"/>
        <v>7.6923076923076927E-2</v>
      </c>
      <c r="P1282" s="4">
        <f t="shared" si="145"/>
        <v>13</v>
      </c>
      <c r="Q1282" s="5">
        <f t="shared" si="146"/>
        <v>12</v>
      </c>
      <c r="R1282" s="5">
        <f t="shared" si="147"/>
        <v>1</v>
      </c>
      <c r="S1282" s="6">
        <f t="shared" si="148"/>
        <v>7.6923076923076927E-2</v>
      </c>
    </row>
    <row r="1283" spans="1:19" ht="15" customHeight="1" x14ac:dyDescent="0.2">
      <c r="A1283" s="231" t="s">
        <v>462</v>
      </c>
      <c r="B1283" s="37" t="s">
        <v>44</v>
      </c>
      <c r="C1283" s="47" t="s">
        <v>45</v>
      </c>
      <c r="D1283" s="34"/>
      <c r="E1283" s="34"/>
      <c r="F1283" s="34"/>
      <c r="G1283" s="34"/>
      <c r="H1283" s="42" t="str">
        <f t="shared" si="144"/>
        <v/>
      </c>
      <c r="I1283" s="33">
        <v>30278</v>
      </c>
      <c r="J1283" s="34">
        <v>29884</v>
      </c>
      <c r="K1283" s="34">
        <v>1697</v>
      </c>
      <c r="L1283" s="3">
        <f t="shared" si="143"/>
        <v>5.6786240128496854E-2</v>
      </c>
      <c r="M1283" s="34">
        <v>1</v>
      </c>
      <c r="N1283" s="34">
        <v>393</v>
      </c>
      <c r="O1283" s="52">
        <f t="shared" si="142"/>
        <v>1.2979721249752295E-2</v>
      </c>
      <c r="P1283" s="4">
        <f t="shared" si="145"/>
        <v>30278</v>
      </c>
      <c r="Q1283" s="5">
        <f t="shared" si="146"/>
        <v>29885</v>
      </c>
      <c r="R1283" s="5">
        <f t="shared" si="147"/>
        <v>393</v>
      </c>
      <c r="S1283" s="6">
        <f t="shared" si="148"/>
        <v>1.2979721249752295E-2</v>
      </c>
    </row>
    <row r="1284" spans="1:19" ht="26.25" customHeight="1" x14ac:dyDescent="0.2">
      <c r="A1284" s="231" t="s">
        <v>462</v>
      </c>
      <c r="B1284" s="37" t="s">
        <v>44</v>
      </c>
      <c r="C1284" s="47" t="s">
        <v>47</v>
      </c>
      <c r="D1284" s="34"/>
      <c r="E1284" s="34"/>
      <c r="F1284" s="34"/>
      <c r="G1284" s="34"/>
      <c r="H1284" s="42" t="str">
        <f t="shared" si="144"/>
        <v/>
      </c>
      <c r="I1284" s="33">
        <v>18980</v>
      </c>
      <c r="J1284" s="34">
        <v>18759</v>
      </c>
      <c r="K1284" s="34">
        <v>887</v>
      </c>
      <c r="L1284" s="3">
        <f t="shared" si="143"/>
        <v>4.7283970360893435E-2</v>
      </c>
      <c r="M1284" s="34">
        <v>0</v>
      </c>
      <c r="N1284" s="34">
        <v>221</v>
      </c>
      <c r="O1284" s="52">
        <f t="shared" si="142"/>
        <v>1.1643835616438357E-2</v>
      </c>
      <c r="P1284" s="4">
        <f t="shared" si="145"/>
        <v>18980</v>
      </c>
      <c r="Q1284" s="5">
        <f t="shared" si="146"/>
        <v>18759</v>
      </c>
      <c r="R1284" s="5">
        <f t="shared" si="147"/>
        <v>221</v>
      </c>
      <c r="S1284" s="6">
        <f t="shared" si="148"/>
        <v>1.1643835616438357E-2</v>
      </c>
    </row>
    <row r="1285" spans="1:19" ht="15" customHeight="1" x14ac:dyDescent="0.2">
      <c r="A1285" s="231" t="s">
        <v>462</v>
      </c>
      <c r="B1285" s="37" t="s">
        <v>44</v>
      </c>
      <c r="C1285" s="47" t="s">
        <v>48</v>
      </c>
      <c r="D1285" s="34"/>
      <c r="E1285" s="34"/>
      <c r="F1285" s="34"/>
      <c r="G1285" s="34"/>
      <c r="H1285" s="42" t="str">
        <f t="shared" si="144"/>
        <v/>
      </c>
      <c r="I1285" s="33">
        <v>31191</v>
      </c>
      <c r="J1285" s="34">
        <v>31087</v>
      </c>
      <c r="K1285" s="34">
        <v>1504</v>
      </c>
      <c r="L1285" s="3">
        <f t="shared" si="143"/>
        <v>4.8380351915591729E-2</v>
      </c>
      <c r="M1285" s="34">
        <v>0</v>
      </c>
      <c r="N1285" s="34">
        <v>104</v>
      </c>
      <c r="O1285" s="52">
        <f t="shared" si="142"/>
        <v>3.3342951492417684E-3</v>
      </c>
      <c r="P1285" s="4">
        <f t="shared" si="145"/>
        <v>31191</v>
      </c>
      <c r="Q1285" s="5">
        <f t="shared" si="146"/>
        <v>31087</v>
      </c>
      <c r="R1285" s="5">
        <f t="shared" si="147"/>
        <v>104</v>
      </c>
      <c r="S1285" s="6">
        <f t="shared" si="148"/>
        <v>3.3342951492417684E-3</v>
      </c>
    </row>
    <row r="1286" spans="1:19" ht="15" customHeight="1" x14ac:dyDescent="0.2">
      <c r="A1286" s="231" t="s">
        <v>462</v>
      </c>
      <c r="B1286" s="37" t="s">
        <v>55</v>
      </c>
      <c r="C1286" s="47" t="s">
        <v>56</v>
      </c>
      <c r="D1286" s="34"/>
      <c r="E1286" s="34"/>
      <c r="F1286" s="34"/>
      <c r="G1286" s="34"/>
      <c r="H1286" s="42" t="str">
        <f t="shared" si="144"/>
        <v/>
      </c>
      <c r="I1286" s="33">
        <v>29</v>
      </c>
      <c r="J1286" s="34">
        <v>29</v>
      </c>
      <c r="K1286" s="34">
        <v>14</v>
      </c>
      <c r="L1286" s="3">
        <f t="shared" si="143"/>
        <v>0.48275862068965519</v>
      </c>
      <c r="M1286" s="34"/>
      <c r="N1286" s="34"/>
      <c r="O1286" s="52">
        <f t="shared" si="142"/>
        <v>0</v>
      </c>
      <c r="P1286" s="4">
        <f t="shared" si="145"/>
        <v>29</v>
      </c>
      <c r="Q1286" s="5">
        <f t="shared" si="146"/>
        <v>29</v>
      </c>
      <c r="R1286" s="5" t="str">
        <f t="shared" si="147"/>
        <v/>
      </c>
      <c r="S1286" s="6" t="str">
        <f t="shared" si="148"/>
        <v/>
      </c>
    </row>
    <row r="1287" spans="1:19" ht="15" customHeight="1" x14ac:dyDescent="0.2">
      <c r="A1287" s="231" t="s">
        <v>462</v>
      </c>
      <c r="B1287" s="37" t="s">
        <v>57</v>
      </c>
      <c r="C1287" s="47" t="s">
        <v>58</v>
      </c>
      <c r="D1287" s="34"/>
      <c r="E1287" s="34"/>
      <c r="F1287" s="34"/>
      <c r="G1287" s="34"/>
      <c r="H1287" s="42" t="str">
        <f t="shared" si="144"/>
        <v/>
      </c>
      <c r="I1287" s="33">
        <v>3</v>
      </c>
      <c r="J1287" s="34">
        <v>2</v>
      </c>
      <c r="K1287" s="34">
        <v>0</v>
      </c>
      <c r="L1287" s="3">
        <f t="shared" si="143"/>
        <v>0</v>
      </c>
      <c r="M1287" s="34">
        <v>0</v>
      </c>
      <c r="N1287" s="34">
        <v>1</v>
      </c>
      <c r="O1287" s="52">
        <f t="shared" si="142"/>
        <v>0.33333333333333331</v>
      </c>
      <c r="P1287" s="4">
        <f t="shared" si="145"/>
        <v>3</v>
      </c>
      <c r="Q1287" s="5">
        <f t="shared" si="146"/>
        <v>2</v>
      </c>
      <c r="R1287" s="5">
        <f t="shared" si="147"/>
        <v>1</v>
      </c>
      <c r="S1287" s="6">
        <f t="shared" si="148"/>
        <v>0.33333333333333331</v>
      </c>
    </row>
    <row r="1288" spans="1:19" ht="15" customHeight="1" x14ac:dyDescent="0.2">
      <c r="A1288" s="231" t="s">
        <v>462</v>
      </c>
      <c r="B1288" s="37" t="s">
        <v>63</v>
      </c>
      <c r="C1288" s="47" t="s">
        <v>275</v>
      </c>
      <c r="D1288" s="34"/>
      <c r="E1288" s="34"/>
      <c r="F1288" s="34"/>
      <c r="G1288" s="34"/>
      <c r="H1288" s="42" t="str">
        <f t="shared" si="144"/>
        <v/>
      </c>
      <c r="I1288" s="33">
        <v>2</v>
      </c>
      <c r="J1288" s="34">
        <v>2</v>
      </c>
      <c r="K1288" s="34">
        <v>1</v>
      </c>
      <c r="L1288" s="3">
        <f t="shared" si="143"/>
        <v>0.5</v>
      </c>
      <c r="M1288" s="34"/>
      <c r="N1288" s="34"/>
      <c r="O1288" s="52">
        <f t="shared" si="142"/>
        <v>0</v>
      </c>
      <c r="P1288" s="4">
        <f t="shared" si="145"/>
        <v>2</v>
      </c>
      <c r="Q1288" s="5">
        <f t="shared" si="146"/>
        <v>2</v>
      </c>
      <c r="R1288" s="5" t="str">
        <f t="shared" si="147"/>
        <v/>
      </c>
      <c r="S1288" s="6" t="str">
        <f t="shared" si="148"/>
        <v/>
      </c>
    </row>
    <row r="1289" spans="1:19" ht="15" customHeight="1" x14ac:dyDescent="0.2">
      <c r="A1289" s="231" t="s">
        <v>462</v>
      </c>
      <c r="B1289" s="37" t="s">
        <v>67</v>
      </c>
      <c r="C1289" s="47" t="s">
        <v>68</v>
      </c>
      <c r="D1289" s="34"/>
      <c r="E1289" s="34"/>
      <c r="F1289" s="34"/>
      <c r="G1289" s="34"/>
      <c r="H1289" s="42" t="str">
        <f t="shared" si="144"/>
        <v/>
      </c>
      <c r="I1289" s="33">
        <v>530</v>
      </c>
      <c r="J1289" s="34">
        <v>416</v>
      </c>
      <c r="K1289" s="34">
        <v>91</v>
      </c>
      <c r="L1289" s="3">
        <f t="shared" si="143"/>
        <v>0.21875</v>
      </c>
      <c r="M1289" s="34">
        <v>7</v>
      </c>
      <c r="N1289" s="34">
        <v>107</v>
      </c>
      <c r="O1289" s="52">
        <f t="shared" si="142"/>
        <v>0.2018867924528302</v>
      </c>
      <c r="P1289" s="4">
        <f t="shared" si="145"/>
        <v>530</v>
      </c>
      <c r="Q1289" s="5">
        <f t="shared" si="146"/>
        <v>423</v>
      </c>
      <c r="R1289" s="5">
        <f t="shared" si="147"/>
        <v>107</v>
      </c>
      <c r="S1289" s="6">
        <f t="shared" si="148"/>
        <v>0.2018867924528302</v>
      </c>
    </row>
    <row r="1290" spans="1:19" ht="15" customHeight="1" x14ac:dyDescent="0.2">
      <c r="A1290" s="231" t="s">
        <v>462</v>
      </c>
      <c r="B1290" s="37" t="s">
        <v>71</v>
      </c>
      <c r="C1290" s="47" t="s">
        <v>72</v>
      </c>
      <c r="D1290" s="34"/>
      <c r="E1290" s="34"/>
      <c r="F1290" s="34"/>
      <c r="G1290" s="34"/>
      <c r="H1290" s="42" t="str">
        <f t="shared" si="144"/>
        <v/>
      </c>
      <c r="I1290" s="33">
        <v>1</v>
      </c>
      <c r="J1290" s="34">
        <v>0</v>
      </c>
      <c r="K1290" s="34">
        <v>0</v>
      </c>
      <c r="L1290" s="3" t="str">
        <f t="shared" si="143"/>
        <v/>
      </c>
      <c r="M1290" s="34">
        <v>1</v>
      </c>
      <c r="N1290" s="34"/>
      <c r="O1290" s="52">
        <f t="shared" si="142"/>
        <v>0</v>
      </c>
      <c r="P1290" s="4">
        <f t="shared" si="145"/>
        <v>1</v>
      </c>
      <c r="Q1290" s="5">
        <f t="shared" si="146"/>
        <v>1</v>
      </c>
      <c r="R1290" s="5" t="str">
        <f t="shared" si="147"/>
        <v/>
      </c>
      <c r="S1290" s="6" t="str">
        <f t="shared" si="148"/>
        <v/>
      </c>
    </row>
    <row r="1291" spans="1:19" ht="15" customHeight="1" x14ac:dyDescent="0.2">
      <c r="A1291" s="231" t="s">
        <v>462</v>
      </c>
      <c r="B1291" s="37" t="s">
        <v>81</v>
      </c>
      <c r="C1291" s="47" t="s">
        <v>82</v>
      </c>
      <c r="D1291" s="34"/>
      <c r="E1291" s="34"/>
      <c r="F1291" s="34"/>
      <c r="G1291" s="34"/>
      <c r="H1291" s="42" t="str">
        <f t="shared" si="144"/>
        <v/>
      </c>
      <c r="I1291" s="33">
        <v>2</v>
      </c>
      <c r="J1291" s="34">
        <v>2</v>
      </c>
      <c r="K1291" s="34">
        <v>1</v>
      </c>
      <c r="L1291" s="3">
        <f t="shared" si="143"/>
        <v>0.5</v>
      </c>
      <c r="M1291" s="34"/>
      <c r="N1291" s="34"/>
      <c r="O1291" s="52">
        <f t="shared" si="142"/>
        <v>0</v>
      </c>
      <c r="P1291" s="4">
        <f t="shared" si="145"/>
        <v>2</v>
      </c>
      <c r="Q1291" s="5">
        <f t="shared" si="146"/>
        <v>2</v>
      </c>
      <c r="R1291" s="5" t="str">
        <f t="shared" si="147"/>
        <v/>
      </c>
      <c r="S1291" s="6" t="str">
        <f t="shared" si="148"/>
        <v/>
      </c>
    </row>
    <row r="1292" spans="1:19" ht="15" customHeight="1" x14ac:dyDescent="0.2">
      <c r="A1292" s="231" t="s">
        <v>462</v>
      </c>
      <c r="B1292" s="37" t="s">
        <v>84</v>
      </c>
      <c r="C1292" s="47" t="s">
        <v>85</v>
      </c>
      <c r="D1292" s="34"/>
      <c r="E1292" s="34"/>
      <c r="F1292" s="34"/>
      <c r="G1292" s="34"/>
      <c r="H1292" s="42" t="str">
        <f t="shared" si="144"/>
        <v/>
      </c>
      <c r="I1292" s="33">
        <v>876</v>
      </c>
      <c r="J1292" s="34">
        <v>489</v>
      </c>
      <c r="K1292" s="34">
        <v>71</v>
      </c>
      <c r="L1292" s="3">
        <f t="shared" si="143"/>
        <v>0.14519427402862986</v>
      </c>
      <c r="M1292" s="34">
        <v>2</v>
      </c>
      <c r="N1292" s="34">
        <v>385</v>
      </c>
      <c r="O1292" s="52">
        <f t="shared" si="142"/>
        <v>0.43949771689497719</v>
      </c>
      <c r="P1292" s="4">
        <f t="shared" si="145"/>
        <v>876</v>
      </c>
      <c r="Q1292" s="5">
        <f t="shared" si="146"/>
        <v>491</v>
      </c>
      <c r="R1292" s="5">
        <f t="shared" si="147"/>
        <v>385</v>
      </c>
      <c r="S1292" s="6">
        <f t="shared" si="148"/>
        <v>0.43949771689497719</v>
      </c>
    </row>
    <row r="1293" spans="1:19" ht="15" customHeight="1" x14ac:dyDescent="0.2">
      <c r="A1293" s="231" t="s">
        <v>462</v>
      </c>
      <c r="B1293" s="37" t="s">
        <v>86</v>
      </c>
      <c r="C1293" s="47" t="s">
        <v>87</v>
      </c>
      <c r="D1293" s="34"/>
      <c r="E1293" s="34"/>
      <c r="F1293" s="34"/>
      <c r="G1293" s="34"/>
      <c r="H1293" s="42" t="str">
        <f t="shared" si="144"/>
        <v/>
      </c>
      <c r="I1293" s="33">
        <v>3</v>
      </c>
      <c r="J1293" s="34">
        <v>3</v>
      </c>
      <c r="K1293" s="34">
        <v>1</v>
      </c>
      <c r="L1293" s="3">
        <f t="shared" si="143"/>
        <v>0.33333333333333331</v>
      </c>
      <c r="M1293" s="34"/>
      <c r="N1293" s="34"/>
      <c r="O1293" s="52">
        <f t="shared" si="142"/>
        <v>0</v>
      </c>
      <c r="P1293" s="4">
        <f t="shared" si="145"/>
        <v>3</v>
      </c>
      <c r="Q1293" s="5">
        <f t="shared" si="146"/>
        <v>3</v>
      </c>
      <c r="R1293" s="5" t="str">
        <f t="shared" si="147"/>
        <v/>
      </c>
      <c r="S1293" s="6" t="str">
        <f t="shared" si="148"/>
        <v/>
      </c>
    </row>
    <row r="1294" spans="1:19" ht="26.25" customHeight="1" x14ac:dyDescent="0.2">
      <c r="A1294" s="231" t="s">
        <v>462</v>
      </c>
      <c r="B1294" s="37" t="s">
        <v>88</v>
      </c>
      <c r="C1294" s="47" t="s">
        <v>289</v>
      </c>
      <c r="D1294" s="34"/>
      <c r="E1294" s="34"/>
      <c r="F1294" s="34"/>
      <c r="G1294" s="34"/>
      <c r="H1294" s="42" t="str">
        <f t="shared" si="144"/>
        <v/>
      </c>
      <c r="I1294" s="33">
        <v>2</v>
      </c>
      <c r="J1294" s="34">
        <v>2</v>
      </c>
      <c r="K1294" s="34">
        <v>1</v>
      </c>
      <c r="L1294" s="3">
        <f t="shared" si="143"/>
        <v>0.5</v>
      </c>
      <c r="M1294" s="34"/>
      <c r="N1294" s="34"/>
      <c r="O1294" s="52">
        <f t="shared" si="142"/>
        <v>0</v>
      </c>
      <c r="P1294" s="4">
        <f t="shared" si="145"/>
        <v>2</v>
      </c>
      <c r="Q1294" s="5">
        <f t="shared" si="146"/>
        <v>2</v>
      </c>
      <c r="R1294" s="5" t="str">
        <f t="shared" si="147"/>
        <v/>
      </c>
      <c r="S1294" s="6" t="str">
        <f t="shared" si="148"/>
        <v/>
      </c>
    </row>
    <row r="1295" spans="1:19" ht="15" customHeight="1" x14ac:dyDescent="0.2">
      <c r="A1295" s="231" t="s">
        <v>462</v>
      </c>
      <c r="B1295" s="37" t="s">
        <v>96</v>
      </c>
      <c r="C1295" s="47" t="s">
        <v>97</v>
      </c>
      <c r="D1295" s="34"/>
      <c r="E1295" s="34"/>
      <c r="F1295" s="34"/>
      <c r="G1295" s="34"/>
      <c r="H1295" s="42" t="str">
        <f t="shared" si="144"/>
        <v/>
      </c>
      <c r="I1295" s="33">
        <v>12497</v>
      </c>
      <c r="J1295" s="34">
        <v>11847</v>
      </c>
      <c r="K1295" s="34">
        <v>6352</v>
      </c>
      <c r="L1295" s="3">
        <f t="shared" si="143"/>
        <v>0.53616949438676453</v>
      </c>
      <c r="M1295" s="34">
        <v>47</v>
      </c>
      <c r="N1295" s="34">
        <v>603</v>
      </c>
      <c r="O1295" s="52">
        <f t="shared" si="142"/>
        <v>4.8251580379291031E-2</v>
      </c>
      <c r="P1295" s="4">
        <f t="shared" si="145"/>
        <v>12497</v>
      </c>
      <c r="Q1295" s="5">
        <f t="shared" si="146"/>
        <v>11894</v>
      </c>
      <c r="R1295" s="5">
        <f t="shared" si="147"/>
        <v>603</v>
      </c>
      <c r="S1295" s="6">
        <f t="shared" si="148"/>
        <v>4.8251580379291031E-2</v>
      </c>
    </row>
    <row r="1296" spans="1:19" ht="15" customHeight="1" x14ac:dyDescent="0.2">
      <c r="A1296" s="231" t="s">
        <v>462</v>
      </c>
      <c r="B1296" s="37" t="s">
        <v>102</v>
      </c>
      <c r="C1296" s="47" t="s">
        <v>103</v>
      </c>
      <c r="D1296" s="34"/>
      <c r="E1296" s="34"/>
      <c r="F1296" s="34"/>
      <c r="G1296" s="34"/>
      <c r="H1296" s="42" t="str">
        <f t="shared" si="144"/>
        <v/>
      </c>
      <c r="I1296" s="33">
        <v>3369</v>
      </c>
      <c r="J1296" s="34">
        <v>3365</v>
      </c>
      <c r="K1296" s="34">
        <v>396</v>
      </c>
      <c r="L1296" s="3">
        <f t="shared" si="143"/>
        <v>0.11768202080237741</v>
      </c>
      <c r="M1296" s="34">
        <v>0</v>
      </c>
      <c r="N1296" s="34">
        <v>4</v>
      </c>
      <c r="O1296" s="52">
        <f t="shared" si="142"/>
        <v>1.1872959335114278E-3</v>
      </c>
      <c r="P1296" s="4">
        <f t="shared" si="145"/>
        <v>3369</v>
      </c>
      <c r="Q1296" s="5">
        <f t="shared" si="146"/>
        <v>3365</v>
      </c>
      <c r="R1296" s="5">
        <f t="shared" si="147"/>
        <v>4</v>
      </c>
      <c r="S1296" s="6">
        <f t="shared" si="148"/>
        <v>1.1872959335114278E-3</v>
      </c>
    </row>
    <row r="1297" spans="1:19" ht="15" customHeight="1" x14ac:dyDescent="0.2">
      <c r="A1297" s="231" t="s">
        <v>462</v>
      </c>
      <c r="B1297" s="37" t="s">
        <v>530</v>
      </c>
      <c r="C1297" s="47" t="s">
        <v>104</v>
      </c>
      <c r="D1297" s="34"/>
      <c r="E1297" s="34"/>
      <c r="F1297" s="34"/>
      <c r="G1297" s="34"/>
      <c r="H1297" s="42" t="str">
        <f t="shared" si="144"/>
        <v/>
      </c>
      <c r="I1297" s="33">
        <v>2391</v>
      </c>
      <c r="J1297" s="34">
        <v>1597</v>
      </c>
      <c r="K1297" s="34">
        <v>113</v>
      </c>
      <c r="L1297" s="3">
        <f t="shared" si="143"/>
        <v>7.0757670632435821E-2</v>
      </c>
      <c r="M1297" s="34">
        <v>44</v>
      </c>
      <c r="N1297" s="34">
        <v>750</v>
      </c>
      <c r="O1297" s="52">
        <f t="shared" si="142"/>
        <v>0.31367628607277293</v>
      </c>
      <c r="P1297" s="4">
        <f t="shared" si="145"/>
        <v>2391</v>
      </c>
      <c r="Q1297" s="5">
        <f t="shared" si="146"/>
        <v>1641</v>
      </c>
      <c r="R1297" s="5">
        <f t="shared" si="147"/>
        <v>750</v>
      </c>
      <c r="S1297" s="6">
        <f t="shared" si="148"/>
        <v>0.31367628607277293</v>
      </c>
    </row>
    <row r="1298" spans="1:19" ht="15" customHeight="1" x14ac:dyDescent="0.2">
      <c r="A1298" s="231" t="s">
        <v>462</v>
      </c>
      <c r="B1298" s="37" t="s">
        <v>109</v>
      </c>
      <c r="C1298" s="47" t="s">
        <v>110</v>
      </c>
      <c r="D1298" s="34"/>
      <c r="E1298" s="34"/>
      <c r="F1298" s="34"/>
      <c r="G1298" s="34"/>
      <c r="H1298" s="42" t="str">
        <f t="shared" si="144"/>
        <v/>
      </c>
      <c r="I1298" s="33">
        <v>41</v>
      </c>
      <c r="J1298" s="34">
        <v>40</v>
      </c>
      <c r="K1298" s="34">
        <v>0</v>
      </c>
      <c r="L1298" s="3">
        <f t="shared" si="143"/>
        <v>0</v>
      </c>
      <c r="M1298" s="34">
        <v>0</v>
      </c>
      <c r="N1298" s="34">
        <v>1</v>
      </c>
      <c r="O1298" s="52">
        <f t="shared" si="142"/>
        <v>2.4390243902439025E-2</v>
      </c>
      <c r="P1298" s="4">
        <f t="shared" si="145"/>
        <v>41</v>
      </c>
      <c r="Q1298" s="5">
        <f t="shared" si="146"/>
        <v>40</v>
      </c>
      <c r="R1298" s="5">
        <f t="shared" si="147"/>
        <v>1</v>
      </c>
      <c r="S1298" s="6">
        <f t="shared" si="148"/>
        <v>2.4390243902439025E-2</v>
      </c>
    </row>
    <row r="1299" spans="1:19" ht="15" customHeight="1" x14ac:dyDescent="0.2">
      <c r="A1299" s="231" t="s">
        <v>462</v>
      </c>
      <c r="B1299" s="37" t="s">
        <v>111</v>
      </c>
      <c r="C1299" s="47" t="s">
        <v>296</v>
      </c>
      <c r="D1299" s="34"/>
      <c r="E1299" s="34"/>
      <c r="F1299" s="34"/>
      <c r="G1299" s="34"/>
      <c r="H1299" s="42" t="str">
        <f t="shared" si="144"/>
        <v/>
      </c>
      <c r="I1299" s="33">
        <v>4</v>
      </c>
      <c r="J1299" s="34">
        <v>2</v>
      </c>
      <c r="K1299" s="34">
        <v>0</v>
      </c>
      <c r="L1299" s="3">
        <f t="shared" si="143"/>
        <v>0</v>
      </c>
      <c r="M1299" s="34">
        <v>0</v>
      </c>
      <c r="N1299" s="34">
        <v>2</v>
      </c>
      <c r="O1299" s="52">
        <f t="shared" si="142"/>
        <v>0.5</v>
      </c>
      <c r="P1299" s="4">
        <f t="shared" si="145"/>
        <v>4</v>
      </c>
      <c r="Q1299" s="5">
        <f t="shared" si="146"/>
        <v>2</v>
      </c>
      <c r="R1299" s="5">
        <f t="shared" si="147"/>
        <v>2</v>
      </c>
      <c r="S1299" s="6">
        <f t="shared" si="148"/>
        <v>0.5</v>
      </c>
    </row>
    <row r="1300" spans="1:19" ht="15" customHeight="1" x14ac:dyDescent="0.2">
      <c r="A1300" s="231" t="s">
        <v>462</v>
      </c>
      <c r="B1300" s="37" t="s">
        <v>114</v>
      </c>
      <c r="C1300" s="47" t="s">
        <v>115</v>
      </c>
      <c r="D1300" s="34"/>
      <c r="E1300" s="34"/>
      <c r="F1300" s="34"/>
      <c r="G1300" s="34"/>
      <c r="H1300" s="42" t="str">
        <f t="shared" si="144"/>
        <v/>
      </c>
      <c r="I1300" s="33">
        <v>158</v>
      </c>
      <c r="J1300" s="34">
        <v>157</v>
      </c>
      <c r="K1300" s="34">
        <v>19</v>
      </c>
      <c r="L1300" s="3">
        <f t="shared" si="143"/>
        <v>0.12101910828025478</v>
      </c>
      <c r="M1300" s="34">
        <v>0</v>
      </c>
      <c r="N1300" s="34">
        <v>1</v>
      </c>
      <c r="O1300" s="52">
        <f t="shared" si="142"/>
        <v>6.3291139240506328E-3</v>
      </c>
      <c r="P1300" s="4">
        <f t="shared" si="145"/>
        <v>158</v>
      </c>
      <c r="Q1300" s="5">
        <f t="shared" si="146"/>
        <v>157</v>
      </c>
      <c r="R1300" s="5">
        <f t="shared" si="147"/>
        <v>1</v>
      </c>
      <c r="S1300" s="6">
        <f t="shared" si="148"/>
        <v>6.3291139240506328E-3</v>
      </c>
    </row>
    <row r="1301" spans="1:19" ht="15" customHeight="1" x14ac:dyDescent="0.2">
      <c r="A1301" s="231" t="s">
        <v>462</v>
      </c>
      <c r="B1301" s="37" t="s">
        <v>116</v>
      </c>
      <c r="C1301" s="47" t="s">
        <v>117</v>
      </c>
      <c r="D1301" s="34"/>
      <c r="E1301" s="34"/>
      <c r="F1301" s="34"/>
      <c r="G1301" s="34"/>
      <c r="H1301" s="42" t="str">
        <f t="shared" si="144"/>
        <v/>
      </c>
      <c r="I1301" s="33">
        <v>1180</v>
      </c>
      <c r="J1301" s="34">
        <v>961</v>
      </c>
      <c r="K1301" s="34">
        <v>163</v>
      </c>
      <c r="L1301" s="3">
        <f t="shared" si="143"/>
        <v>0.1696149843912591</v>
      </c>
      <c r="M1301" s="34">
        <v>41</v>
      </c>
      <c r="N1301" s="34">
        <v>178</v>
      </c>
      <c r="O1301" s="52">
        <f t="shared" si="142"/>
        <v>0.15084745762711865</v>
      </c>
      <c r="P1301" s="4">
        <f t="shared" si="145"/>
        <v>1180</v>
      </c>
      <c r="Q1301" s="5">
        <f t="shared" si="146"/>
        <v>1002</v>
      </c>
      <c r="R1301" s="5">
        <f t="shared" si="147"/>
        <v>178</v>
      </c>
      <c r="S1301" s="6">
        <f t="shared" si="148"/>
        <v>0.15084745762711865</v>
      </c>
    </row>
    <row r="1302" spans="1:19" ht="15" customHeight="1" x14ac:dyDescent="0.2">
      <c r="A1302" s="231" t="s">
        <v>462</v>
      </c>
      <c r="B1302" s="37" t="s">
        <v>121</v>
      </c>
      <c r="C1302" s="47" t="s">
        <v>122</v>
      </c>
      <c r="D1302" s="34"/>
      <c r="E1302" s="34"/>
      <c r="F1302" s="34"/>
      <c r="G1302" s="34"/>
      <c r="H1302" s="42" t="str">
        <f t="shared" si="144"/>
        <v/>
      </c>
      <c r="I1302" s="33">
        <v>840</v>
      </c>
      <c r="J1302" s="34">
        <v>663</v>
      </c>
      <c r="K1302" s="34">
        <v>48</v>
      </c>
      <c r="L1302" s="3">
        <f t="shared" si="143"/>
        <v>7.2398190045248875E-2</v>
      </c>
      <c r="M1302" s="34">
        <v>18</v>
      </c>
      <c r="N1302" s="34">
        <v>159</v>
      </c>
      <c r="O1302" s="52">
        <f t="shared" si="142"/>
        <v>0.18928571428571428</v>
      </c>
      <c r="P1302" s="4">
        <f t="shared" si="145"/>
        <v>840</v>
      </c>
      <c r="Q1302" s="5">
        <f t="shared" si="146"/>
        <v>681</v>
      </c>
      <c r="R1302" s="5">
        <f t="shared" si="147"/>
        <v>159</v>
      </c>
      <c r="S1302" s="6">
        <f t="shared" si="148"/>
        <v>0.18928571428571428</v>
      </c>
    </row>
    <row r="1303" spans="1:19" ht="15" customHeight="1" x14ac:dyDescent="0.2">
      <c r="A1303" s="231" t="s">
        <v>462</v>
      </c>
      <c r="B1303" s="37" t="s">
        <v>124</v>
      </c>
      <c r="C1303" s="47" t="s">
        <v>125</v>
      </c>
      <c r="D1303" s="34"/>
      <c r="E1303" s="34"/>
      <c r="F1303" s="34"/>
      <c r="G1303" s="34"/>
      <c r="H1303" s="42" t="str">
        <f t="shared" si="144"/>
        <v/>
      </c>
      <c r="I1303" s="33">
        <v>2341</v>
      </c>
      <c r="J1303" s="34">
        <v>16</v>
      </c>
      <c r="K1303" s="34">
        <v>9</v>
      </c>
      <c r="L1303" s="3">
        <f t="shared" si="143"/>
        <v>0.5625</v>
      </c>
      <c r="M1303" s="34">
        <v>2016</v>
      </c>
      <c r="N1303" s="34">
        <v>309</v>
      </c>
      <c r="O1303" s="52">
        <f t="shared" si="142"/>
        <v>0.1319948739854763</v>
      </c>
      <c r="P1303" s="4">
        <f t="shared" si="145"/>
        <v>2341</v>
      </c>
      <c r="Q1303" s="5">
        <f t="shared" si="146"/>
        <v>2032</v>
      </c>
      <c r="R1303" s="5">
        <f t="shared" si="147"/>
        <v>309</v>
      </c>
      <c r="S1303" s="6">
        <f t="shared" si="148"/>
        <v>0.1319948739854763</v>
      </c>
    </row>
    <row r="1304" spans="1:19" ht="15" customHeight="1" x14ac:dyDescent="0.2">
      <c r="A1304" s="231" t="s">
        <v>462</v>
      </c>
      <c r="B1304" s="37" t="s">
        <v>127</v>
      </c>
      <c r="C1304" s="47" t="s">
        <v>128</v>
      </c>
      <c r="D1304" s="34"/>
      <c r="E1304" s="34"/>
      <c r="F1304" s="34"/>
      <c r="G1304" s="34"/>
      <c r="H1304" s="42" t="str">
        <f t="shared" si="144"/>
        <v/>
      </c>
      <c r="I1304" s="33">
        <v>527</v>
      </c>
      <c r="J1304" s="34">
        <v>381</v>
      </c>
      <c r="K1304" s="34">
        <v>144</v>
      </c>
      <c r="L1304" s="3">
        <f t="shared" si="143"/>
        <v>0.37795275590551181</v>
      </c>
      <c r="M1304" s="34">
        <v>37</v>
      </c>
      <c r="N1304" s="34">
        <v>109</v>
      </c>
      <c r="O1304" s="52">
        <f t="shared" si="142"/>
        <v>0.20683111954459202</v>
      </c>
      <c r="P1304" s="4">
        <f t="shared" si="145"/>
        <v>527</v>
      </c>
      <c r="Q1304" s="5">
        <f t="shared" si="146"/>
        <v>418</v>
      </c>
      <c r="R1304" s="5">
        <f t="shared" si="147"/>
        <v>109</v>
      </c>
      <c r="S1304" s="6">
        <f t="shared" si="148"/>
        <v>0.20683111954459202</v>
      </c>
    </row>
    <row r="1305" spans="1:19" ht="15" customHeight="1" x14ac:dyDescent="0.2">
      <c r="A1305" s="231" t="s">
        <v>462</v>
      </c>
      <c r="B1305" s="37" t="s">
        <v>463</v>
      </c>
      <c r="C1305" s="47" t="s">
        <v>464</v>
      </c>
      <c r="D1305" s="34"/>
      <c r="E1305" s="34"/>
      <c r="F1305" s="34"/>
      <c r="G1305" s="34"/>
      <c r="H1305" s="42" t="str">
        <f t="shared" si="144"/>
        <v/>
      </c>
      <c r="I1305" s="33">
        <v>1634</v>
      </c>
      <c r="J1305" s="34">
        <v>1532</v>
      </c>
      <c r="K1305" s="34">
        <v>241</v>
      </c>
      <c r="L1305" s="3">
        <f t="shared" si="143"/>
        <v>0.15731070496083552</v>
      </c>
      <c r="M1305" s="34">
        <v>30</v>
      </c>
      <c r="N1305" s="34">
        <v>72</v>
      </c>
      <c r="O1305" s="52">
        <f t="shared" si="142"/>
        <v>4.4063647490820076E-2</v>
      </c>
      <c r="P1305" s="4">
        <f t="shared" si="145"/>
        <v>1634</v>
      </c>
      <c r="Q1305" s="5">
        <f t="shared" si="146"/>
        <v>1562</v>
      </c>
      <c r="R1305" s="5">
        <f t="shared" si="147"/>
        <v>72</v>
      </c>
      <c r="S1305" s="6">
        <f t="shared" si="148"/>
        <v>4.4063647490820076E-2</v>
      </c>
    </row>
    <row r="1306" spans="1:19" ht="15" customHeight="1" x14ac:dyDescent="0.2">
      <c r="A1306" s="231" t="s">
        <v>462</v>
      </c>
      <c r="B1306" s="37" t="s">
        <v>140</v>
      </c>
      <c r="C1306" s="47" t="s">
        <v>141</v>
      </c>
      <c r="D1306" s="34"/>
      <c r="E1306" s="34"/>
      <c r="F1306" s="34"/>
      <c r="G1306" s="34"/>
      <c r="H1306" s="42" t="str">
        <f t="shared" si="144"/>
        <v/>
      </c>
      <c r="I1306" s="33">
        <v>132</v>
      </c>
      <c r="J1306" s="34">
        <v>128</v>
      </c>
      <c r="K1306" s="34">
        <v>39</v>
      </c>
      <c r="L1306" s="3">
        <f t="shared" si="143"/>
        <v>0.3046875</v>
      </c>
      <c r="M1306" s="34">
        <v>0</v>
      </c>
      <c r="N1306" s="34">
        <v>4</v>
      </c>
      <c r="O1306" s="52">
        <f t="shared" si="142"/>
        <v>3.0303030303030304E-2</v>
      </c>
      <c r="P1306" s="4">
        <f t="shared" si="145"/>
        <v>132</v>
      </c>
      <c r="Q1306" s="5">
        <f t="shared" si="146"/>
        <v>128</v>
      </c>
      <c r="R1306" s="5">
        <f t="shared" si="147"/>
        <v>4</v>
      </c>
      <c r="S1306" s="6">
        <f t="shared" si="148"/>
        <v>3.0303030303030304E-2</v>
      </c>
    </row>
    <row r="1307" spans="1:19" ht="15" customHeight="1" x14ac:dyDescent="0.2">
      <c r="A1307" s="231" t="s">
        <v>462</v>
      </c>
      <c r="B1307" s="37" t="s">
        <v>145</v>
      </c>
      <c r="C1307" s="47" t="s">
        <v>147</v>
      </c>
      <c r="D1307" s="34"/>
      <c r="E1307" s="34"/>
      <c r="F1307" s="34"/>
      <c r="G1307" s="34"/>
      <c r="H1307" s="42" t="str">
        <f t="shared" si="144"/>
        <v/>
      </c>
      <c r="I1307" s="33">
        <v>6</v>
      </c>
      <c r="J1307" s="34">
        <v>3</v>
      </c>
      <c r="K1307" s="34">
        <v>2</v>
      </c>
      <c r="L1307" s="3">
        <f t="shared" si="143"/>
        <v>0.66666666666666663</v>
      </c>
      <c r="M1307" s="34">
        <v>3</v>
      </c>
      <c r="N1307" s="34"/>
      <c r="O1307" s="52">
        <f t="shared" si="142"/>
        <v>0</v>
      </c>
      <c r="P1307" s="4">
        <f t="shared" si="145"/>
        <v>6</v>
      </c>
      <c r="Q1307" s="5">
        <f t="shared" si="146"/>
        <v>6</v>
      </c>
      <c r="R1307" s="5" t="str">
        <f t="shared" si="147"/>
        <v/>
      </c>
      <c r="S1307" s="6" t="str">
        <f t="shared" si="148"/>
        <v/>
      </c>
    </row>
    <row r="1308" spans="1:19" ht="15" customHeight="1" x14ac:dyDescent="0.2">
      <c r="A1308" s="231" t="s">
        <v>462</v>
      </c>
      <c r="B1308" s="37" t="s">
        <v>152</v>
      </c>
      <c r="C1308" s="47" t="s">
        <v>153</v>
      </c>
      <c r="D1308" s="34"/>
      <c r="E1308" s="34"/>
      <c r="F1308" s="34"/>
      <c r="G1308" s="34"/>
      <c r="H1308" s="42" t="str">
        <f t="shared" si="144"/>
        <v/>
      </c>
      <c r="I1308" s="33">
        <v>825</v>
      </c>
      <c r="J1308" s="34">
        <v>511</v>
      </c>
      <c r="K1308" s="34">
        <v>100</v>
      </c>
      <c r="L1308" s="3">
        <f t="shared" si="143"/>
        <v>0.19569471624266144</v>
      </c>
      <c r="M1308" s="34">
        <v>5</v>
      </c>
      <c r="N1308" s="34">
        <v>309</v>
      </c>
      <c r="O1308" s="52">
        <f t="shared" si="142"/>
        <v>0.37454545454545457</v>
      </c>
      <c r="P1308" s="4">
        <f t="shared" si="145"/>
        <v>825</v>
      </c>
      <c r="Q1308" s="5">
        <f t="shared" si="146"/>
        <v>516</v>
      </c>
      <c r="R1308" s="5">
        <f t="shared" si="147"/>
        <v>309</v>
      </c>
      <c r="S1308" s="6">
        <f t="shared" si="148"/>
        <v>0.37454545454545457</v>
      </c>
    </row>
    <row r="1309" spans="1:19" ht="15" customHeight="1" x14ac:dyDescent="0.2">
      <c r="A1309" s="231" t="s">
        <v>462</v>
      </c>
      <c r="B1309" s="37" t="s">
        <v>158</v>
      </c>
      <c r="C1309" s="47" t="s">
        <v>159</v>
      </c>
      <c r="D1309" s="34"/>
      <c r="E1309" s="34"/>
      <c r="F1309" s="34"/>
      <c r="G1309" s="34"/>
      <c r="H1309" s="42" t="str">
        <f t="shared" si="144"/>
        <v/>
      </c>
      <c r="I1309" s="33">
        <v>2700</v>
      </c>
      <c r="J1309" s="34">
        <v>1688</v>
      </c>
      <c r="K1309" s="34">
        <v>463</v>
      </c>
      <c r="L1309" s="3">
        <f t="shared" si="143"/>
        <v>0.27428909952606634</v>
      </c>
      <c r="M1309" s="34">
        <v>21</v>
      </c>
      <c r="N1309" s="34">
        <v>991</v>
      </c>
      <c r="O1309" s="52">
        <f t="shared" ref="O1309:O1372" si="149">IF(I1309&lt;&gt;0,N1309/I1309,"")</f>
        <v>0.36703703703703705</v>
      </c>
      <c r="P1309" s="4">
        <f t="shared" si="145"/>
        <v>2700</v>
      </c>
      <c r="Q1309" s="5">
        <f t="shared" si="146"/>
        <v>1709</v>
      </c>
      <c r="R1309" s="5">
        <f t="shared" si="147"/>
        <v>991</v>
      </c>
      <c r="S1309" s="6">
        <f t="shared" si="148"/>
        <v>0.36703703703703705</v>
      </c>
    </row>
    <row r="1310" spans="1:19" ht="26.25" customHeight="1" x14ac:dyDescent="0.2">
      <c r="A1310" s="231" t="s">
        <v>462</v>
      </c>
      <c r="B1310" s="37" t="s">
        <v>544</v>
      </c>
      <c r="C1310" s="47" t="s">
        <v>160</v>
      </c>
      <c r="D1310" s="34"/>
      <c r="E1310" s="34"/>
      <c r="F1310" s="34"/>
      <c r="G1310" s="34"/>
      <c r="H1310" s="42" t="str">
        <f t="shared" si="144"/>
        <v/>
      </c>
      <c r="I1310" s="33">
        <v>308</v>
      </c>
      <c r="J1310" s="34">
        <v>209</v>
      </c>
      <c r="K1310" s="34">
        <v>14</v>
      </c>
      <c r="L1310" s="3">
        <f t="shared" si="143"/>
        <v>6.6985645933014357E-2</v>
      </c>
      <c r="M1310" s="34">
        <v>18</v>
      </c>
      <c r="N1310" s="34">
        <v>81</v>
      </c>
      <c r="O1310" s="52">
        <f t="shared" si="149"/>
        <v>0.26298701298701299</v>
      </c>
      <c r="P1310" s="4">
        <f t="shared" si="145"/>
        <v>308</v>
      </c>
      <c r="Q1310" s="5">
        <f t="shared" si="146"/>
        <v>227</v>
      </c>
      <c r="R1310" s="5">
        <f t="shared" si="147"/>
        <v>81</v>
      </c>
      <c r="S1310" s="6">
        <f t="shared" si="148"/>
        <v>0.26298701298701299</v>
      </c>
    </row>
    <row r="1311" spans="1:19" ht="15" customHeight="1" x14ac:dyDescent="0.2">
      <c r="A1311" s="231" t="s">
        <v>462</v>
      </c>
      <c r="B1311" s="37" t="s">
        <v>165</v>
      </c>
      <c r="C1311" s="47" t="s">
        <v>166</v>
      </c>
      <c r="D1311" s="34"/>
      <c r="E1311" s="34"/>
      <c r="F1311" s="34"/>
      <c r="G1311" s="34"/>
      <c r="H1311" s="42" t="str">
        <f t="shared" si="144"/>
        <v/>
      </c>
      <c r="I1311" s="33">
        <v>12664</v>
      </c>
      <c r="J1311" s="34">
        <v>11552</v>
      </c>
      <c r="K1311" s="34">
        <v>5449</v>
      </c>
      <c r="L1311" s="3">
        <f t="shared" si="143"/>
        <v>0.47169321329639891</v>
      </c>
      <c r="M1311" s="34">
        <v>1</v>
      </c>
      <c r="N1311" s="34">
        <v>1111</v>
      </c>
      <c r="O1311" s="52">
        <f t="shared" si="149"/>
        <v>8.772899557801643E-2</v>
      </c>
      <c r="P1311" s="4">
        <f t="shared" si="145"/>
        <v>12664</v>
      </c>
      <c r="Q1311" s="5">
        <f t="shared" si="146"/>
        <v>11553</v>
      </c>
      <c r="R1311" s="5">
        <f t="shared" si="147"/>
        <v>1111</v>
      </c>
      <c r="S1311" s="6">
        <f t="shared" si="148"/>
        <v>8.772899557801643E-2</v>
      </c>
    </row>
    <row r="1312" spans="1:19" ht="15" customHeight="1" x14ac:dyDescent="0.2">
      <c r="A1312" s="231" t="s">
        <v>462</v>
      </c>
      <c r="B1312" s="37" t="s">
        <v>171</v>
      </c>
      <c r="C1312" s="47" t="s">
        <v>172</v>
      </c>
      <c r="D1312" s="34"/>
      <c r="E1312" s="34"/>
      <c r="F1312" s="34"/>
      <c r="G1312" s="34"/>
      <c r="H1312" s="42" t="str">
        <f t="shared" si="144"/>
        <v/>
      </c>
      <c r="I1312" s="33">
        <v>12</v>
      </c>
      <c r="J1312" s="34">
        <v>9</v>
      </c>
      <c r="K1312" s="34">
        <v>2</v>
      </c>
      <c r="L1312" s="3">
        <f t="shared" si="143"/>
        <v>0.22222222222222221</v>
      </c>
      <c r="M1312" s="34">
        <v>0</v>
      </c>
      <c r="N1312" s="34">
        <v>3</v>
      </c>
      <c r="O1312" s="52">
        <f t="shared" si="149"/>
        <v>0.25</v>
      </c>
      <c r="P1312" s="4">
        <f t="shared" si="145"/>
        <v>12</v>
      </c>
      <c r="Q1312" s="5">
        <f t="shared" si="146"/>
        <v>9</v>
      </c>
      <c r="R1312" s="5">
        <f t="shared" si="147"/>
        <v>3</v>
      </c>
      <c r="S1312" s="6">
        <f t="shared" si="148"/>
        <v>0.25</v>
      </c>
    </row>
    <row r="1313" spans="1:19" ht="26.25" customHeight="1" x14ac:dyDescent="0.2">
      <c r="A1313" s="231" t="s">
        <v>462</v>
      </c>
      <c r="B1313" s="37" t="s">
        <v>173</v>
      </c>
      <c r="C1313" s="47" t="s">
        <v>175</v>
      </c>
      <c r="D1313" s="34"/>
      <c r="E1313" s="34"/>
      <c r="F1313" s="34"/>
      <c r="G1313" s="34"/>
      <c r="H1313" s="42" t="str">
        <f t="shared" si="144"/>
        <v/>
      </c>
      <c r="I1313" s="33">
        <v>10055</v>
      </c>
      <c r="J1313" s="34">
        <v>9859</v>
      </c>
      <c r="K1313" s="34">
        <v>5060</v>
      </c>
      <c r="L1313" s="3">
        <f t="shared" si="143"/>
        <v>0.51323663657571761</v>
      </c>
      <c r="M1313" s="34">
        <v>11</v>
      </c>
      <c r="N1313" s="34">
        <v>185</v>
      </c>
      <c r="O1313" s="52">
        <f t="shared" si="149"/>
        <v>1.8398806563898557E-2</v>
      </c>
      <c r="P1313" s="4">
        <f t="shared" si="145"/>
        <v>10055</v>
      </c>
      <c r="Q1313" s="5">
        <f t="shared" si="146"/>
        <v>9870</v>
      </c>
      <c r="R1313" s="5">
        <f t="shared" si="147"/>
        <v>185</v>
      </c>
      <c r="S1313" s="6">
        <f t="shared" si="148"/>
        <v>1.8398806563898557E-2</v>
      </c>
    </row>
    <row r="1314" spans="1:19" ht="26.25" customHeight="1" x14ac:dyDescent="0.2">
      <c r="A1314" s="231" t="s">
        <v>462</v>
      </c>
      <c r="B1314" s="37" t="s">
        <v>173</v>
      </c>
      <c r="C1314" s="47" t="s">
        <v>256</v>
      </c>
      <c r="D1314" s="34"/>
      <c r="E1314" s="34"/>
      <c r="F1314" s="34"/>
      <c r="G1314" s="34"/>
      <c r="H1314" s="42" t="str">
        <f t="shared" si="144"/>
        <v/>
      </c>
      <c r="I1314" s="33">
        <v>10700</v>
      </c>
      <c r="J1314" s="34">
        <v>10349</v>
      </c>
      <c r="K1314" s="34">
        <v>9549</v>
      </c>
      <c r="L1314" s="3">
        <f t="shared" ref="L1314:L1377" si="150">IF(J1314&lt;&gt;0,K1314/J1314,"")</f>
        <v>0.92269784520243503</v>
      </c>
      <c r="M1314" s="34">
        <v>1</v>
      </c>
      <c r="N1314" s="34">
        <v>350</v>
      </c>
      <c r="O1314" s="52">
        <f t="shared" si="149"/>
        <v>3.2710280373831772E-2</v>
      </c>
      <c r="P1314" s="4">
        <f t="shared" si="145"/>
        <v>10700</v>
      </c>
      <c r="Q1314" s="5">
        <f t="shared" si="146"/>
        <v>10350</v>
      </c>
      <c r="R1314" s="5">
        <f t="shared" si="147"/>
        <v>350</v>
      </c>
      <c r="S1314" s="6">
        <f t="shared" si="148"/>
        <v>3.2710280373831772E-2</v>
      </c>
    </row>
    <row r="1315" spans="1:19" ht="26.25" customHeight="1" x14ac:dyDescent="0.2">
      <c r="A1315" s="231" t="s">
        <v>462</v>
      </c>
      <c r="B1315" s="37" t="s">
        <v>173</v>
      </c>
      <c r="C1315" s="47" t="s">
        <v>174</v>
      </c>
      <c r="D1315" s="34"/>
      <c r="E1315" s="34"/>
      <c r="F1315" s="34"/>
      <c r="G1315" s="34"/>
      <c r="H1315" s="42" t="str">
        <f t="shared" si="144"/>
        <v/>
      </c>
      <c r="I1315" s="33">
        <v>2330</v>
      </c>
      <c r="J1315" s="34">
        <v>2302</v>
      </c>
      <c r="K1315" s="34">
        <v>1623</v>
      </c>
      <c r="L1315" s="3">
        <f t="shared" si="150"/>
        <v>0.7050390964378801</v>
      </c>
      <c r="M1315" s="34">
        <v>0</v>
      </c>
      <c r="N1315" s="34">
        <v>28</v>
      </c>
      <c r="O1315" s="52">
        <f t="shared" si="149"/>
        <v>1.201716738197425E-2</v>
      </c>
      <c r="P1315" s="4">
        <f t="shared" si="145"/>
        <v>2330</v>
      </c>
      <c r="Q1315" s="5">
        <f t="shared" si="146"/>
        <v>2302</v>
      </c>
      <c r="R1315" s="5">
        <f t="shared" si="147"/>
        <v>28</v>
      </c>
      <c r="S1315" s="6">
        <f t="shared" si="148"/>
        <v>1.201716738197425E-2</v>
      </c>
    </row>
    <row r="1316" spans="1:19" ht="15" customHeight="1" x14ac:dyDescent="0.2">
      <c r="A1316" s="231" t="s">
        <v>462</v>
      </c>
      <c r="B1316" s="37" t="s">
        <v>179</v>
      </c>
      <c r="C1316" s="47" t="s">
        <v>180</v>
      </c>
      <c r="D1316" s="34"/>
      <c r="E1316" s="34"/>
      <c r="F1316" s="34"/>
      <c r="G1316" s="34"/>
      <c r="H1316" s="42" t="str">
        <f t="shared" si="144"/>
        <v/>
      </c>
      <c r="I1316" s="33">
        <v>776</v>
      </c>
      <c r="J1316" s="34">
        <v>709</v>
      </c>
      <c r="K1316" s="34">
        <v>637</v>
      </c>
      <c r="L1316" s="3">
        <f t="shared" si="150"/>
        <v>0.89844851904090273</v>
      </c>
      <c r="M1316" s="34">
        <v>1</v>
      </c>
      <c r="N1316" s="34">
        <v>66</v>
      </c>
      <c r="O1316" s="52">
        <f t="shared" si="149"/>
        <v>8.505154639175258E-2</v>
      </c>
      <c r="P1316" s="4">
        <f t="shared" si="145"/>
        <v>776</v>
      </c>
      <c r="Q1316" s="5">
        <f t="shared" si="146"/>
        <v>710</v>
      </c>
      <c r="R1316" s="5">
        <f t="shared" si="147"/>
        <v>66</v>
      </c>
      <c r="S1316" s="6">
        <f t="shared" si="148"/>
        <v>8.505154639175258E-2</v>
      </c>
    </row>
    <row r="1317" spans="1:19" ht="15" customHeight="1" x14ac:dyDescent="0.2">
      <c r="A1317" s="231" t="s">
        <v>462</v>
      </c>
      <c r="B1317" s="37" t="s">
        <v>183</v>
      </c>
      <c r="C1317" s="47" t="s">
        <v>550</v>
      </c>
      <c r="D1317" s="34"/>
      <c r="E1317" s="34"/>
      <c r="F1317" s="34"/>
      <c r="G1317" s="34"/>
      <c r="H1317" s="42" t="str">
        <f t="shared" si="144"/>
        <v/>
      </c>
      <c r="I1317" s="33">
        <v>13</v>
      </c>
      <c r="J1317" s="34">
        <v>13</v>
      </c>
      <c r="K1317" s="34">
        <v>2</v>
      </c>
      <c r="L1317" s="3">
        <f t="shared" si="150"/>
        <v>0.15384615384615385</v>
      </c>
      <c r="M1317" s="34"/>
      <c r="N1317" s="34"/>
      <c r="O1317" s="52">
        <f t="shared" si="149"/>
        <v>0</v>
      </c>
      <c r="P1317" s="4">
        <f t="shared" si="145"/>
        <v>13</v>
      </c>
      <c r="Q1317" s="5">
        <f t="shared" si="146"/>
        <v>13</v>
      </c>
      <c r="R1317" s="5" t="str">
        <f t="shared" si="147"/>
        <v/>
      </c>
      <c r="S1317" s="6" t="str">
        <f t="shared" si="148"/>
        <v/>
      </c>
    </row>
    <row r="1318" spans="1:19" ht="15" customHeight="1" x14ac:dyDescent="0.2">
      <c r="A1318" s="231" t="s">
        <v>462</v>
      </c>
      <c r="B1318" s="37" t="s">
        <v>187</v>
      </c>
      <c r="C1318" s="47" t="s">
        <v>189</v>
      </c>
      <c r="D1318" s="34"/>
      <c r="E1318" s="34"/>
      <c r="F1318" s="34"/>
      <c r="G1318" s="34"/>
      <c r="H1318" s="42" t="str">
        <f t="shared" si="144"/>
        <v/>
      </c>
      <c r="I1318" s="33">
        <v>1983</v>
      </c>
      <c r="J1318" s="34">
        <v>1952</v>
      </c>
      <c r="K1318" s="34">
        <v>719</v>
      </c>
      <c r="L1318" s="3">
        <f t="shared" si="150"/>
        <v>0.36834016393442626</v>
      </c>
      <c r="M1318" s="34">
        <v>1</v>
      </c>
      <c r="N1318" s="34">
        <v>30</v>
      </c>
      <c r="O1318" s="52">
        <f t="shared" si="149"/>
        <v>1.5128593040847202E-2</v>
      </c>
      <c r="P1318" s="4">
        <f t="shared" si="145"/>
        <v>1983</v>
      </c>
      <c r="Q1318" s="5">
        <f t="shared" si="146"/>
        <v>1953</v>
      </c>
      <c r="R1318" s="5">
        <f t="shared" si="147"/>
        <v>30</v>
      </c>
      <c r="S1318" s="6">
        <f t="shared" si="148"/>
        <v>1.5128593040847202E-2</v>
      </c>
    </row>
    <row r="1319" spans="1:19" ht="15" customHeight="1" x14ac:dyDescent="0.2">
      <c r="A1319" s="231" t="s">
        <v>462</v>
      </c>
      <c r="B1319" s="37" t="s">
        <v>370</v>
      </c>
      <c r="C1319" s="47" t="s">
        <v>371</v>
      </c>
      <c r="D1319" s="34"/>
      <c r="E1319" s="34"/>
      <c r="F1319" s="34"/>
      <c r="G1319" s="34"/>
      <c r="H1319" s="42" t="str">
        <f t="shared" si="144"/>
        <v/>
      </c>
      <c r="I1319" s="33">
        <v>8</v>
      </c>
      <c r="J1319" s="34">
        <v>8</v>
      </c>
      <c r="K1319" s="34">
        <v>1</v>
      </c>
      <c r="L1319" s="3">
        <f t="shared" si="150"/>
        <v>0.125</v>
      </c>
      <c r="M1319" s="34"/>
      <c r="N1319" s="34"/>
      <c r="O1319" s="52">
        <f t="shared" si="149"/>
        <v>0</v>
      </c>
      <c r="P1319" s="4">
        <f t="shared" si="145"/>
        <v>8</v>
      </c>
      <c r="Q1319" s="5">
        <f t="shared" si="146"/>
        <v>8</v>
      </c>
      <c r="R1319" s="5" t="str">
        <f t="shared" si="147"/>
        <v/>
      </c>
      <c r="S1319" s="6" t="str">
        <f t="shared" si="148"/>
        <v/>
      </c>
    </row>
    <row r="1320" spans="1:19" ht="15" customHeight="1" x14ac:dyDescent="0.2">
      <c r="A1320" s="231" t="s">
        <v>462</v>
      </c>
      <c r="B1320" s="37" t="s">
        <v>190</v>
      </c>
      <c r="C1320" s="47" t="s">
        <v>191</v>
      </c>
      <c r="D1320" s="34"/>
      <c r="E1320" s="34"/>
      <c r="F1320" s="34"/>
      <c r="G1320" s="34"/>
      <c r="H1320" s="42" t="str">
        <f t="shared" si="144"/>
        <v/>
      </c>
      <c r="I1320" s="33">
        <v>1</v>
      </c>
      <c r="J1320" s="34">
        <v>1</v>
      </c>
      <c r="K1320" s="34">
        <v>1</v>
      </c>
      <c r="L1320" s="3">
        <f t="shared" si="150"/>
        <v>1</v>
      </c>
      <c r="M1320" s="34"/>
      <c r="N1320" s="34"/>
      <c r="O1320" s="52">
        <f t="shared" si="149"/>
        <v>0</v>
      </c>
      <c r="P1320" s="4">
        <f t="shared" si="145"/>
        <v>1</v>
      </c>
      <c r="Q1320" s="5">
        <f t="shared" si="146"/>
        <v>1</v>
      </c>
      <c r="R1320" s="5" t="str">
        <f t="shared" si="147"/>
        <v/>
      </c>
      <c r="S1320" s="6" t="str">
        <f t="shared" si="148"/>
        <v/>
      </c>
    </row>
    <row r="1321" spans="1:19" ht="15" customHeight="1" x14ac:dyDescent="0.2">
      <c r="A1321" s="231" t="s">
        <v>462</v>
      </c>
      <c r="B1321" s="37" t="s">
        <v>192</v>
      </c>
      <c r="C1321" s="47" t="s">
        <v>193</v>
      </c>
      <c r="D1321" s="34"/>
      <c r="E1321" s="34"/>
      <c r="F1321" s="34"/>
      <c r="G1321" s="34"/>
      <c r="H1321" s="42" t="str">
        <f t="shared" si="144"/>
        <v/>
      </c>
      <c r="I1321" s="33">
        <v>2463</v>
      </c>
      <c r="J1321" s="34">
        <v>2143</v>
      </c>
      <c r="K1321" s="34">
        <v>215</v>
      </c>
      <c r="L1321" s="3">
        <f t="shared" si="150"/>
        <v>0.10032664489034064</v>
      </c>
      <c r="M1321" s="34">
        <v>5</v>
      </c>
      <c r="N1321" s="34">
        <v>315</v>
      </c>
      <c r="O1321" s="52">
        <f t="shared" si="149"/>
        <v>0.12789281364190011</v>
      </c>
      <c r="P1321" s="4">
        <f t="shared" si="145"/>
        <v>2463</v>
      </c>
      <c r="Q1321" s="5">
        <f t="shared" si="146"/>
        <v>2148</v>
      </c>
      <c r="R1321" s="5">
        <f t="shared" si="147"/>
        <v>315</v>
      </c>
      <c r="S1321" s="6">
        <f t="shared" si="148"/>
        <v>0.12789281364190011</v>
      </c>
    </row>
    <row r="1322" spans="1:19" ht="15" customHeight="1" x14ac:dyDescent="0.2">
      <c r="A1322" s="231" t="s">
        <v>462</v>
      </c>
      <c r="B1322" s="37" t="s">
        <v>194</v>
      </c>
      <c r="C1322" s="47" t="s">
        <v>195</v>
      </c>
      <c r="D1322" s="34"/>
      <c r="E1322" s="34"/>
      <c r="F1322" s="34"/>
      <c r="G1322" s="34"/>
      <c r="H1322" s="42" t="str">
        <f t="shared" si="144"/>
        <v/>
      </c>
      <c r="I1322" s="33">
        <v>535</v>
      </c>
      <c r="J1322" s="34">
        <v>360</v>
      </c>
      <c r="K1322" s="34">
        <v>78</v>
      </c>
      <c r="L1322" s="3">
        <f t="shared" si="150"/>
        <v>0.21666666666666667</v>
      </c>
      <c r="M1322" s="34">
        <v>11</v>
      </c>
      <c r="N1322" s="34">
        <v>164</v>
      </c>
      <c r="O1322" s="52">
        <f t="shared" si="149"/>
        <v>0.30654205607476637</v>
      </c>
      <c r="P1322" s="4">
        <f t="shared" si="145"/>
        <v>535</v>
      </c>
      <c r="Q1322" s="5">
        <f t="shared" si="146"/>
        <v>371</v>
      </c>
      <c r="R1322" s="5">
        <f t="shared" si="147"/>
        <v>164</v>
      </c>
      <c r="S1322" s="6">
        <f t="shared" si="148"/>
        <v>0.30654205607476637</v>
      </c>
    </row>
    <row r="1323" spans="1:19" ht="15" customHeight="1" x14ac:dyDescent="0.2">
      <c r="A1323" s="231" t="s">
        <v>462</v>
      </c>
      <c r="B1323" s="37" t="s">
        <v>198</v>
      </c>
      <c r="C1323" s="47" t="s">
        <v>199</v>
      </c>
      <c r="D1323" s="34"/>
      <c r="E1323" s="34"/>
      <c r="F1323" s="34"/>
      <c r="G1323" s="34"/>
      <c r="H1323" s="42" t="str">
        <f t="shared" si="144"/>
        <v/>
      </c>
      <c r="I1323" s="33">
        <v>7</v>
      </c>
      <c r="J1323" s="34">
        <v>7</v>
      </c>
      <c r="K1323" s="34"/>
      <c r="L1323" s="3">
        <f t="shared" si="150"/>
        <v>0</v>
      </c>
      <c r="M1323" s="34"/>
      <c r="N1323" s="34"/>
      <c r="O1323" s="52">
        <f t="shared" si="149"/>
        <v>0</v>
      </c>
      <c r="P1323" s="4">
        <f t="shared" si="145"/>
        <v>7</v>
      </c>
      <c r="Q1323" s="5">
        <f t="shared" si="146"/>
        <v>7</v>
      </c>
      <c r="R1323" s="5" t="str">
        <f t="shared" si="147"/>
        <v/>
      </c>
      <c r="S1323" s="6" t="str">
        <f t="shared" si="148"/>
        <v/>
      </c>
    </row>
    <row r="1324" spans="1:19" ht="15" customHeight="1" x14ac:dyDescent="0.2">
      <c r="A1324" s="231" t="s">
        <v>462</v>
      </c>
      <c r="B1324" s="37" t="s">
        <v>200</v>
      </c>
      <c r="C1324" s="47" t="s">
        <v>258</v>
      </c>
      <c r="D1324" s="34"/>
      <c r="E1324" s="34"/>
      <c r="F1324" s="34"/>
      <c r="G1324" s="34"/>
      <c r="H1324" s="42" t="str">
        <f t="shared" si="144"/>
        <v/>
      </c>
      <c r="I1324" s="33">
        <v>6</v>
      </c>
      <c r="J1324" s="34">
        <v>5</v>
      </c>
      <c r="K1324" s="34">
        <v>2</v>
      </c>
      <c r="L1324" s="3">
        <f t="shared" si="150"/>
        <v>0.4</v>
      </c>
      <c r="M1324" s="34">
        <v>1</v>
      </c>
      <c r="N1324" s="34"/>
      <c r="O1324" s="52">
        <f t="shared" si="149"/>
        <v>0</v>
      </c>
      <c r="P1324" s="4">
        <f t="shared" si="145"/>
        <v>6</v>
      </c>
      <c r="Q1324" s="5">
        <f t="shared" si="146"/>
        <v>6</v>
      </c>
      <c r="R1324" s="5" t="str">
        <f t="shared" si="147"/>
        <v/>
      </c>
      <c r="S1324" s="6" t="str">
        <f t="shared" si="148"/>
        <v/>
      </c>
    </row>
    <row r="1325" spans="1:19" ht="15" customHeight="1" x14ac:dyDescent="0.2">
      <c r="A1325" s="231" t="s">
        <v>462</v>
      </c>
      <c r="B1325" s="37" t="s">
        <v>203</v>
      </c>
      <c r="C1325" s="47" t="s">
        <v>204</v>
      </c>
      <c r="D1325" s="34"/>
      <c r="E1325" s="34"/>
      <c r="F1325" s="34"/>
      <c r="G1325" s="34"/>
      <c r="H1325" s="42" t="str">
        <f t="shared" si="144"/>
        <v/>
      </c>
      <c r="I1325" s="33">
        <v>12707</v>
      </c>
      <c r="J1325" s="34">
        <v>12368</v>
      </c>
      <c r="K1325" s="34">
        <v>4652</v>
      </c>
      <c r="L1325" s="3">
        <f t="shared" si="150"/>
        <v>0.37613195342820183</v>
      </c>
      <c r="M1325" s="34">
        <v>0</v>
      </c>
      <c r="N1325" s="34">
        <v>339</v>
      </c>
      <c r="O1325" s="52">
        <f t="shared" si="149"/>
        <v>2.6678208861257574E-2</v>
      </c>
      <c r="P1325" s="4">
        <f t="shared" si="145"/>
        <v>12707</v>
      </c>
      <c r="Q1325" s="5">
        <f t="shared" si="146"/>
        <v>12368</v>
      </c>
      <c r="R1325" s="5">
        <f t="shared" si="147"/>
        <v>339</v>
      </c>
      <c r="S1325" s="6">
        <f t="shared" si="148"/>
        <v>2.6678208861257574E-2</v>
      </c>
    </row>
    <row r="1326" spans="1:19" ht="15" customHeight="1" x14ac:dyDescent="0.2">
      <c r="A1326" s="231" t="s">
        <v>462</v>
      </c>
      <c r="B1326" s="37" t="s">
        <v>209</v>
      </c>
      <c r="C1326" s="47" t="s">
        <v>210</v>
      </c>
      <c r="D1326" s="34"/>
      <c r="E1326" s="34"/>
      <c r="F1326" s="34"/>
      <c r="G1326" s="34"/>
      <c r="H1326" s="42" t="str">
        <f t="shared" si="144"/>
        <v/>
      </c>
      <c r="I1326" s="33">
        <v>1926</v>
      </c>
      <c r="J1326" s="34">
        <v>1724</v>
      </c>
      <c r="K1326" s="34">
        <v>778</v>
      </c>
      <c r="L1326" s="3">
        <f t="shared" si="150"/>
        <v>0.45127610208816704</v>
      </c>
      <c r="M1326" s="34">
        <v>2</v>
      </c>
      <c r="N1326" s="34">
        <v>200</v>
      </c>
      <c r="O1326" s="52">
        <f t="shared" si="149"/>
        <v>0.10384215991692627</v>
      </c>
      <c r="P1326" s="4">
        <f t="shared" si="145"/>
        <v>1926</v>
      </c>
      <c r="Q1326" s="5">
        <f t="shared" si="146"/>
        <v>1726</v>
      </c>
      <c r="R1326" s="5">
        <f t="shared" si="147"/>
        <v>200</v>
      </c>
      <c r="S1326" s="6">
        <f t="shared" si="148"/>
        <v>0.10384215991692627</v>
      </c>
    </row>
    <row r="1327" spans="1:19" ht="15" customHeight="1" x14ac:dyDescent="0.2">
      <c r="A1327" s="231" t="s">
        <v>462</v>
      </c>
      <c r="B1327" s="37" t="s">
        <v>212</v>
      </c>
      <c r="C1327" s="47" t="s">
        <v>213</v>
      </c>
      <c r="D1327" s="34"/>
      <c r="E1327" s="34"/>
      <c r="F1327" s="34"/>
      <c r="G1327" s="34"/>
      <c r="H1327" s="42" t="str">
        <f t="shared" si="144"/>
        <v/>
      </c>
      <c r="I1327" s="33">
        <v>2765</v>
      </c>
      <c r="J1327" s="34">
        <v>2042</v>
      </c>
      <c r="K1327" s="34">
        <v>199</v>
      </c>
      <c r="L1327" s="3">
        <f t="shared" si="150"/>
        <v>9.7453476983349663E-2</v>
      </c>
      <c r="M1327" s="34">
        <v>6</v>
      </c>
      <c r="N1327" s="34">
        <v>717</v>
      </c>
      <c r="O1327" s="52">
        <f t="shared" si="149"/>
        <v>0.2593128390596745</v>
      </c>
      <c r="P1327" s="4">
        <f t="shared" si="145"/>
        <v>2765</v>
      </c>
      <c r="Q1327" s="5">
        <f t="shared" si="146"/>
        <v>2048</v>
      </c>
      <c r="R1327" s="5">
        <f t="shared" si="147"/>
        <v>717</v>
      </c>
      <c r="S1327" s="6">
        <f t="shared" si="148"/>
        <v>0.2593128390596745</v>
      </c>
    </row>
    <row r="1328" spans="1:19" ht="15" customHeight="1" x14ac:dyDescent="0.2">
      <c r="A1328" s="231" t="s">
        <v>462</v>
      </c>
      <c r="B1328" s="37" t="s">
        <v>214</v>
      </c>
      <c r="C1328" s="47" t="s">
        <v>546</v>
      </c>
      <c r="D1328" s="34"/>
      <c r="E1328" s="34"/>
      <c r="F1328" s="34"/>
      <c r="G1328" s="34"/>
      <c r="H1328" s="42" t="str">
        <f t="shared" si="144"/>
        <v/>
      </c>
      <c r="I1328" s="33">
        <v>5522</v>
      </c>
      <c r="J1328" s="34">
        <v>5383</v>
      </c>
      <c r="K1328" s="34">
        <v>2248</v>
      </c>
      <c r="L1328" s="3">
        <f t="shared" si="150"/>
        <v>0.41761099758498976</v>
      </c>
      <c r="M1328" s="34">
        <v>2</v>
      </c>
      <c r="N1328" s="34">
        <v>137</v>
      </c>
      <c r="O1328" s="52">
        <f t="shared" si="149"/>
        <v>2.4809851503078593E-2</v>
      </c>
      <c r="P1328" s="4">
        <f t="shared" si="145"/>
        <v>5522</v>
      </c>
      <c r="Q1328" s="5">
        <f t="shared" si="146"/>
        <v>5385</v>
      </c>
      <c r="R1328" s="5">
        <f t="shared" si="147"/>
        <v>137</v>
      </c>
      <c r="S1328" s="6">
        <f t="shared" si="148"/>
        <v>2.4809851503078593E-2</v>
      </c>
    </row>
    <row r="1329" spans="1:19" ht="26.25" customHeight="1" x14ac:dyDescent="0.2">
      <c r="A1329" s="231" t="s">
        <v>462</v>
      </c>
      <c r="B1329" s="37" t="s">
        <v>217</v>
      </c>
      <c r="C1329" s="47" t="s">
        <v>218</v>
      </c>
      <c r="D1329" s="34"/>
      <c r="E1329" s="34"/>
      <c r="F1329" s="34"/>
      <c r="G1329" s="34"/>
      <c r="H1329" s="42" t="str">
        <f t="shared" si="144"/>
        <v/>
      </c>
      <c r="I1329" s="33">
        <v>1844</v>
      </c>
      <c r="J1329" s="34">
        <v>1617</v>
      </c>
      <c r="K1329" s="34">
        <v>365</v>
      </c>
      <c r="L1329" s="3">
        <f t="shared" si="150"/>
        <v>0.22572665429808286</v>
      </c>
      <c r="M1329" s="34">
        <v>12</v>
      </c>
      <c r="N1329" s="34">
        <v>215</v>
      </c>
      <c r="O1329" s="52">
        <f t="shared" si="149"/>
        <v>0.11659436008676789</v>
      </c>
      <c r="P1329" s="4">
        <f t="shared" si="145"/>
        <v>1844</v>
      </c>
      <c r="Q1329" s="5">
        <f t="shared" si="146"/>
        <v>1629</v>
      </c>
      <c r="R1329" s="5">
        <f t="shared" si="147"/>
        <v>215</v>
      </c>
      <c r="S1329" s="6">
        <f t="shared" si="148"/>
        <v>0.11659436008676789</v>
      </c>
    </row>
    <row r="1330" spans="1:19" ht="15" customHeight="1" x14ac:dyDescent="0.2">
      <c r="A1330" s="231" t="s">
        <v>462</v>
      </c>
      <c r="B1330" s="37" t="s">
        <v>220</v>
      </c>
      <c r="C1330" s="47" t="s">
        <v>222</v>
      </c>
      <c r="D1330" s="34"/>
      <c r="E1330" s="34"/>
      <c r="F1330" s="34"/>
      <c r="G1330" s="34"/>
      <c r="H1330" s="42" t="str">
        <f t="shared" si="144"/>
        <v/>
      </c>
      <c r="I1330" s="33">
        <v>2958</v>
      </c>
      <c r="J1330" s="34">
        <v>2861</v>
      </c>
      <c r="K1330" s="34">
        <v>467</v>
      </c>
      <c r="L1330" s="3">
        <f t="shared" si="150"/>
        <v>0.16322963998601889</v>
      </c>
      <c r="M1330" s="34">
        <v>18</v>
      </c>
      <c r="N1330" s="34">
        <v>79</v>
      </c>
      <c r="O1330" s="52">
        <f t="shared" si="149"/>
        <v>2.6707234617985125E-2</v>
      </c>
      <c r="P1330" s="4">
        <f t="shared" si="145"/>
        <v>2958</v>
      </c>
      <c r="Q1330" s="5">
        <f t="shared" si="146"/>
        <v>2879</v>
      </c>
      <c r="R1330" s="5">
        <f t="shared" si="147"/>
        <v>79</v>
      </c>
      <c r="S1330" s="6">
        <f t="shared" si="148"/>
        <v>2.6707234617985125E-2</v>
      </c>
    </row>
    <row r="1331" spans="1:19" ht="15" customHeight="1" x14ac:dyDescent="0.2">
      <c r="A1331" s="231" t="s">
        <v>462</v>
      </c>
      <c r="B1331" s="37" t="s">
        <v>225</v>
      </c>
      <c r="C1331" s="47" t="s">
        <v>229</v>
      </c>
      <c r="D1331" s="34"/>
      <c r="E1331" s="34"/>
      <c r="F1331" s="34"/>
      <c r="G1331" s="34"/>
      <c r="H1331" s="42" t="str">
        <f t="shared" si="144"/>
        <v/>
      </c>
      <c r="I1331" s="33">
        <v>3885</v>
      </c>
      <c r="J1331" s="34">
        <v>3820</v>
      </c>
      <c r="K1331" s="34">
        <v>2035</v>
      </c>
      <c r="L1331" s="3">
        <f t="shared" si="150"/>
        <v>0.5327225130890052</v>
      </c>
      <c r="M1331" s="34">
        <v>18</v>
      </c>
      <c r="N1331" s="34">
        <v>47</v>
      </c>
      <c r="O1331" s="52">
        <f t="shared" si="149"/>
        <v>1.2097812097812098E-2</v>
      </c>
      <c r="P1331" s="4">
        <f t="shared" si="145"/>
        <v>3885</v>
      </c>
      <c r="Q1331" s="5">
        <f t="shared" si="146"/>
        <v>3838</v>
      </c>
      <c r="R1331" s="5">
        <f t="shared" si="147"/>
        <v>47</v>
      </c>
      <c r="S1331" s="6">
        <f t="shared" si="148"/>
        <v>1.2097812097812098E-2</v>
      </c>
    </row>
    <row r="1332" spans="1:19" ht="15" customHeight="1" x14ac:dyDescent="0.2">
      <c r="A1332" s="231" t="s">
        <v>462</v>
      </c>
      <c r="B1332" s="37" t="s">
        <v>537</v>
      </c>
      <c r="C1332" s="47" t="s">
        <v>236</v>
      </c>
      <c r="D1332" s="34"/>
      <c r="E1332" s="34"/>
      <c r="F1332" s="34"/>
      <c r="G1332" s="34"/>
      <c r="H1332" s="42" t="str">
        <f t="shared" si="144"/>
        <v/>
      </c>
      <c r="I1332" s="33">
        <v>1493</v>
      </c>
      <c r="J1332" s="34">
        <v>1389</v>
      </c>
      <c r="K1332" s="34">
        <v>82</v>
      </c>
      <c r="L1332" s="3">
        <f t="shared" si="150"/>
        <v>5.9035277177825772E-2</v>
      </c>
      <c r="M1332" s="34">
        <v>13</v>
      </c>
      <c r="N1332" s="34">
        <v>91</v>
      </c>
      <c r="O1332" s="52">
        <f t="shared" si="149"/>
        <v>6.0951105157401209E-2</v>
      </c>
      <c r="P1332" s="4">
        <f t="shared" si="145"/>
        <v>1493</v>
      </c>
      <c r="Q1332" s="5">
        <f t="shared" si="146"/>
        <v>1402</v>
      </c>
      <c r="R1332" s="5">
        <f t="shared" si="147"/>
        <v>91</v>
      </c>
      <c r="S1332" s="6">
        <f t="shared" si="148"/>
        <v>6.0951105157401209E-2</v>
      </c>
    </row>
    <row r="1333" spans="1:19" ht="15" customHeight="1" x14ac:dyDescent="0.2">
      <c r="A1333" s="231" t="s">
        <v>462</v>
      </c>
      <c r="B1333" s="37" t="s">
        <v>239</v>
      </c>
      <c r="C1333" s="47" t="s">
        <v>240</v>
      </c>
      <c r="D1333" s="34"/>
      <c r="E1333" s="34"/>
      <c r="F1333" s="34"/>
      <c r="G1333" s="34"/>
      <c r="H1333" s="42" t="str">
        <f t="shared" si="144"/>
        <v/>
      </c>
      <c r="I1333" s="33">
        <v>61</v>
      </c>
      <c r="J1333" s="34">
        <v>58</v>
      </c>
      <c r="K1333" s="34">
        <v>6</v>
      </c>
      <c r="L1333" s="3">
        <f t="shared" si="150"/>
        <v>0.10344827586206896</v>
      </c>
      <c r="M1333" s="34">
        <v>0</v>
      </c>
      <c r="N1333" s="34">
        <v>3</v>
      </c>
      <c r="O1333" s="52">
        <f t="shared" si="149"/>
        <v>4.9180327868852458E-2</v>
      </c>
      <c r="P1333" s="4">
        <f t="shared" si="145"/>
        <v>61</v>
      </c>
      <c r="Q1333" s="5">
        <f t="shared" si="146"/>
        <v>58</v>
      </c>
      <c r="R1333" s="5">
        <f t="shared" si="147"/>
        <v>3</v>
      </c>
      <c r="S1333" s="6">
        <f t="shared" si="148"/>
        <v>4.9180327868852458E-2</v>
      </c>
    </row>
    <row r="1334" spans="1:19" ht="15" customHeight="1" x14ac:dyDescent="0.2">
      <c r="A1334" s="231" t="s">
        <v>465</v>
      </c>
      <c r="B1334" s="37" t="s">
        <v>2</v>
      </c>
      <c r="C1334" s="47" t="s">
        <v>3</v>
      </c>
      <c r="D1334" s="34"/>
      <c r="E1334" s="34"/>
      <c r="F1334" s="34"/>
      <c r="G1334" s="34"/>
      <c r="H1334" s="42" t="str">
        <f t="shared" si="144"/>
        <v/>
      </c>
      <c r="I1334" s="33">
        <v>21</v>
      </c>
      <c r="J1334" s="34">
        <v>11</v>
      </c>
      <c r="K1334" s="34">
        <v>4</v>
      </c>
      <c r="L1334" s="3">
        <f t="shared" si="150"/>
        <v>0.36363636363636365</v>
      </c>
      <c r="M1334" s="34">
        <v>9</v>
      </c>
      <c r="N1334" s="34">
        <v>1</v>
      </c>
      <c r="O1334" s="52">
        <f t="shared" si="149"/>
        <v>4.7619047619047616E-2</v>
      </c>
      <c r="P1334" s="4">
        <f t="shared" si="145"/>
        <v>21</v>
      </c>
      <c r="Q1334" s="5">
        <f t="shared" si="146"/>
        <v>20</v>
      </c>
      <c r="R1334" s="5">
        <f t="shared" si="147"/>
        <v>1</v>
      </c>
      <c r="S1334" s="6">
        <f t="shared" si="148"/>
        <v>4.7619047619047616E-2</v>
      </c>
    </row>
    <row r="1335" spans="1:19" ht="15" customHeight="1" x14ac:dyDescent="0.2">
      <c r="A1335" s="231" t="s">
        <v>465</v>
      </c>
      <c r="B1335" s="37" t="s">
        <v>4</v>
      </c>
      <c r="C1335" s="47" t="s">
        <v>5</v>
      </c>
      <c r="D1335" s="34"/>
      <c r="E1335" s="34"/>
      <c r="F1335" s="34"/>
      <c r="G1335" s="34"/>
      <c r="H1335" s="42" t="str">
        <f t="shared" si="144"/>
        <v/>
      </c>
      <c r="I1335" s="33">
        <v>2048</v>
      </c>
      <c r="J1335" s="34">
        <v>1414</v>
      </c>
      <c r="K1335" s="34">
        <v>412</v>
      </c>
      <c r="L1335" s="3">
        <f t="shared" si="150"/>
        <v>0.29137199434229138</v>
      </c>
      <c r="M1335" s="34">
        <v>1</v>
      </c>
      <c r="N1335" s="34">
        <v>633</v>
      </c>
      <c r="O1335" s="52">
        <f t="shared" si="149"/>
        <v>0.30908203125</v>
      </c>
      <c r="P1335" s="4">
        <f t="shared" si="145"/>
        <v>2048</v>
      </c>
      <c r="Q1335" s="5">
        <f t="shared" si="146"/>
        <v>1415</v>
      </c>
      <c r="R1335" s="5">
        <f t="shared" si="147"/>
        <v>633</v>
      </c>
      <c r="S1335" s="6">
        <f t="shared" si="148"/>
        <v>0.30908203125</v>
      </c>
    </row>
    <row r="1336" spans="1:19" ht="15" customHeight="1" x14ac:dyDescent="0.2">
      <c r="A1336" s="231" t="s">
        <v>465</v>
      </c>
      <c r="B1336" s="37" t="s">
        <v>6</v>
      </c>
      <c r="C1336" s="47" t="s">
        <v>7</v>
      </c>
      <c r="D1336" s="34"/>
      <c r="E1336" s="34"/>
      <c r="F1336" s="34"/>
      <c r="G1336" s="34"/>
      <c r="H1336" s="42" t="str">
        <f t="shared" si="144"/>
        <v/>
      </c>
      <c r="I1336" s="33">
        <v>1313</v>
      </c>
      <c r="J1336" s="34">
        <v>667</v>
      </c>
      <c r="K1336" s="34">
        <v>154</v>
      </c>
      <c r="L1336" s="3">
        <f t="shared" si="150"/>
        <v>0.23088455772113944</v>
      </c>
      <c r="M1336" s="34">
        <v>5</v>
      </c>
      <c r="N1336" s="34">
        <v>641</v>
      </c>
      <c r="O1336" s="52">
        <f t="shared" si="149"/>
        <v>0.48819497334348821</v>
      </c>
      <c r="P1336" s="4">
        <f t="shared" si="145"/>
        <v>1313</v>
      </c>
      <c r="Q1336" s="5">
        <f t="shared" si="146"/>
        <v>672</v>
      </c>
      <c r="R1336" s="5">
        <f t="shared" si="147"/>
        <v>641</v>
      </c>
      <c r="S1336" s="6">
        <f t="shared" si="148"/>
        <v>0.48819497334348821</v>
      </c>
    </row>
    <row r="1337" spans="1:19" ht="15" customHeight="1" x14ac:dyDescent="0.2">
      <c r="A1337" s="231" t="s">
        <v>465</v>
      </c>
      <c r="B1337" s="37" t="s">
        <v>8</v>
      </c>
      <c r="C1337" s="47" t="s">
        <v>9</v>
      </c>
      <c r="D1337" s="34"/>
      <c r="E1337" s="34"/>
      <c r="F1337" s="34"/>
      <c r="G1337" s="34"/>
      <c r="H1337" s="42" t="str">
        <f t="shared" si="144"/>
        <v/>
      </c>
      <c r="I1337" s="33">
        <v>10</v>
      </c>
      <c r="J1337" s="34">
        <v>10</v>
      </c>
      <c r="K1337" s="34">
        <v>5</v>
      </c>
      <c r="L1337" s="3">
        <f t="shared" si="150"/>
        <v>0.5</v>
      </c>
      <c r="M1337" s="34"/>
      <c r="N1337" s="34"/>
      <c r="O1337" s="52">
        <f t="shared" si="149"/>
        <v>0</v>
      </c>
      <c r="P1337" s="4">
        <f t="shared" si="145"/>
        <v>10</v>
      </c>
      <c r="Q1337" s="5">
        <f t="shared" si="146"/>
        <v>10</v>
      </c>
      <c r="R1337" s="5" t="str">
        <f t="shared" si="147"/>
        <v/>
      </c>
      <c r="S1337" s="6" t="str">
        <f t="shared" si="148"/>
        <v/>
      </c>
    </row>
    <row r="1338" spans="1:19" ht="15" customHeight="1" x14ac:dyDescent="0.2">
      <c r="A1338" s="231" t="s">
        <v>465</v>
      </c>
      <c r="B1338" s="37" t="s">
        <v>322</v>
      </c>
      <c r="C1338" s="47" t="s">
        <v>323</v>
      </c>
      <c r="D1338" s="34"/>
      <c r="E1338" s="34"/>
      <c r="F1338" s="34"/>
      <c r="G1338" s="34"/>
      <c r="H1338" s="42" t="str">
        <f t="shared" si="144"/>
        <v/>
      </c>
      <c r="I1338" s="33">
        <v>4304</v>
      </c>
      <c r="J1338" s="34">
        <v>3900</v>
      </c>
      <c r="K1338" s="34">
        <v>652</v>
      </c>
      <c r="L1338" s="3">
        <f t="shared" si="150"/>
        <v>0.16717948717948719</v>
      </c>
      <c r="M1338" s="34"/>
      <c r="N1338" s="34">
        <v>404</v>
      </c>
      <c r="O1338" s="52">
        <f t="shared" si="149"/>
        <v>9.3866171003717469E-2</v>
      </c>
      <c r="P1338" s="4">
        <f t="shared" si="145"/>
        <v>4304</v>
      </c>
      <c r="Q1338" s="5">
        <f t="shared" si="146"/>
        <v>3900</v>
      </c>
      <c r="R1338" s="5">
        <f t="shared" si="147"/>
        <v>404</v>
      </c>
      <c r="S1338" s="6">
        <f t="shared" si="148"/>
        <v>9.3866171003717469E-2</v>
      </c>
    </row>
    <row r="1339" spans="1:19" ht="15" customHeight="1" x14ac:dyDescent="0.2">
      <c r="A1339" s="231" t="s">
        <v>465</v>
      </c>
      <c r="B1339" s="37" t="s">
        <v>10</v>
      </c>
      <c r="C1339" s="47" t="s">
        <v>12</v>
      </c>
      <c r="D1339" s="34"/>
      <c r="E1339" s="34"/>
      <c r="F1339" s="34"/>
      <c r="G1339" s="34"/>
      <c r="H1339" s="42" t="str">
        <f t="shared" si="144"/>
        <v/>
      </c>
      <c r="I1339" s="33">
        <v>243</v>
      </c>
      <c r="J1339" s="34">
        <v>242</v>
      </c>
      <c r="K1339" s="34">
        <v>15</v>
      </c>
      <c r="L1339" s="3">
        <f t="shared" si="150"/>
        <v>6.1983471074380167E-2</v>
      </c>
      <c r="M1339" s="34">
        <v>1</v>
      </c>
      <c r="N1339" s="34"/>
      <c r="O1339" s="52">
        <f t="shared" si="149"/>
        <v>0</v>
      </c>
      <c r="P1339" s="4">
        <f t="shared" si="145"/>
        <v>243</v>
      </c>
      <c r="Q1339" s="5">
        <f t="shared" si="146"/>
        <v>243</v>
      </c>
      <c r="R1339" s="5" t="str">
        <f t="shared" si="147"/>
        <v/>
      </c>
      <c r="S1339" s="6" t="str">
        <f t="shared" si="148"/>
        <v/>
      </c>
    </row>
    <row r="1340" spans="1:19" ht="15" customHeight="1" x14ac:dyDescent="0.2">
      <c r="A1340" s="231" t="s">
        <v>465</v>
      </c>
      <c r="B1340" s="37" t="s">
        <v>13</v>
      </c>
      <c r="C1340" s="47" t="s">
        <v>14</v>
      </c>
      <c r="D1340" s="34"/>
      <c r="E1340" s="34"/>
      <c r="F1340" s="34"/>
      <c r="G1340" s="34"/>
      <c r="H1340" s="42" t="str">
        <f t="shared" si="144"/>
        <v/>
      </c>
      <c r="I1340" s="33">
        <v>1</v>
      </c>
      <c r="J1340" s="34">
        <v>1</v>
      </c>
      <c r="K1340" s="34">
        <v>1</v>
      </c>
      <c r="L1340" s="3">
        <f t="shared" si="150"/>
        <v>1</v>
      </c>
      <c r="M1340" s="34"/>
      <c r="N1340" s="34"/>
      <c r="O1340" s="52">
        <f t="shared" si="149"/>
        <v>0</v>
      </c>
      <c r="P1340" s="4">
        <f t="shared" si="145"/>
        <v>1</v>
      </c>
      <c r="Q1340" s="5">
        <f t="shared" si="146"/>
        <v>1</v>
      </c>
      <c r="R1340" s="5" t="str">
        <f t="shared" si="147"/>
        <v/>
      </c>
      <c r="S1340" s="6" t="str">
        <f t="shared" si="148"/>
        <v/>
      </c>
    </row>
    <row r="1341" spans="1:19" ht="15" customHeight="1" x14ac:dyDescent="0.2">
      <c r="A1341" s="231" t="s">
        <v>465</v>
      </c>
      <c r="B1341" s="37" t="s">
        <v>15</v>
      </c>
      <c r="C1341" s="47" t="s">
        <v>16</v>
      </c>
      <c r="D1341" s="34"/>
      <c r="E1341" s="34"/>
      <c r="F1341" s="34"/>
      <c r="G1341" s="34"/>
      <c r="H1341" s="42" t="str">
        <f t="shared" si="144"/>
        <v/>
      </c>
      <c r="I1341" s="33">
        <v>1488</v>
      </c>
      <c r="J1341" s="34">
        <v>1408</v>
      </c>
      <c r="K1341" s="34">
        <v>430</v>
      </c>
      <c r="L1341" s="3">
        <f t="shared" si="150"/>
        <v>0.30539772727272729</v>
      </c>
      <c r="M1341" s="34"/>
      <c r="N1341" s="34">
        <v>80</v>
      </c>
      <c r="O1341" s="52">
        <f t="shared" si="149"/>
        <v>5.3763440860215055E-2</v>
      </c>
      <c r="P1341" s="4">
        <f t="shared" si="145"/>
        <v>1488</v>
      </c>
      <c r="Q1341" s="5">
        <f t="shared" si="146"/>
        <v>1408</v>
      </c>
      <c r="R1341" s="5">
        <f t="shared" si="147"/>
        <v>80</v>
      </c>
      <c r="S1341" s="6">
        <f t="shared" si="148"/>
        <v>5.3763440860215055E-2</v>
      </c>
    </row>
    <row r="1342" spans="1:19" ht="15" customHeight="1" x14ac:dyDescent="0.2">
      <c r="A1342" s="231" t="s">
        <v>465</v>
      </c>
      <c r="B1342" s="37" t="s">
        <v>19</v>
      </c>
      <c r="C1342" s="47" t="s">
        <v>466</v>
      </c>
      <c r="D1342" s="34"/>
      <c r="E1342" s="34"/>
      <c r="F1342" s="34"/>
      <c r="G1342" s="34"/>
      <c r="H1342" s="42" t="str">
        <f t="shared" si="144"/>
        <v/>
      </c>
      <c r="I1342" s="33">
        <v>90945</v>
      </c>
      <c r="J1342" s="34">
        <v>90869</v>
      </c>
      <c r="K1342" s="34">
        <v>77850</v>
      </c>
      <c r="L1342" s="3">
        <f t="shared" si="150"/>
        <v>0.85672781696728262</v>
      </c>
      <c r="M1342" s="34">
        <v>2</v>
      </c>
      <c r="N1342" s="34">
        <v>74</v>
      </c>
      <c r="O1342" s="52">
        <f t="shared" si="149"/>
        <v>8.1367859695420305E-4</v>
      </c>
      <c r="P1342" s="4">
        <f t="shared" si="145"/>
        <v>90945</v>
      </c>
      <c r="Q1342" s="5">
        <f t="shared" si="146"/>
        <v>90871</v>
      </c>
      <c r="R1342" s="5">
        <f t="shared" si="147"/>
        <v>74</v>
      </c>
      <c r="S1342" s="6">
        <f t="shared" si="148"/>
        <v>8.1367859695420305E-4</v>
      </c>
    </row>
    <row r="1343" spans="1:19" ht="15" customHeight="1" x14ac:dyDescent="0.2">
      <c r="A1343" s="231" t="s">
        <v>465</v>
      </c>
      <c r="B1343" s="37" t="s">
        <v>19</v>
      </c>
      <c r="C1343" s="47" t="s">
        <v>380</v>
      </c>
      <c r="D1343" s="34"/>
      <c r="E1343" s="34"/>
      <c r="F1343" s="34"/>
      <c r="G1343" s="34"/>
      <c r="H1343" s="42" t="str">
        <f t="shared" si="144"/>
        <v/>
      </c>
      <c r="I1343" s="33">
        <v>75947</v>
      </c>
      <c r="J1343" s="34">
        <v>75885</v>
      </c>
      <c r="K1343" s="34">
        <v>67955</v>
      </c>
      <c r="L1343" s="3">
        <f t="shared" si="150"/>
        <v>0.89549976938788955</v>
      </c>
      <c r="M1343" s="34"/>
      <c r="N1343" s="34">
        <v>62</v>
      </c>
      <c r="O1343" s="52">
        <f t="shared" si="149"/>
        <v>8.1635877651520142E-4</v>
      </c>
      <c r="P1343" s="4">
        <f t="shared" si="145"/>
        <v>75947</v>
      </c>
      <c r="Q1343" s="5">
        <f t="shared" si="146"/>
        <v>75885</v>
      </c>
      <c r="R1343" s="5">
        <f t="shared" si="147"/>
        <v>62</v>
      </c>
      <c r="S1343" s="6">
        <f t="shared" si="148"/>
        <v>8.1635877651520142E-4</v>
      </c>
    </row>
    <row r="1344" spans="1:19" ht="15" customHeight="1" x14ac:dyDescent="0.2">
      <c r="A1344" s="231" t="s">
        <v>465</v>
      </c>
      <c r="B1344" s="37" t="s">
        <v>19</v>
      </c>
      <c r="C1344" s="47" t="s">
        <v>20</v>
      </c>
      <c r="D1344" s="34"/>
      <c r="E1344" s="34"/>
      <c r="F1344" s="34"/>
      <c r="G1344" s="34"/>
      <c r="H1344" s="42" t="str">
        <f t="shared" ref="H1344:H1407" si="151">IF(D1344&lt;&gt;0,G1344/D1344,"")</f>
        <v/>
      </c>
      <c r="I1344" s="33">
        <v>145861</v>
      </c>
      <c r="J1344" s="34">
        <v>145394</v>
      </c>
      <c r="K1344" s="34">
        <v>116801</v>
      </c>
      <c r="L1344" s="3">
        <f t="shared" si="150"/>
        <v>0.80334126580189003</v>
      </c>
      <c r="M1344" s="34">
        <v>25</v>
      </c>
      <c r="N1344" s="34">
        <v>442</v>
      </c>
      <c r="O1344" s="52">
        <f t="shared" si="149"/>
        <v>3.0302822550236186E-3</v>
      </c>
      <c r="P1344" s="4">
        <f t="shared" ref="P1344:P1407" si="152">IF(SUM(D1344,I1344)&gt;0,SUM(D1344,I1344),"")</f>
        <v>145861</v>
      </c>
      <c r="Q1344" s="5">
        <f t="shared" ref="Q1344:Q1407" si="153">IF(SUM(E1344,J1344, M1344)&gt;0,SUM(E1344,J1344, M1344),"")</f>
        <v>145419</v>
      </c>
      <c r="R1344" s="5">
        <f t="shared" ref="R1344:R1407" si="154">IF(SUM(G1344,N1344)&gt;0,SUM(G1344,N1344),"")</f>
        <v>442</v>
      </c>
      <c r="S1344" s="6">
        <f t="shared" ref="S1344:S1407" si="155">IFERROR(IF(P1344&lt;&gt;0,R1344/P1344,""),"")</f>
        <v>3.0302822550236186E-3</v>
      </c>
    </row>
    <row r="1345" spans="1:19" ht="15" customHeight="1" x14ac:dyDescent="0.2">
      <c r="A1345" s="231" t="s">
        <v>465</v>
      </c>
      <c r="B1345" s="37" t="s">
        <v>21</v>
      </c>
      <c r="C1345" s="47" t="s">
        <v>22</v>
      </c>
      <c r="D1345" s="34"/>
      <c r="E1345" s="34"/>
      <c r="F1345" s="34"/>
      <c r="G1345" s="34"/>
      <c r="H1345" s="42" t="str">
        <f t="shared" si="151"/>
        <v/>
      </c>
      <c r="I1345" s="33">
        <v>4</v>
      </c>
      <c r="J1345" s="34">
        <v>4</v>
      </c>
      <c r="K1345" s="34">
        <v>3</v>
      </c>
      <c r="L1345" s="3">
        <f t="shared" si="150"/>
        <v>0.75</v>
      </c>
      <c r="M1345" s="34"/>
      <c r="N1345" s="34"/>
      <c r="O1345" s="52">
        <f t="shared" si="149"/>
        <v>0</v>
      </c>
      <c r="P1345" s="4">
        <f t="shared" si="152"/>
        <v>4</v>
      </c>
      <c r="Q1345" s="5">
        <f t="shared" si="153"/>
        <v>4</v>
      </c>
      <c r="R1345" s="5" t="str">
        <f t="shared" si="154"/>
        <v/>
      </c>
      <c r="S1345" s="6" t="str">
        <f t="shared" si="155"/>
        <v/>
      </c>
    </row>
    <row r="1346" spans="1:19" ht="26.25" customHeight="1" x14ac:dyDescent="0.2">
      <c r="A1346" s="231" t="s">
        <v>465</v>
      </c>
      <c r="B1346" s="37" t="s">
        <v>28</v>
      </c>
      <c r="C1346" s="47" t="s">
        <v>29</v>
      </c>
      <c r="D1346" s="34"/>
      <c r="E1346" s="34"/>
      <c r="F1346" s="34"/>
      <c r="G1346" s="34"/>
      <c r="H1346" s="42" t="str">
        <f t="shared" si="151"/>
        <v/>
      </c>
      <c r="I1346" s="33">
        <v>11</v>
      </c>
      <c r="J1346" s="34">
        <v>11</v>
      </c>
      <c r="K1346" s="34">
        <v>8</v>
      </c>
      <c r="L1346" s="3">
        <f t="shared" si="150"/>
        <v>0.72727272727272729</v>
      </c>
      <c r="M1346" s="34"/>
      <c r="N1346" s="34"/>
      <c r="O1346" s="52">
        <f t="shared" si="149"/>
        <v>0</v>
      </c>
      <c r="P1346" s="4">
        <f t="shared" si="152"/>
        <v>11</v>
      </c>
      <c r="Q1346" s="5">
        <f t="shared" si="153"/>
        <v>11</v>
      </c>
      <c r="R1346" s="5" t="str">
        <f t="shared" si="154"/>
        <v/>
      </c>
      <c r="S1346" s="6" t="str">
        <f t="shared" si="155"/>
        <v/>
      </c>
    </row>
    <row r="1347" spans="1:19" ht="15" customHeight="1" x14ac:dyDescent="0.2">
      <c r="A1347" s="231" t="s">
        <v>465</v>
      </c>
      <c r="B1347" s="37" t="s">
        <v>30</v>
      </c>
      <c r="C1347" s="47" t="s">
        <v>31</v>
      </c>
      <c r="D1347" s="34"/>
      <c r="E1347" s="34"/>
      <c r="F1347" s="34"/>
      <c r="G1347" s="34"/>
      <c r="H1347" s="42" t="str">
        <f t="shared" si="151"/>
        <v/>
      </c>
      <c r="I1347" s="33">
        <v>49</v>
      </c>
      <c r="J1347" s="34">
        <v>8</v>
      </c>
      <c r="K1347" s="34">
        <v>4</v>
      </c>
      <c r="L1347" s="3">
        <f t="shared" si="150"/>
        <v>0.5</v>
      </c>
      <c r="M1347" s="34"/>
      <c r="N1347" s="34">
        <v>41</v>
      </c>
      <c r="O1347" s="52">
        <f t="shared" si="149"/>
        <v>0.83673469387755106</v>
      </c>
      <c r="P1347" s="4">
        <f t="shared" si="152"/>
        <v>49</v>
      </c>
      <c r="Q1347" s="5">
        <f t="shared" si="153"/>
        <v>8</v>
      </c>
      <c r="R1347" s="5">
        <f t="shared" si="154"/>
        <v>41</v>
      </c>
      <c r="S1347" s="6">
        <f t="shared" si="155"/>
        <v>0.83673469387755106</v>
      </c>
    </row>
    <row r="1348" spans="1:19" ht="15" customHeight="1" x14ac:dyDescent="0.2">
      <c r="A1348" s="231" t="s">
        <v>465</v>
      </c>
      <c r="B1348" s="37" t="s">
        <v>30</v>
      </c>
      <c r="C1348" s="47" t="s">
        <v>439</v>
      </c>
      <c r="D1348" s="34"/>
      <c r="E1348" s="34"/>
      <c r="F1348" s="34"/>
      <c r="G1348" s="34"/>
      <c r="H1348" s="42" t="str">
        <f t="shared" si="151"/>
        <v/>
      </c>
      <c r="I1348" s="33">
        <v>66</v>
      </c>
      <c r="J1348" s="34">
        <v>13</v>
      </c>
      <c r="K1348" s="34">
        <v>5</v>
      </c>
      <c r="L1348" s="3">
        <f t="shared" si="150"/>
        <v>0.38461538461538464</v>
      </c>
      <c r="M1348" s="34"/>
      <c r="N1348" s="34">
        <v>53</v>
      </c>
      <c r="O1348" s="52">
        <f t="shared" si="149"/>
        <v>0.80303030303030298</v>
      </c>
      <c r="P1348" s="4">
        <f t="shared" si="152"/>
        <v>66</v>
      </c>
      <c r="Q1348" s="5">
        <f t="shared" si="153"/>
        <v>13</v>
      </c>
      <c r="R1348" s="5">
        <f t="shared" si="154"/>
        <v>53</v>
      </c>
      <c r="S1348" s="6">
        <f t="shared" si="155"/>
        <v>0.80303030303030298</v>
      </c>
    </row>
    <row r="1349" spans="1:19" ht="15" customHeight="1" x14ac:dyDescent="0.2">
      <c r="A1349" s="231" t="s">
        <v>465</v>
      </c>
      <c r="B1349" s="37" t="s">
        <v>34</v>
      </c>
      <c r="C1349" s="47" t="s">
        <v>35</v>
      </c>
      <c r="D1349" s="34"/>
      <c r="E1349" s="34"/>
      <c r="F1349" s="34"/>
      <c r="G1349" s="34"/>
      <c r="H1349" s="42" t="str">
        <f t="shared" si="151"/>
        <v/>
      </c>
      <c r="I1349" s="33">
        <v>242</v>
      </c>
      <c r="J1349" s="34">
        <v>240</v>
      </c>
      <c r="K1349" s="34">
        <v>130</v>
      </c>
      <c r="L1349" s="3">
        <f t="shared" si="150"/>
        <v>0.54166666666666663</v>
      </c>
      <c r="M1349" s="34"/>
      <c r="N1349" s="34">
        <v>2</v>
      </c>
      <c r="O1349" s="52">
        <f t="shared" si="149"/>
        <v>8.2644628099173556E-3</v>
      </c>
      <c r="P1349" s="4">
        <f t="shared" si="152"/>
        <v>242</v>
      </c>
      <c r="Q1349" s="5">
        <f t="shared" si="153"/>
        <v>240</v>
      </c>
      <c r="R1349" s="5">
        <f t="shared" si="154"/>
        <v>2</v>
      </c>
      <c r="S1349" s="6">
        <f t="shared" si="155"/>
        <v>8.2644628099173556E-3</v>
      </c>
    </row>
    <row r="1350" spans="1:19" ht="15" customHeight="1" x14ac:dyDescent="0.2">
      <c r="A1350" s="231" t="s">
        <v>465</v>
      </c>
      <c r="B1350" s="37" t="s">
        <v>37</v>
      </c>
      <c r="C1350" s="47" t="s">
        <v>38</v>
      </c>
      <c r="D1350" s="34"/>
      <c r="E1350" s="34"/>
      <c r="F1350" s="34"/>
      <c r="G1350" s="34"/>
      <c r="H1350" s="42" t="str">
        <f t="shared" si="151"/>
        <v/>
      </c>
      <c r="I1350" s="33">
        <v>96</v>
      </c>
      <c r="J1350" s="34">
        <v>96</v>
      </c>
      <c r="K1350" s="34">
        <v>32</v>
      </c>
      <c r="L1350" s="3">
        <f t="shared" si="150"/>
        <v>0.33333333333333331</v>
      </c>
      <c r="M1350" s="34"/>
      <c r="N1350" s="34"/>
      <c r="O1350" s="52">
        <f t="shared" si="149"/>
        <v>0</v>
      </c>
      <c r="P1350" s="4">
        <f t="shared" si="152"/>
        <v>96</v>
      </c>
      <c r="Q1350" s="5">
        <f t="shared" si="153"/>
        <v>96</v>
      </c>
      <c r="R1350" s="5" t="str">
        <f t="shared" si="154"/>
        <v/>
      </c>
      <c r="S1350" s="6" t="str">
        <f t="shared" si="155"/>
        <v/>
      </c>
    </row>
    <row r="1351" spans="1:19" ht="15" customHeight="1" x14ac:dyDescent="0.2">
      <c r="A1351" s="231" t="s">
        <v>465</v>
      </c>
      <c r="B1351" s="37" t="s">
        <v>37</v>
      </c>
      <c r="C1351" s="47" t="s">
        <v>39</v>
      </c>
      <c r="D1351" s="34"/>
      <c r="E1351" s="34"/>
      <c r="F1351" s="34"/>
      <c r="G1351" s="34"/>
      <c r="H1351" s="42" t="str">
        <f t="shared" si="151"/>
        <v/>
      </c>
      <c r="I1351" s="33">
        <v>206</v>
      </c>
      <c r="J1351" s="34">
        <v>204</v>
      </c>
      <c r="K1351" s="34">
        <v>110</v>
      </c>
      <c r="L1351" s="3">
        <f t="shared" si="150"/>
        <v>0.53921568627450978</v>
      </c>
      <c r="M1351" s="34">
        <v>2</v>
      </c>
      <c r="N1351" s="34"/>
      <c r="O1351" s="52">
        <f t="shared" si="149"/>
        <v>0</v>
      </c>
      <c r="P1351" s="4">
        <f t="shared" si="152"/>
        <v>206</v>
      </c>
      <c r="Q1351" s="5">
        <f t="shared" si="153"/>
        <v>206</v>
      </c>
      <c r="R1351" s="5" t="str">
        <f t="shared" si="154"/>
        <v/>
      </c>
      <c r="S1351" s="6" t="str">
        <f t="shared" si="155"/>
        <v/>
      </c>
    </row>
    <row r="1352" spans="1:19" ht="15" customHeight="1" x14ac:dyDescent="0.2">
      <c r="A1352" s="231" t="s">
        <v>465</v>
      </c>
      <c r="B1352" s="37" t="s">
        <v>37</v>
      </c>
      <c r="C1352" s="47" t="s">
        <v>40</v>
      </c>
      <c r="D1352" s="34"/>
      <c r="E1352" s="34"/>
      <c r="F1352" s="34"/>
      <c r="G1352" s="34"/>
      <c r="H1352" s="42" t="str">
        <f t="shared" si="151"/>
        <v/>
      </c>
      <c r="I1352" s="33">
        <v>84</v>
      </c>
      <c r="J1352" s="34">
        <v>81</v>
      </c>
      <c r="K1352" s="34">
        <v>10</v>
      </c>
      <c r="L1352" s="3">
        <f t="shared" si="150"/>
        <v>0.12345679012345678</v>
      </c>
      <c r="M1352" s="34">
        <v>1</v>
      </c>
      <c r="N1352" s="34">
        <v>2</v>
      </c>
      <c r="O1352" s="52">
        <f t="shared" si="149"/>
        <v>2.3809523809523808E-2</v>
      </c>
      <c r="P1352" s="4">
        <f t="shared" si="152"/>
        <v>84</v>
      </c>
      <c r="Q1352" s="5">
        <f t="shared" si="153"/>
        <v>82</v>
      </c>
      <c r="R1352" s="5">
        <f t="shared" si="154"/>
        <v>2</v>
      </c>
      <c r="S1352" s="6">
        <f t="shared" si="155"/>
        <v>2.3809523809523808E-2</v>
      </c>
    </row>
    <row r="1353" spans="1:19" ht="26.25" customHeight="1" x14ac:dyDescent="0.2">
      <c r="A1353" s="231" t="s">
        <v>465</v>
      </c>
      <c r="B1353" s="37" t="s">
        <v>42</v>
      </c>
      <c r="C1353" s="47" t="s">
        <v>43</v>
      </c>
      <c r="D1353" s="34"/>
      <c r="E1353" s="34"/>
      <c r="F1353" s="34"/>
      <c r="G1353" s="34"/>
      <c r="H1353" s="42" t="str">
        <f t="shared" si="151"/>
        <v/>
      </c>
      <c r="I1353" s="33">
        <v>9</v>
      </c>
      <c r="J1353" s="34">
        <v>9</v>
      </c>
      <c r="K1353" s="34">
        <v>7</v>
      </c>
      <c r="L1353" s="3">
        <f t="shared" si="150"/>
        <v>0.77777777777777779</v>
      </c>
      <c r="M1353" s="34"/>
      <c r="N1353" s="34"/>
      <c r="O1353" s="52">
        <f t="shared" si="149"/>
        <v>0</v>
      </c>
      <c r="P1353" s="4">
        <f t="shared" si="152"/>
        <v>9</v>
      </c>
      <c r="Q1353" s="5">
        <f t="shared" si="153"/>
        <v>9</v>
      </c>
      <c r="R1353" s="5" t="str">
        <f t="shared" si="154"/>
        <v/>
      </c>
      <c r="S1353" s="6" t="str">
        <f t="shared" si="155"/>
        <v/>
      </c>
    </row>
    <row r="1354" spans="1:19" ht="15" customHeight="1" x14ac:dyDescent="0.2">
      <c r="A1354" s="231" t="s">
        <v>465</v>
      </c>
      <c r="B1354" s="37" t="s">
        <v>44</v>
      </c>
      <c r="C1354" s="47" t="s">
        <v>45</v>
      </c>
      <c r="D1354" s="34"/>
      <c r="E1354" s="34"/>
      <c r="F1354" s="34"/>
      <c r="G1354" s="34"/>
      <c r="H1354" s="42" t="str">
        <f t="shared" si="151"/>
        <v/>
      </c>
      <c r="I1354" s="33">
        <v>7369</v>
      </c>
      <c r="J1354" s="34">
        <v>6943</v>
      </c>
      <c r="K1354" s="34">
        <v>1024</v>
      </c>
      <c r="L1354" s="3">
        <f t="shared" si="150"/>
        <v>0.14748667722886361</v>
      </c>
      <c r="M1354" s="34"/>
      <c r="N1354" s="34">
        <v>426</v>
      </c>
      <c r="O1354" s="52">
        <f t="shared" si="149"/>
        <v>5.7809743520151988E-2</v>
      </c>
      <c r="P1354" s="4">
        <f t="shared" si="152"/>
        <v>7369</v>
      </c>
      <c r="Q1354" s="5">
        <f t="shared" si="153"/>
        <v>6943</v>
      </c>
      <c r="R1354" s="5">
        <f t="shared" si="154"/>
        <v>426</v>
      </c>
      <c r="S1354" s="6">
        <f t="shared" si="155"/>
        <v>5.7809743520151988E-2</v>
      </c>
    </row>
    <row r="1355" spans="1:19" ht="15" customHeight="1" x14ac:dyDescent="0.2">
      <c r="A1355" s="231" t="s">
        <v>465</v>
      </c>
      <c r="B1355" s="37" t="s">
        <v>44</v>
      </c>
      <c r="C1355" s="47" t="s">
        <v>341</v>
      </c>
      <c r="D1355" s="34"/>
      <c r="E1355" s="34"/>
      <c r="F1355" s="34"/>
      <c r="G1355" s="34"/>
      <c r="H1355" s="42" t="str">
        <f t="shared" si="151"/>
        <v/>
      </c>
      <c r="I1355" s="33">
        <v>440</v>
      </c>
      <c r="J1355" s="34">
        <v>438</v>
      </c>
      <c r="K1355" s="34">
        <v>61</v>
      </c>
      <c r="L1355" s="3">
        <f t="shared" si="150"/>
        <v>0.13926940639269406</v>
      </c>
      <c r="M1355" s="34"/>
      <c r="N1355" s="34">
        <v>2</v>
      </c>
      <c r="O1355" s="52">
        <f t="shared" si="149"/>
        <v>4.5454545454545452E-3</v>
      </c>
      <c r="P1355" s="4">
        <f t="shared" si="152"/>
        <v>440</v>
      </c>
      <c r="Q1355" s="5">
        <f t="shared" si="153"/>
        <v>438</v>
      </c>
      <c r="R1355" s="5">
        <f t="shared" si="154"/>
        <v>2</v>
      </c>
      <c r="S1355" s="6">
        <f t="shared" si="155"/>
        <v>4.5454545454545452E-3</v>
      </c>
    </row>
    <row r="1356" spans="1:19" ht="26.25" customHeight="1" x14ac:dyDescent="0.2">
      <c r="A1356" s="231" t="s">
        <v>465</v>
      </c>
      <c r="B1356" s="37" t="s">
        <v>44</v>
      </c>
      <c r="C1356" s="47" t="s">
        <v>47</v>
      </c>
      <c r="D1356" s="34"/>
      <c r="E1356" s="34"/>
      <c r="F1356" s="34"/>
      <c r="G1356" s="34"/>
      <c r="H1356" s="42" t="str">
        <f t="shared" si="151"/>
        <v/>
      </c>
      <c r="I1356" s="33">
        <v>2792</v>
      </c>
      <c r="J1356" s="34">
        <v>2748</v>
      </c>
      <c r="K1356" s="34">
        <v>1074</v>
      </c>
      <c r="L1356" s="3">
        <f t="shared" si="150"/>
        <v>0.39082969432314413</v>
      </c>
      <c r="M1356" s="34"/>
      <c r="N1356" s="34">
        <v>44</v>
      </c>
      <c r="O1356" s="52">
        <f t="shared" si="149"/>
        <v>1.5759312320916905E-2</v>
      </c>
      <c r="P1356" s="4">
        <f t="shared" si="152"/>
        <v>2792</v>
      </c>
      <c r="Q1356" s="5">
        <f t="shared" si="153"/>
        <v>2748</v>
      </c>
      <c r="R1356" s="5">
        <f t="shared" si="154"/>
        <v>44</v>
      </c>
      <c r="S1356" s="6">
        <f t="shared" si="155"/>
        <v>1.5759312320916905E-2</v>
      </c>
    </row>
    <row r="1357" spans="1:19" ht="15" customHeight="1" x14ac:dyDescent="0.2">
      <c r="A1357" s="231" t="s">
        <v>465</v>
      </c>
      <c r="B1357" s="37" t="s">
        <v>44</v>
      </c>
      <c r="C1357" s="47" t="s">
        <v>48</v>
      </c>
      <c r="D1357" s="34"/>
      <c r="E1357" s="34"/>
      <c r="F1357" s="34"/>
      <c r="G1357" s="34"/>
      <c r="H1357" s="42" t="str">
        <f t="shared" si="151"/>
        <v/>
      </c>
      <c r="I1357" s="33">
        <v>6061</v>
      </c>
      <c r="J1357" s="34">
        <v>5892</v>
      </c>
      <c r="K1357" s="34">
        <v>1031</v>
      </c>
      <c r="L1357" s="3">
        <f t="shared" si="150"/>
        <v>0.17498302783435166</v>
      </c>
      <c r="M1357" s="34">
        <v>1</v>
      </c>
      <c r="N1357" s="34">
        <v>168</v>
      </c>
      <c r="O1357" s="52">
        <f t="shared" si="149"/>
        <v>2.7718198317109387E-2</v>
      </c>
      <c r="P1357" s="4">
        <f t="shared" si="152"/>
        <v>6061</v>
      </c>
      <c r="Q1357" s="5">
        <f t="shared" si="153"/>
        <v>5893</v>
      </c>
      <c r="R1357" s="5">
        <f t="shared" si="154"/>
        <v>168</v>
      </c>
      <c r="S1357" s="6">
        <f t="shared" si="155"/>
        <v>2.7718198317109387E-2</v>
      </c>
    </row>
    <row r="1358" spans="1:19" ht="15" customHeight="1" x14ac:dyDescent="0.2">
      <c r="A1358" s="231" t="s">
        <v>465</v>
      </c>
      <c r="B1358" s="37" t="s">
        <v>49</v>
      </c>
      <c r="C1358" s="47" t="s">
        <v>50</v>
      </c>
      <c r="D1358" s="34"/>
      <c r="E1358" s="34"/>
      <c r="F1358" s="34"/>
      <c r="G1358" s="34"/>
      <c r="H1358" s="42" t="str">
        <f t="shared" si="151"/>
        <v/>
      </c>
      <c r="I1358" s="33">
        <v>889</v>
      </c>
      <c r="J1358" s="34">
        <v>770</v>
      </c>
      <c r="K1358" s="34">
        <v>20</v>
      </c>
      <c r="L1358" s="3">
        <f t="shared" si="150"/>
        <v>2.5974025974025976E-2</v>
      </c>
      <c r="M1358" s="34"/>
      <c r="N1358" s="34">
        <v>119</v>
      </c>
      <c r="O1358" s="52">
        <f t="shared" si="149"/>
        <v>0.13385826771653545</v>
      </c>
      <c r="P1358" s="4">
        <f t="shared" si="152"/>
        <v>889</v>
      </c>
      <c r="Q1358" s="5">
        <f t="shared" si="153"/>
        <v>770</v>
      </c>
      <c r="R1358" s="5">
        <f t="shared" si="154"/>
        <v>119</v>
      </c>
      <c r="S1358" s="6">
        <f t="shared" si="155"/>
        <v>0.13385826771653545</v>
      </c>
    </row>
    <row r="1359" spans="1:19" ht="15" customHeight="1" x14ac:dyDescent="0.2">
      <c r="A1359" s="231" t="s">
        <v>465</v>
      </c>
      <c r="B1359" s="37" t="s">
        <v>55</v>
      </c>
      <c r="C1359" s="47" t="s">
        <v>56</v>
      </c>
      <c r="D1359" s="34"/>
      <c r="E1359" s="34"/>
      <c r="F1359" s="34"/>
      <c r="G1359" s="34"/>
      <c r="H1359" s="42" t="str">
        <f t="shared" si="151"/>
        <v/>
      </c>
      <c r="I1359" s="33">
        <v>32</v>
      </c>
      <c r="J1359" s="34">
        <v>32</v>
      </c>
      <c r="K1359" s="34">
        <v>7</v>
      </c>
      <c r="L1359" s="3">
        <f t="shared" si="150"/>
        <v>0.21875</v>
      </c>
      <c r="M1359" s="34"/>
      <c r="N1359" s="34"/>
      <c r="O1359" s="52">
        <f t="shared" si="149"/>
        <v>0</v>
      </c>
      <c r="P1359" s="4">
        <f t="shared" si="152"/>
        <v>32</v>
      </c>
      <c r="Q1359" s="5">
        <f t="shared" si="153"/>
        <v>32</v>
      </c>
      <c r="R1359" s="5" t="str">
        <f t="shared" si="154"/>
        <v/>
      </c>
      <c r="S1359" s="6" t="str">
        <f t="shared" si="155"/>
        <v/>
      </c>
    </row>
    <row r="1360" spans="1:19" ht="15" customHeight="1" x14ac:dyDescent="0.2">
      <c r="A1360" s="231" t="s">
        <v>465</v>
      </c>
      <c r="B1360" s="37" t="s">
        <v>57</v>
      </c>
      <c r="C1360" s="47" t="s">
        <v>58</v>
      </c>
      <c r="D1360" s="34"/>
      <c r="E1360" s="34"/>
      <c r="F1360" s="34"/>
      <c r="G1360" s="34"/>
      <c r="H1360" s="42" t="str">
        <f t="shared" si="151"/>
        <v/>
      </c>
      <c r="I1360" s="33">
        <v>202</v>
      </c>
      <c r="J1360" s="34">
        <v>180</v>
      </c>
      <c r="K1360" s="34">
        <v>22</v>
      </c>
      <c r="L1360" s="3">
        <f t="shared" si="150"/>
        <v>0.12222222222222222</v>
      </c>
      <c r="M1360" s="34"/>
      <c r="N1360" s="34">
        <v>22</v>
      </c>
      <c r="O1360" s="52">
        <f t="shared" si="149"/>
        <v>0.10891089108910891</v>
      </c>
      <c r="P1360" s="4">
        <f t="shared" si="152"/>
        <v>202</v>
      </c>
      <c r="Q1360" s="5">
        <f t="shared" si="153"/>
        <v>180</v>
      </c>
      <c r="R1360" s="5">
        <f t="shared" si="154"/>
        <v>22</v>
      </c>
      <c r="S1360" s="6">
        <f t="shared" si="155"/>
        <v>0.10891089108910891</v>
      </c>
    </row>
    <row r="1361" spans="1:19" ht="15" customHeight="1" x14ac:dyDescent="0.2">
      <c r="A1361" s="231" t="s">
        <v>465</v>
      </c>
      <c r="B1361" s="37" t="s">
        <v>59</v>
      </c>
      <c r="C1361" s="47" t="s">
        <v>60</v>
      </c>
      <c r="D1361" s="34"/>
      <c r="E1361" s="34"/>
      <c r="F1361" s="34"/>
      <c r="G1361" s="34"/>
      <c r="H1361" s="42" t="str">
        <f t="shared" si="151"/>
        <v/>
      </c>
      <c r="I1361" s="33">
        <v>121</v>
      </c>
      <c r="J1361" s="34">
        <v>83</v>
      </c>
      <c r="K1361" s="34">
        <v>37</v>
      </c>
      <c r="L1361" s="3">
        <f t="shared" si="150"/>
        <v>0.44578313253012047</v>
      </c>
      <c r="M1361" s="34"/>
      <c r="N1361" s="34">
        <v>38</v>
      </c>
      <c r="O1361" s="52">
        <f t="shared" si="149"/>
        <v>0.31404958677685951</v>
      </c>
      <c r="P1361" s="4">
        <f t="shared" si="152"/>
        <v>121</v>
      </c>
      <c r="Q1361" s="5">
        <f t="shared" si="153"/>
        <v>83</v>
      </c>
      <c r="R1361" s="5">
        <f t="shared" si="154"/>
        <v>38</v>
      </c>
      <c r="S1361" s="6">
        <f t="shared" si="155"/>
        <v>0.31404958677685951</v>
      </c>
    </row>
    <row r="1362" spans="1:19" ht="15" customHeight="1" x14ac:dyDescent="0.2">
      <c r="A1362" s="231" t="s">
        <v>465</v>
      </c>
      <c r="B1362" s="37" t="s">
        <v>61</v>
      </c>
      <c r="C1362" s="47" t="s">
        <v>62</v>
      </c>
      <c r="D1362" s="34"/>
      <c r="E1362" s="34"/>
      <c r="F1362" s="34"/>
      <c r="G1362" s="34"/>
      <c r="H1362" s="42" t="str">
        <f t="shared" si="151"/>
        <v/>
      </c>
      <c r="I1362" s="33">
        <v>2</v>
      </c>
      <c r="J1362" s="34">
        <v>2</v>
      </c>
      <c r="K1362" s="34"/>
      <c r="L1362" s="3">
        <f t="shared" si="150"/>
        <v>0</v>
      </c>
      <c r="M1362" s="34"/>
      <c r="N1362" s="34"/>
      <c r="O1362" s="52">
        <f t="shared" si="149"/>
        <v>0</v>
      </c>
      <c r="P1362" s="4">
        <f t="shared" si="152"/>
        <v>2</v>
      </c>
      <c r="Q1362" s="5">
        <f t="shared" si="153"/>
        <v>2</v>
      </c>
      <c r="R1362" s="5" t="str">
        <f t="shared" si="154"/>
        <v/>
      </c>
      <c r="S1362" s="6" t="str">
        <f t="shared" si="155"/>
        <v/>
      </c>
    </row>
    <row r="1363" spans="1:19" ht="15" customHeight="1" x14ac:dyDescent="0.2">
      <c r="A1363" s="231" t="s">
        <v>465</v>
      </c>
      <c r="B1363" s="37" t="s">
        <v>67</v>
      </c>
      <c r="C1363" s="47" t="s">
        <v>68</v>
      </c>
      <c r="D1363" s="34"/>
      <c r="E1363" s="34"/>
      <c r="F1363" s="34"/>
      <c r="G1363" s="34"/>
      <c r="H1363" s="42" t="str">
        <f t="shared" si="151"/>
        <v/>
      </c>
      <c r="I1363" s="33">
        <v>3505</v>
      </c>
      <c r="J1363" s="34">
        <v>2657</v>
      </c>
      <c r="K1363" s="34">
        <v>402</v>
      </c>
      <c r="L1363" s="3">
        <f t="shared" si="150"/>
        <v>0.15129845690628529</v>
      </c>
      <c r="M1363" s="34">
        <v>18</v>
      </c>
      <c r="N1363" s="34">
        <v>830</v>
      </c>
      <c r="O1363" s="52">
        <f t="shared" si="149"/>
        <v>0.23680456490727533</v>
      </c>
      <c r="P1363" s="4">
        <f t="shared" si="152"/>
        <v>3505</v>
      </c>
      <c r="Q1363" s="5">
        <f t="shared" si="153"/>
        <v>2675</v>
      </c>
      <c r="R1363" s="5">
        <f t="shared" si="154"/>
        <v>830</v>
      </c>
      <c r="S1363" s="6">
        <f t="shared" si="155"/>
        <v>0.23680456490727533</v>
      </c>
    </row>
    <row r="1364" spans="1:19" ht="15" customHeight="1" x14ac:dyDescent="0.2">
      <c r="A1364" s="231" t="s">
        <v>465</v>
      </c>
      <c r="B1364" s="37" t="s">
        <v>71</v>
      </c>
      <c r="C1364" s="47" t="s">
        <v>72</v>
      </c>
      <c r="D1364" s="34"/>
      <c r="E1364" s="34"/>
      <c r="F1364" s="34"/>
      <c r="G1364" s="34"/>
      <c r="H1364" s="42" t="str">
        <f t="shared" si="151"/>
        <v/>
      </c>
      <c r="I1364" s="33">
        <v>378</v>
      </c>
      <c r="J1364" s="34">
        <v>340</v>
      </c>
      <c r="K1364" s="34">
        <v>13</v>
      </c>
      <c r="L1364" s="3">
        <f t="shared" si="150"/>
        <v>3.8235294117647062E-2</v>
      </c>
      <c r="M1364" s="34"/>
      <c r="N1364" s="34">
        <v>38</v>
      </c>
      <c r="O1364" s="52">
        <f t="shared" si="149"/>
        <v>0.10052910052910052</v>
      </c>
      <c r="P1364" s="4">
        <f t="shared" si="152"/>
        <v>378</v>
      </c>
      <c r="Q1364" s="5">
        <f t="shared" si="153"/>
        <v>340</v>
      </c>
      <c r="R1364" s="5">
        <f t="shared" si="154"/>
        <v>38</v>
      </c>
      <c r="S1364" s="6">
        <f t="shared" si="155"/>
        <v>0.10052910052910052</v>
      </c>
    </row>
    <row r="1365" spans="1:19" ht="15" customHeight="1" x14ac:dyDescent="0.2">
      <c r="A1365" s="231" t="s">
        <v>465</v>
      </c>
      <c r="B1365" s="37" t="s">
        <v>73</v>
      </c>
      <c r="C1365" s="47" t="s">
        <v>74</v>
      </c>
      <c r="D1365" s="34"/>
      <c r="E1365" s="34"/>
      <c r="F1365" s="34"/>
      <c r="G1365" s="34"/>
      <c r="H1365" s="42" t="str">
        <f t="shared" si="151"/>
        <v/>
      </c>
      <c r="I1365" s="33">
        <v>3</v>
      </c>
      <c r="J1365" s="34">
        <v>3</v>
      </c>
      <c r="K1365" s="34">
        <v>3</v>
      </c>
      <c r="L1365" s="3">
        <f t="shared" si="150"/>
        <v>1</v>
      </c>
      <c r="M1365" s="34"/>
      <c r="N1365" s="34"/>
      <c r="O1365" s="52">
        <f t="shared" si="149"/>
        <v>0</v>
      </c>
      <c r="P1365" s="4">
        <f t="shared" si="152"/>
        <v>3</v>
      </c>
      <c r="Q1365" s="5">
        <f t="shared" si="153"/>
        <v>3</v>
      </c>
      <c r="R1365" s="5" t="str">
        <f t="shared" si="154"/>
        <v/>
      </c>
      <c r="S1365" s="6" t="str">
        <f t="shared" si="155"/>
        <v/>
      </c>
    </row>
    <row r="1366" spans="1:19" ht="51.75" customHeight="1" x14ac:dyDescent="0.2">
      <c r="A1366" s="231" t="s">
        <v>465</v>
      </c>
      <c r="B1366" s="37" t="s">
        <v>75</v>
      </c>
      <c r="C1366" s="47" t="s">
        <v>76</v>
      </c>
      <c r="D1366" s="34"/>
      <c r="E1366" s="34"/>
      <c r="F1366" s="34"/>
      <c r="G1366" s="34"/>
      <c r="H1366" s="42" t="str">
        <f t="shared" si="151"/>
        <v/>
      </c>
      <c r="I1366" s="33">
        <v>866</v>
      </c>
      <c r="J1366" s="34">
        <v>24</v>
      </c>
      <c r="K1366" s="34">
        <v>17</v>
      </c>
      <c r="L1366" s="3">
        <f t="shared" si="150"/>
        <v>0.70833333333333337</v>
      </c>
      <c r="M1366" s="34">
        <v>676</v>
      </c>
      <c r="N1366" s="34">
        <v>166</v>
      </c>
      <c r="O1366" s="52">
        <f t="shared" si="149"/>
        <v>0.19168591224018475</v>
      </c>
      <c r="P1366" s="4">
        <f t="shared" si="152"/>
        <v>866</v>
      </c>
      <c r="Q1366" s="5">
        <f t="shared" si="153"/>
        <v>700</v>
      </c>
      <c r="R1366" s="5">
        <f t="shared" si="154"/>
        <v>166</v>
      </c>
      <c r="S1366" s="6">
        <f t="shared" si="155"/>
        <v>0.19168591224018475</v>
      </c>
    </row>
    <row r="1367" spans="1:19" ht="15" customHeight="1" x14ac:dyDescent="0.2">
      <c r="A1367" s="231" t="s">
        <v>465</v>
      </c>
      <c r="B1367" s="37" t="s">
        <v>77</v>
      </c>
      <c r="C1367" s="47" t="s">
        <v>252</v>
      </c>
      <c r="D1367" s="34"/>
      <c r="E1367" s="34"/>
      <c r="F1367" s="34"/>
      <c r="G1367" s="34"/>
      <c r="H1367" s="42" t="str">
        <f t="shared" si="151"/>
        <v/>
      </c>
      <c r="I1367" s="33">
        <v>1</v>
      </c>
      <c r="J1367" s="34">
        <v>1</v>
      </c>
      <c r="K1367" s="34">
        <v>1</v>
      </c>
      <c r="L1367" s="3">
        <f t="shared" si="150"/>
        <v>1</v>
      </c>
      <c r="M1367" s="34"/>
      <c r="N1367" s="34"/>
      <c r="O1367" s="52">
        <f t="shared" si="149"/>
        <v>0</v>
      </c>
      <c r="P1367" s="4">
        <f t="shared" si="152"/>
        <v>1</v>
      </c>
      <c r="Q1367" s="5">
        <f t="shared" si="153"/>
        <v>1</v>
      </c>
      <c r="R1367" s="5" t="str">
        <f t="shared" si="154"/>
        <v/>
      </c>
      <c r="S1367" s="6" t="str">
        <f t="shared" si="155"/>
        <v/>
      </c>
    </row>
    <row r="1368" spans="1:19" ht="15" customHeight="1" x14ac:dyDescent="0.2">
      <c r="A1368" s="231" t="s">
        <v>465</v>
      </c>
      <c r="B1368" s="37" t="s">
        <v>79</v>
      </c>
      <c r="C1368" s="47" t="s">
        <v>80</v>
      </c>
      <c r="D1368" s="34"/>
      <c r="E1368" s="34"/>
      <c r="F1368" s="34"/>
      <c r="G1368" s="34"/>
      <c r="H1368" s="42" t="str">
        <f t="shared" si="151"/>
        <v/>
      </c>
      <c r="I1368" s="33">
        <v>5065</v>
      </c>
      <c r="J1368" s="34">
        <v>4782</v>
      </c>
      <c r="K1368" s="34">
        <v>1644</v>
      </c>
      <c r="L1368" s="3">
        <f t="shared" si="150"/>
        <v>0.34378920953575909</v>
      </c>
      <c r="M1368" s="34">
        <v>1</v>
      </c>
      <c r="N1368" s="34">
        <v>282</v>
      </c>
      <c r="O1368" s="52">
        <f t="shared" si="149"/>
        <v>5.5676209279368213E-2</v>
      </c>
      <c r="P1368" s="4">
        <f t="shared" si="152"/>
        <v>5065</v>
      </c>
      <c r="Q1368" s="5">
        <f t="shared" si="153"/>
        <v>4783</v>
      </c>
      <c r="R1368" s="5">
        <f t="shared" si="154"/>
        <v>282</v>
      </c>
      <c r="S1368" s="6">
        <f t="shared" si="155"/>
        <v>5.5676209279368213E-2</v>
      </c>
    </row>
    <row r="1369" spans="1:19" ht="15" customHeight="1" x14ac:dyDescent="0.2">
      <c r="A1369" s="231" t="s">
        <v>465</v>
      </c>
      <c r="B1369" s="37" t="s">
        <v>81</v>
      </c>
      <c r="C1369" s="47" t="s">
        <v>82</v>
      </c>
      <c r="D1369" s="34"/>
      <c r="E1369" s="34"/>
      <c r="F1369" s="34"/>
      <c r="G1369" s="34"/>
      <c r="H1369" s="42" t="str">
        <f t="shared" si="151"/>
        <v/>
      </c>
      <c r="I1369" s="33">
        <v>44</v>
      </c>
      <c r="J1369" s="34">
        <v>40</v>
      </c>
      <c r="K1369" s="34">
        <v>12</v>
      </c>
      <c r="L1369" s="3">
        <f t="shared" si="150"/>
        <v>0.3</v>
      </c>
      <c r="M1369" s="34">
        <v>3</v>
      </c>
      <c r="N1369" s="34">
        <v>1</v>
      </c>
      <c r="O1369" s="52">
        <f t="shared" si="149"/>
        <v>2.2727272727272728E-2</v>
      </c>
      <c r="P1369" s="4">
        <f t="shared" si="152"/>
        <v>44</v>
      </c>
      <c r="Q1369" s="5">
        <f t="shared" si="153"/>
        <v>43</v>
      </c>
      <c r="R1369" s="5">
        <f t="shared" si="154"/>
        <v>1</v>
      </c>
      <c r="S1369" s="6">
        <f t="shared" si="155"/>
        <v>2.2727272727272728E-2</v>
      </c>
    </row>
    <row r="1370" spans="1:19" ht="15" customHeight="1" x14ac:dyDescent="0.2">
      <c r="A1370" s="231" t="s">
        <v>465</v>
      </c>
      <c r="B1370" s="37" t="s">
        <v>86</v>
      </c>
      <c r="C1370" s="47" t="s">
        <v>87</v>
      </c>
      <c r="D1370" s="34"/>
      <c r="E1370" s="34"/>
      <c r="F1370" s="34"/>
      <c r="G1370" s="34"/>
      <c r="H1370" s="42" t="str">
        <f t="shared" si="151"/>
        <v/>
      </c>
      <c r="I1370" s="33">
        <v>3</v>
      </c>
      <c r="J1370" s="34">
        <v>3</v>
      </c>
      <c r="K1370" s="34"/>
      <c r="L1370" s="3">
        <f t="shared" si="150"/>
        <v>0</v>
      </c>
      <c r="M1370" s="34"/>
      <c r="N1370" s="34"/>
      <c r="O1370" s="52">
        <f t="shared" si="149"/>
        <v>0</v>
      </c>
      <c r="P1370" s="4">
        <f t="shared" si="152"/>
        <v>3</v>
      </c>
      <c r="Q1370" s="5">
        <f t="shared" si="153"/>
        <v>3</v>
      </c>
      <c r="R1370" s="5" t="str">
        <f t="shared" si="154"/>
        <v/>
      </c>
      <c r="S1370" s="6" t="str">
        <f t="shared" si="155"/>
        <v/>
      </c>
    </row>
    <row r="1371" spans="1:19" ht="26.25" customHeight="1" x14ac:dyDescent="0.2">
      <c r="A1371" s="231" t="s">
        <v>465</v>
      </c>
      <c r="B1371" s="37" t="s">
        <v>92</v>
      </c>
      <c r="C1371" s="47" t="s">
        <v>93</v>
      </c>
      <c r="D1371" s="34"/>
      <c r="E1371" s="34"/>
      <c r="F1371" s="34"/>
      <c r="G1371" s="34"/>
      <c r="H1371" s="42" t="str">
        <f t="shared" si="151"/>
        <v/>
      </c>
      <c r="I1371" s="33">
        <v>306</v>
      </c>
      <c r="J1371" s="34">
        <v>305</v>
      </c>
      <c r="K1371" s="34">
        <v>80</v>
      </c>
      <c r="L1371" s="3">
        <f t="shared" si="150"/>
        <v>0.26229508196721313</v>
      </c>
      <c r="M1371" s="34">
        <v>1</v>
      </c>
      <c r="N1371" s="34"/>
      <c r="O1371" s="52">
        <f t="shared" si="149"/>
        <v>0</v>
      </c>
      <c r="P1371" s="4">
        <f t="shared" si="152"/>
        <v>306</v>
      </c>
      <c r="Q1371" s="5">
        <f t="shared" si="153"/>
        <v>306</v>
      </c>
      <c r="R1371" s="5" t="str">
        <f t="shared" si="154"/>
        <v/>
      </c>
      <c r="S1371" s="6" t="str">
        <f t="shared" si="155"/>
        <v/>
      </c>
    </row>
    <row r="1372" spans="1:19" ht="15" customHeight="1" x14ac:dyDescent="0.2">
      <c r="A1372" s="231" t="s">
        <v>465</v>
      </c>
      <c r="B1372" s="37" t="s">
        <v>94</v>
      </c>
      <c r="C1372" s="47" t="s">
        <v>95</v>
      </c>
      <c r="D1372" s="34"/>
      <c r="E1372" s="34"/>
      <c r="F1372" s="34"/>
      <c r="G1372" s="34"/>
      <c r="H1372" s="42" t="str">
        <f t="shared" si="151"/>
        <v/>
      </c>
      <c r="I1372" s="33">
        <v>8</v>
      </c>
      <c r="J1372" s="34"/>
      <c r="K1372" s="34"/>
      <c r="L1372" s="3" t="str">
        <f t="shared" si="150"/>
        <v/>
      </c>
      <c r="M1372" s="34">
        <v>8</v>
      </c>
      <c r="N1372" s="34"/>
      <c r="O1372" s="52">
        <f t="shared" si="149"/>
        <v>0</v>
      </c>
      <c r="P1372" s="4">
        <f t="shared" si="152"/>
        <v>8</v>
      </c>
      <c r="Q1372" s="5">
        <f t="shared" si="153"/>
        <v>8</v>
      </c>
      <c r="R1372" s="5" t="str">
        <f t="shared" si="154"/>
        <v/>
      </c>
      <c r="S1372" s="6" t="str">
        <f t="shared" si="155"/>
        <v/>
      </c>
    </row>
    <row r="1373" spans="1:19" ht="15" customHeight="1" x14ac:dyDescent="0.2">
      <c r="A1373" s="231" t="s">
        <v>465</v>
      </c>
      <c r="B1373" s="37" t="s">
        <v>96</v>
      </c>
      <c r="C1373" s="47" t="s">
        <v>100</v>
      </c>
      <c r="D1373" s="34"/>
      <c r="E1373" s="34"/>
      <c r="F1373" s="34"/>
      <c r="G1373" s="34"/>
      <c r="H1373" s="42" t="str">
        <f t="shared" si="151"/>
        <v/>
      </c>
      <c r="I1373" s="33">
        <v>4614</v>
      </c>
      <c r="J1373" s="34">
        <v>4251</v>
      </c>
      <c r="K1373" s="34">
        <v>2276</v>
      </c>
      <c r="L1373" s="3">
        <f t="shared" si="150"/>
        <v>0.53540343448600325</v>
      </c>
      <c r="M1373" s="34"/>
      <c r="N1373" s="34">
        <v>363</v>
      </c>
      <c r="O1373" s="52">
        <f t="shared" ref="O1373:O1436" si="156">IF(I1373&lt;&gt;0,N1373/I1373,"")</f>
        <v>7.8673602080624183E-2</v>
      </c>
      <c r="P1373" s="4">
        <f t="shared" si="152"/>
        <v>4614</v>
      </c>
      <c r="Q1373" s="5">
        <f t="shared" si="153"/>
        <v>4251</v>
      </c>
      <c r="R1373" s="5">
        <f t="shared" si="154"/>
        <v>363</v>
      </c>
      <c r="S1373" s="6">
        <f t="shared" si="155"/>
        <v>7.8673602080624183E-2</v>
      </c>
    </row>
    <row r="1374" spans="1:19" ht="15" customHeight="1" x14ac:dyDescent="0.2">
      <c r="A1374" s="231" t="s">
        <v>465</v>
      </c>
      <c r="B1374" s="37" t="s">
        <v>96</v>
      </c>
      <c r="C1374" s="47" t="s">
        <v>97</v>
      </c>
      <c r="D1374" s="34"/>
      <c r="E1374" s="34"/>
      <c r="F1374" s="34"/>
      <c r="G1374" s="34"/>
      <c r="H1374" s="42" t="str">
        <f t="shared" si="151"/>
        <v/>
      </c>
      <c r="I1374" s="33">
        <v>4064</v>
      </c>
      <c r="J1374" s="34">
        <v>2932</v>
      </c>
      <c r="K1374" s="34">
        <v>2133</v>
      </c>
      <c r="L1374" s="3">
        <f t="shared" si="150"/>
        <v>0.72748976807639831</v>
      </c>
      <c r="M1374" s="34">
        <v>22</v>
      </c>
      <c r="N1374" s="34">
        <v>1110</v>
      </c>
      <c r="O1374" s="52">
        <f t="shared" si="156"/>
        <v>0.27312992125984253</v>
      </c>
      <c r="P1374" s="4">
        <f t="shared" si="152"/>
        <v>4064</v>
      </c>
      <c r="Q1374" s="5">
        <f t="shared" si="153"/>
        <v>2954</v>
      </c>
      <c r="R1374" s="5">
        <f t="shared" si="154"/>
        <v>1110</v>
      </c>
      <c r="S1374" s="6">
        <f t="shared" si="155"/>
        <v>0.27312992125984253</v>
      </c>
    </row>
    <row r="1375" spans="1:19" ht="15" customHeight="1" x14ac:dyDescent="0.2">
      <c r="A1375" s="231" t="s">
        <v>465</v>
      </c>
      <c r="B1375" s="37" t="s">
        <v>102</v>
      </c>
      <c r="C1375" s="47" t="s">
        <v>103</v>
      </c>
      <c r="D1375" s="34"/>
      <c r="E1375" s="34"/>
      <c r="F1375" s="34"/>
      <c r="G1375" s="34"/>
      <c r="H1375" s="42" t="str">
        <f t="shared" si="151"/>
        <v/>
      </c>
      <c r="I1375" s="33">
        <v>2052</v>
      </c>
      <c r="J1375" s="34">
        <v>2045</v>
      </c>
      <c r="K1375" s="34">
        <v>1472</v>
      </c>
      <c r="L1375" s="3">
        <f t="shared" si="150"/>
        <v>0.71980440097799514</v>
      </c>
      <c r="M1375" s="34">
        <v>5</v>
      </c>
      <c r="N1375" s="34">
        <v>2</v>
      </c>
      <c r="O1375" s="52">
        <f t="shared" si="156"/>
        <v>9.7465886939571145E-4</v>
      </c>
      <c r="P1375" s="4">
        <f t="shared" si="152"/>
        <v>2052</v>
      </c>
      <c r="Q1375" s="5">
        <f t="shared" si="153"/>
        <v>2050</v>
      </c>
      <c r="R1375" s="5">
        <f t="shared" si="154"/>
        <v>2</v>
      </c>
      <c r="S1375" s="6">
        <f t="shared" si="155"/>
        <v>9.7465886939571145E-4</v>
      </c>
    </row>
    <row r="1376" spans="1:19" ht="15" customHeight="1" x14ac:dyDescent="0.2">
      <c r="A1376" s="231" t="s">
        <v>465</v>
      </c>
      <c r="B1376" s="37" t="s">
        <v>530</v>
      </c>
      <c r="C1376" s="47" t="s">
        <v>104</v>
      </c>
      <c r="D1376" s="34"/>
      <c r="E1376" s="34"/>
      <c r="F1376" s="34"/>
      <c r="G1376" s="34"/>
      <c r="H1376" s="42" t="str">
        <f t="shared" si="151"/>
        <v/>
      </c>
      <c r="I1376" s="33">
        <v>3394</v>
      </c>
      <c r="J1376" s="34">
        <v>2443</v>
      </c>
      <c r="K1376" s="34">
        <v>402</v>
      </c>
      <c r="L1376" s="3">
        <f t="shared" si="150"/>
        <v>0.16455178059762587</v>
      </c>
      <c r="M1376" s="34">
        <v>96</v>
      </c>
      <c r="N1376" s="34">
        <v>855</v>
      </c>
      <c r="O1376" s="52">
        <f t="shared" si="156"/>
        <v>0.25191514437242191</v>
      </c>
      <c r="P1376" s="4">
        <f t="shared" si="152"/>
        <v>3394</v>
      </c>
      <c r="Q1376" s="5">
        <f t="shared" si="153"/>
        <v>2539</v>
      </c>
      <c r="R1376" s="5">
        <f t="shared" si="154"/>
        <v>855</v>
      </c>
      <c r="S1376" s="6">
        <f t="shared" si="155"/>
        <v>0.25191514437242191</v>
      </c>
    </row>
    <row r="1377" spans="1:19" ht="15" customHeight="1" x14ac:dyDescent="0.2">
      <c r="A1377" s="231" t="s">
        <v>465</v>
      </c>
      <c r="B1377" s="37" t="s">
        <v>105</v>
      </c>
      <c r="C1377" s="47" t="s">
        <v>106</v>
      </c>
      <c r="D1377" s="34"/>
      <c r="E1377" s="34"/>
      <c r="F1377" s="34"/>
      <c r="G1377" s="34"/>
      <c r="H1377" s="42" t="str">
        <f t="shared" si="151"/>
        <v/>
      </c>
      <c r="I1377" s="33">
        <v>3118</v>
      </c>
      <c r="J1377" s="34">
        <v>2263</v>
      </c>
      <c r="K1377" s="34">
        <v>550</v>
      </c>
      <c r="L1377" s="3">
        <f t="shared" si="150"/>
        <v>0.24304021210782148</v>
      </c>
      <c r="M1377" s="34">
        <v>99</v>
      </c>
      <c r="N1377" s="34">
        <v>756</v>
      </c>
      <c r="O1377" s="52">
        <f t="shared" si="156"/>
        <v>0.24246311738293777</v>
      </c>
      <c r="P1377" s="4">
        <f t="shared" si="152"/>
        <v>3118</v>
      </c>
      <c r="Q1377" s="5">
        <f t="shared" si="153"/>
        <v>2362</v>
      </c>
      <c r="R1377" s="5">
        <f t="shared" si="154"/>
        <v>756</v>
      </c>
      <c r="S1377" s="6">
        <f t="shared" si="155"/>
        <v>0.24246311738293777</v>
      </c>
    </row>
    <row r="1378" spans="1:19" ht="15" customHeight="1" x14ac:dyDescent="0.2">
      <c r="A1378" s="231" t="s">
        <v>465</v>
      </c>
      <c r="B1378" s="37" t="s">
        <v>107</v>
      </c>
      <c r="C1378" s="47" t="s">
        <v>108</v>
      </c>
      <c r="D1378" s="34"/>
      <c r="E1378" s="34"/>
      <c r="F1378" s="34"/>
      <c r="G1378" s="34"/>
      <c r="H1378" s="42" t="str">
        <f t="shared" si="151"/>
        <v/>
      </c>
      <c r="I1378" s="33">
        <v>420</v>
      </c>
      <c r="J1378" s="34">
        <v>411</v>
      </c>
      <c r="K1378" s="34">
        <v>206</v>
      </c>
      <c r="L1378" s="3">
        <f t="shared" ref="L1378:L1441" si="157">IF(J1378&lt;&gt;0,K1378/J1378,"")</f>
        <v>0.5012165450121655</v>
      </c>
      <c r="M1378" s="34">
        <v>4</v>
      </c>
      <c r="N1378" s="34">
        <v>5</v>
      </c>
      <c r="O1378" s="52">
        <f t="shared" si="156"/>
        <v>1.1904761904761904E-2</v>
      </c>
      <c r="P1378" s="4">
        <f t="shared" si="152"/>
        <v>420</v>
      </c>
      <c r="Q1378" s="5">
        <f t="shared" si="153"/>
        <v>415</v>
      </c>
      <c r="R1378" s="5">
        <f t="shared" si="154"/>
        <v>5</v>
      </c>
      <c r="S1378" s="6">
        <f t="shared" si="155"/>
        <v>1.1904761904761904E-2</v>
      </c>
    </row>
    <row r="1379" spans="1:19" ht="15" customHeight="1" x14ac:dyDescent="0.2">
      <c r="A1379" s="231" t="s">
        <v>465</v>
      </c>
      <c r="B1379" s="37" t="s">
        <v>109</v>
      </c>
      <c r="C1379" s="47" t="s">
        <v>110</v>
      </c>
      <c r="D1379" s="34"/>
      <c r="E1379" s="34"/>
      <c r="F1379" s="34"/>
      <c r="G1379" s="34"/>
      <c r="H1379" s="42" t="str">
        <f t="shared" si="151"/>
        <v/>
      </c>
      <c r="I1379" s="33">
        <v>747</v>
      </c>
      <c r="J1379" s="34">
        <v>573</v>
      </c>
      <c r="K1379" s="34">
        <v>43</v>
      </c>
      <c r="L1379" s="3">
        <f t="shared" si="157"/>
        <v>7.5043630017452012E-2</v>
      </c>
      <c r="M1379" s="34">
        <v>156</v>
      </c>
      <c r="N1379" s="34">
        <v>18</v>
      </c>
      <c r="O1379" s="52">
        <f t="shared" si="156"/>
        <v>2.4096385542168676E-2</v>
      </c>
      <c r="P1379" s="4">
        <f t="shared" si="152"/>
        <v>747</v>
      </c>
      <c r="Q1379" s="5">
        <f t="shared" si="153"/>
        <v>729</v>
      </c>
      <c r="R1379" s="5">
        <f t="shared" si="154"/>
        <v>18</v>
      </c>
      <c r="S1379" s="6">
        <f t="shared" si="155"/>
        <v>2.4096385542168676E-2</v>
      </c>
    </row>
    <row r="1380" spans="1:19" ht="15" customHeight="1" x14ac:dyDescent="0.2">
      <c r="A1380" s="231" t="s">
        <v>465</v>
      </c>
      <c r="B1380" s="37" t="s">
        <v>111</v>
      </c>
      <c r="C1380" s="47" t="s">
        <v>296</v>
      </c>
      <c r="D1380" s="34"/>
      <c r="E1380" s="34"/>
      <c r="F1380" s="34"/>
      <c r="G1380" s="34"/>
      <c r="H1380" s="42" t="str">
        <f t="shared" si="151"/>
        <v/>
      </c>
      <c r="I1380" s="33">
        <v>1</v>
      </c>
      <c r="J1380" s="34">
        <v>1</v>
      </c>
      <c r="K1380" s="34">
        <v>1</v>
      </c>
      <c r="L1380" s="3">
        <f t="shared" si="157"/>
        <v>1</v>
      </c>
      <c r="M1380" s="34"/>
      <c r="N1380" s="34"/>
      <c r="O1380" s="52">
        <f t="shared" si="156"/>
        <v>0</v>
      </c>
      <c r="P1380" s="4">
        <f t="shared" si="152"/>
        <v>1</v>
      </c>
      <c r="Q1380" s="5">
        <f t="shared" si="153"/>
        <v>1</v>
      </c>
      <c r="R1380" s="5" t="str">
        <f t="shared" si="154"/>
        <v/>
      </c>
      <c r="S1380" s="6" t="str">
        <f t="shared" si="155"/>
        <v/>
      </c>
    </row>
    <row r="1381" spans="1:19" ht="15" customHeight="1" x14ac:dyDescent="0.2">
      <c r="A1381" s="231" t="s">
        <v>465</v>
      </c>
      <c r="B1381" s="37" t="s">
        <v>114</v>
      </c>
      <c r="C1381" s="47" t="s">
        <v>115</v>
      </c>
      <c r="D1381" s="34"/>
      <c r="E1381" s="34"/>
      <c r="F1381" s="34"/>
      <c r="G1381" s="34"/>
      <c r="H1381" s="42" t="str">
        <f t="shared" si="151"/>
        <v/>
      </c>
      <c r="I1381" s="33">
        <v>161</v>
      </c>
      <c r="J1381" s="34">
        <v>161</v>
      </c>
      <c r="K1381" s="34">
        <v>55</v>
      </c>
      <c r="L1381" s="3">
        <f t="shared" si="157"/>
        <v>0.34161490683229812</v>
      </c>
      <c r="M1381" s="34"/>
      <c r="N1381" s="34"/>
      <c r="O1381" s="52">
        <f t="shared" si="156"/>
        <v>0</v>
      </c>
      <c r="P1381" s="4">
        <f t="shared" si="152"/>
        <v>161</v>
      </c>
      <c r="Q1381" s="5">
        <f t="shared" si="153"/>
        <v>161</v>
      </c>
      <c r="R1381" s="5" t="str">
        <f t="shared" si="154"/>
        <v/>
      </c>
      <c r="S1381" s="6" t="str">
        <f t="shared" si="155"/>
        <v/>
      </c>
    </row>
    <row r="1382" spans="1:19" ht="15" customHeight="1" x14ac:dyDescent="0.2">
      <c r="A1382" s="231" t="s">
        <v>465</v>
      </c>
      <c r="B1382" s="37" t="s">
        <v>116</v>
      </c>
      <c r="C1382" s="47" t="s">
        <v>117</v>
      </c>
      <c r="D1382" s="34"/>
      <c r="E1382" s="34"/>
      <c r="F1382" s="34"/>
      <c r="G1382" s="34"/>
      <c r="H1382" s="42" t="str">
        <f t="shared" si="151"/>
        <v/>
      </c>
      <c r="I1382" s="33">
        <v>1470</v>
      </c>
      <c r="J1382" s="34">
        <v>1132</v>
      </c>
      <c r="K1382" s="34">
        <v>275</v>
      </c>
      <c r="L1382" s="3">
        <f t="shared" si="157"/>
        <v>0.24293286219081273</v>
      </c>
      <c r="M1382" s="34">
        <v>25</v>
      </c>
      <c r="N1382" s="34">
        <v>313</v>
      </c>
      <c r="O1382" s="52">
        <f t="shared" si="156"/>
        <v>0.21292517006802722</v>
      </c>
      <c r="P1382" s="4">
        <f t="shared" si="152"/>
        <v>1470</v>
      </c>
      <c r="Q1382" s="5">
        <f t="shared" si="153"/>
        <v>1157</v>
      </c>
      <c r="R1382" s="5">
        <f t="shared" si="154"/>
        <v>313</v>
      </c>
      <c r="S1382" s="6">
        <f t="shared" si="155"/>
        <v>0.21292517006802722</v>
      </c>
    </row>
    <row r="1383" spans="1:19" ht="15" customHeight="1" x14ac:dyDescent="0.2">
      <c r="A1383" s="231" t="s">
        <v>465</v>
      </c>
      <c r="B1383" s="37" t="s">
        <v>118</v>
      </c>
      <c r="C1383" s="47" t="s">
        <v>119</v>
      </c>
      <c r="D1383" s="34"/>
      <c r="E1383" s="34"/>
      <c r="F1383" s="34"/>
      <c r="G1383" s="34"/>
      <c r="H1383" s="42" t="str">
        <f t="shared" si="151"/>
        <v/>
      </c>
      <c r="I1383" s="33">
        <v>2896</v>
      </c>
      <c r="J1383" s="34">
        <v>2767</v>
      </c>
      <c r="K1383" s="34">
        <v>526</v>
      </c>
      <c r="L1383" s="3">
        <f t="shared" si="157"/>
        <v>0.19009757860498736</v>
      </c>
      <c r="M1383" s="34"/>
      <c r="N1383" s="34">
        <v>129</v>
      </c>
      <c r="O1383" s="52">
        <f t="shared" si="156"/>
        <v>4.4544198895027622E-2</v>
      </c>
      <c r="P1383" s="4">
        <f t="shared" si="152"/>
        <v>2896</v>
      </c>
      <c r="Q1383" s="5">
        <f t="shared" si="153"/>
        <v>2767</v>
      </c>
      <c r="R1383" s="5">
        <f t="shared" si="154"/>
        <v>129</v>
      </c>
      <c r="S1383" s="6">
        <f t="shared" si="155"/>
        <v>4.4544198895027622E-2</v>
      </c>
    </row>
    <row r="1384" spans="1:19" ht="15" customHeight="1" x14ac:dyDescent="0.2">
      <c r="A1384" s="231" t="s">
        <v>465</v>
      </c>
      <c r="B1384" s="37" t="s">
        <v>118</v>
      </c>
      <c r="C1384" s="47" t="s">
        <v>120</v>
      </c>
      <c r="D1384" s="34"/>
      <c r="E1384" s="34"/>
      <c r="F1384" s="34"/>
      <c r="G1384" s="34"/>
      <c r="H1384" s="42" t="str">
        <f t="shared" si="151"/>
        <v/>
      </c>
      <c r="I1384" s="33">
        <v>1621</v>
      </c>
      <c r="J1384" s="34">
        <v>1619</v>
      </c>
      <c r="K1384" s="34">
        <v>339</v>
      </c>
      <c r="L1384" s="3">
        <f t="shared" si="157"/>
        <v>0.20938851142680667</v>
      </c>
      <c r="M1384" s="34"/>
      <c r="N1384" s="34">
        <v>2</v>
      </c>
      <c r="O1384" s="52">
        <f t="shared" si="156"/>
        <v>1.2338062924120913E-3</v>
      </c>
      <c r="P1384" s="4">
        <f t="shared" si="152"/>
        <v>1621</v>
      </c>
      <c r="Q1384" s="5">
        <f t="shared" si="153"/>
        <v>1619</v>
      </c>
      <c r="R1384" s="5">
        <f t="shared" si="154"/>
        <v>2</v>
      </c>
      <c r="S1384" s="6">
        <f t="shared" si="155"/>
        <v>1.2338062924120913E-3</v>
      </c>
    </row>
    <row r="1385" spans="1:19" ht="15" customHeight="1" x14ac:dyDescent="0.2">
      <c r="A1385" s="231" t="s">
        <v>465</v>
      </c>
      <c r="B1385" s="37" t="s">
        <v>121</v>
      </c>
      <c r="C1385" s="47" t="s">
        <v>122</v>
      </c>
      <c r="D1385" s="34"/>
      <c r="E1385" s="34"/>
      <c r="F1385" s="34"/>
      <c r="G1385" s="34"/>
      <c r="H1385" s="42" t="str">
        <f t="shared" si="151"/>
        <v/>
      </c>
      <c r="I1385" s="33">
        <v>707</v>
      </c>
      <c r="J1385" s="34">
        <v>589</v>
      </c>
      <c r="K1385" s="34">
        <v>38</v>
      </c>
      <c r="L1385" s="3">
        <f t="shared" si="157"/>
        <v>6.4516129032258063E-2</v>
      </c>
      <c r="M1385" s="34">
        <v>4</v>
      </c>
      <c r="N1385" s="34">
        <v>114</v>
      </c>
      <c r="O1385" s="52">
        <f t="shared" si="156"/>
        <v>0.16124469589816123</v>
      </c>
      <c r="P1385" s="4">
        <f t="shared" si="152"/>
        <v>707</v>
      </c>
      <c r="Q1385" s="5">
        <f t="shared" si="153"/>
        <v>593</v>
      </c>
      <c r="R1385" s="5">
        <f t="shared" si="154"/>
        <v>114</v>
      </c>
      <c r="S1385" s="6">
        <f t="shared" si="155"/>
        <v>0.16124469589816123</v>
      </c>
    </row>
    <row r="1386" spans="1:19" ht="15" customHeight="1" x14ac:dyDescent="0.2">
      <c r="A1386" s="231" t="s">
        <v>465</v>
      </c>
      <c r="B1386" s="37" t="s">
        <v>126</v>
      </c>
      <c r="C1386" s="47" t="s">
        <v>126</v>
      </c>
      <c r="D1386" s="34"/>
      <c r="E1386" s="34"/>
      <c r="F1386" s="34"/>
      <c r="G1386" s="34"/>
      <c r="H1386" s="42" t="str">
        <f t="shared" si="151"/>
        <v/>
      </c>
      <c r="I1386" s="33">
        <v>1170</v>
      </c>
      <c r="J1386" s="34">
        <v>1051</v>
      </c>
      <c r="K1386" s="34">
        <v>643</v>
      </c>
      <c r="L1386" s="3">
        <f t="shared" si="157"/>
        <v>0.61179828734538533</v>
      </c>
      <c r="M1386" s="34">
        <v>23</v>
      </c>
      <c r="N1386" s="34">
        <v>96</v>
      </c>
      <c r="O1386" s="52">
        <f t="shared" si="156"/>
        <v>8.2051282051282051E-2</v>
      </c>
      <c r="P1386" s="4">
        <f t="shared" si="152"/>
        <v>1170</v>
      </c>
      <c r="Q1386" s="5">
        <f t="shared" si="153"/>
        <v>1074</v>
      </c>
      <c r="R1386" s="5">
        <f t="shared" si="154"/>
        <v>96</v>
      </c>
      <c r="S1386" s="6">
        <f t="shared" si="155"/>
        <v>8.2051282051282051E-2</v>
      </c>
    </row>
    <row r="1387" spans="1:19" ht="15" customHeight="1" x14ac:dyDescent="0.2">
      <c r="A1387" s="231" t="s">
        <v>465</v>
      </c>
      <c r="B1387" s="37" t="s">
        <v>127</v>
      </c>
      <c r="C1387" s="47" t="s">
        <v>128</v>
      </c>
      <c r="D1387" s="34"/>
      <c r="E1387" s="34"/>
      <c r="F1387" s="34"/>
      <c r="G1387" s="34"/>
      <c r="H1387" s="42" t="str">
        <f t="shared" si="151"/>
        <v/>
      </c>
      <c r="I1387" s="33">
        <v>2356</v>
      </c>
      <c r="J1387" s="34">
        <v>2078</v>
      </c>
      <c r="K1387" s="34">
        <v>166</v>
      </c>
      <c r="L1387" s="3">
        <f t="shared" si="157"/>
        <v>7.9884504331087583E-2</v>
      </c>
      <c r="M1387" s="34">
        <v>53</v>
      </c>
      <c r="N1387" s="34">
        <v>225</v>
      </c>
      <c r="O1387" s="52">
        <f t="shared" si="156"/>
        <v>9.5500848896434634E-2</v>
      </c>
      <c r="P1387" s="4">
        <f t="shared" si="152"/>
        <v>2356</v>
      </c>
      <c r="Q1387" s="5">
        <f t="shared" si="153"/>
        <v>2131</v>
      </c>
      <c r="R1387" s="5">
        <f t="shared" si="154"/>
        <v>225</v>
      </c>
      <c r="S1387" s="6">
        <f t="shared" si="155"/>
        <v>9.5500848896434634E-2</v>
      </c>
    </row>
    <row r="1388" spans="1:19" ht="15" customHeight="1" x14ac:dyDescent="0.2">
      <c r="A1388" s="231" t="s">
        <v>465</v>
      </c>
      <c r="B1388" s="37" t="s">
        <v>130</v>
      </c>
      <c r="C1388" s="47" t="s">
        <v>131</v>
      </c>
      <c r="D1388" s="34"/>
      <c r="E1388" s="34"/>
      <c r="F1388" s="34"/>
      <c r="G1388" s="34"/>
      <c r="H1388" s="42" t="str">
        <f t="shared" si="151"/>
        <v/>
      </c>
      <c r="I1388" s="33">
        <v>1842</v>
      </c>
      <c r="J1388" s="34">
        <v>1773</v>
      </c>
      <c r="K1388" s="34">
        <v>19</v>
      </c>
      <c r="L1388" s="3">
        <f t="shared" si="157"/>
        <v>1.0716300056401579E-2</v>
      </c>
      <c r="M1388" s="34"/>
      <c r="N1388" s="34">
        <v>69</v>
      </c>
      <c r="O1388" s="52">
        <f t="shared" si="156"/>
        <v>3.7459283387622153E-2</v>
      </c>
      <c r="P1388" s="4">
        <f t="shared" si="152"/>
        <v>1842</v>
      </c>
      <c r="Q1388" s="5">
        <f t="shared" si="153"/>
        <v>1773</v>
      </c>
      <c r="R1388" s="5">
        <f t="shared" si="154"/>
        <v>69</v>
      </c>
      <c r="S1388" s="6">
        <f t="shared" si="155"/>
        <v>3.7459283387622153E-2</v>
      </c>
    </row>
    <row r="1389" spans="1:19" ht="15" customHeight="1" x14ac:dyDescent="0.2">
      <c r="A1389" s="231" t="s">
        <v>465</v>
      </c>
      <c r="B1389" s="37" t="s">
        <v>135</v>
      </c>
      <c r="C1389" s="47" t="s">
        <v>136</v>
      </c>
      <c r="D1389" s="34"/>
      <c r="E1389" s="34"/>
      <c r="F1389" s="34"/>
      <c r="G1389" s="34"/>
      <c r="H1389" s="42" t="str">
        <f t="shared" si="151"/>
        <v/>
      </c>
      <c r="I1389" s="33">
        <v>53</v>
      </c>
      <c r="J1389" s="34">
        <v>49</v>
      </c>
      <c r="K1389" s="34">
        <v>40</v>
      </c>
      <c r="L1389" s="3">
        <f t="shared" si="157"/>
        <v>0.81632653061224492</v>
      </c>
      <c r="M1389" s="34"/>
      <c r="N1389" s="34">
        <v>4</v>
      </c>
      <c r="O1389" s="52">
        <f t="shared" si="156"/>
        <v>7.5471698113207544E-2</v>
      </c>
      <c r="P1389" s="4">
        <f t="shared" si="152"/>
        <v>53</v>
      </c>
      <c r="Q1389" s="5">
        <f t="shared" si="153"/>
        <v>49</v>
      </c>
      <c r="R1389" s="5">
        <f t="shared" si="154"/>
        <v>4</v>
      </c>
      <c r="S1389" s="6">
        <f t="shared" si="155"/>
        <v>7.5471698113207544E-2</v>
      </c>
    </row>
    <row r="1390" spans="1:19" ht="15" customHeight="1" x14ac:dyDescent="0.2">
      <c r="A1390" s="231" t="s">
        <v>465</v>
      </c>
      <c r="B1390" s="37" t="s">
        <v>535</v>
      </c>
      <c r="C1390" s="47" t="s">
        <v>137</v>
      </c>
      <c r="D1390" s="34"/>
      <c r="E1390" s="34"/>
      <c r="F1390" s="34"/>
      <c r="G1390" s="34"/>
      <c r="H1390" s="42" t="str">
        <f t="shared" si="151"/>
        <v/>
      </c>
      <c r="I1390" s="33">
        <v>383</v>
      </c>
      <c r="J1390" s="34">
        <v>354</v>
      </c>
      <c r="K1390" s="34">
        <v>234</v>
      </c>
      <c r="L1390" s="3">
        <f t="shared" si="157"/>
        <v>0.66101694915254239</v>
      </c>
      <c r="M1390" s="34"/>
      <c r="N1390" s="34">
        <v>29</v>
      </c>
      <c r="O1390" s="52">
        <f t="shared" si="156"/>
        <v>7.5718015665796348E-2</v>
      </c>
      <c r="P1390" s="4">
        <f t="shared" si="152"/>
        <v>383</v>
      </c>
      <c r="Q1390" s="5">
        <f t="shared" si="153"/>
        <v>354</v>
      </c>
      <c r="R1390" s="5">
        <f t="shared" si="154"/>
        <v>29</v>
      </c>
      <c r="S1390" s="6">
        <f t="shared" si="155"/>
        <v>7.5718015665796348E-2</v>
      </c>
    </row>
    <row r="1391" spans="1:19" ht="15" customHeight="1" x14ac:dyDescent="0.2">
      <c r="A1391" s="231" t="s">
        <v>465</v>
      </c>
      <c r="B1391" s="37" t="s">
        <v>138</v>
      </c>
      <c r="C1391" s="47" t="s">
        <v>139</v>
      </c>
      <c r="D1391" s="34"/>
      <c r="E1391" s="34"/>
      <c r="F1391" s="34"/>
      <c r="G1391" s="34"/>
      <c r="H1391" s="42" t="str">
        <f t="shared" si="151"/>
        <v/>
      </c>
      <c r="I1391" s="33">
        <v>638</v>
      </c>
      <c r="J1391" s="34">
        <v>509</v>
      </c>
      <c r="K1391" s="34">
        <v>31</v>
      </c>
      <c r="L1391" s="3">
        <f t="shared" si="157"/>
        <v>6.0903732809430254E-2</v>
      </c>
      <c r="M1391" s="34">
        <v>1</v>
      </c>
      <c r="N1391" s="34">
        <v>128</v>
      </c>
      <c r="O1391" s="52">
        <f t="shared" si="156"/>
        <v>0.20062695924764889</v>
      </c>
      <c r="P1391" s="4">
        <f t="shared" si="152"/>
        <v>638</v>
      </c>
      <c r="Q1391" s="5">
        <f t="shared" si="153"/>
        <v>510</v>
      </c>
      <c r="R1391" s="5">
        <f t="shared" si="154"/>
        <v>128</v>
      </c>
      <c r="S1391" s="6">
        <f t="shared" si="155"/>
        <v>0.20062695924764889</v>
      </c>
    </row>
    <row r="1392" spans="1:19" ht="15" customHeight="1" x14ac:dyDescent="0.2">
      <c r="A1392" s="231" t="s">
        <v>465</v>
      </c>
      <c r="B1392" s="37" t="s">
        <v>149</v>
      </c>
      <c r="C1392" s="47" t="s">
        <v>150</v>
      </c>
      <c r="D1392" s="34"/>
      <c r="E1392" s="34"/>
      <c r="F1392" s="34"/>
      <c r="G1392" s="34"/>
      <c r="H1392" s="42" t="str">
        <f t="shared" si="151"/>
        <v/>
      </c>
      <c r="I1392" s="33">
        <v>28</v>
      </c>
      <c r="J1392" s="34">
        <v>26</v>
      </c>
      <c r="K1392" s="34">
        <v>11</v>
      </c>
      <c r="L1392" s="3">
        <f t="shared" si="157"/>
        <v>0.42307692307692307</v>
      </c>
      <c r="M1392" s="34">
        <v>2</v>
      </c>
      <c r="N1392" s="34"/>
      <c r="O1392" s="52">
        <f t="shared" si="156"/>
        <v>0</v>
      </c>
      <c r="P1392" s="4">
        <f t="shared" si="152"/>
        <v>28</v>
      </c>
      <c r="Q1392" s="5">
        <f t="shared" si="153"/>
        <v>28</v>
      </c>
      <c r="R1392" s="5" t="str">
        <f t="shared" si="154"/>
        <v/>
      </c>
      <c r="S1392" s="6" t="str">
        <f t="shared" si="155"/>
        <v/>
      </c>
    </row>
    <row r="1393" spans="1:19" ht="15" customHeight="1" x14ac:dyDescent="0.2">
      <c r="A1393" s="231" t="s">
        <v>465</v>
      </c>
      <c r="B1393" s="37" t="s">
        <v>152</v>
      </c>
      <c r="C1393" s="47" t="s">
        <v>153</v>
      </c>
      <c r="D1393" s="34"/>
      <c r="E1393" s="34"/>
      <c r="F1393" s="34"/>
      <c r="G1393" s="34"/>
      <c r="H1393" s="42" t="str">
        <f t="shared" si="151"/>
        <v/>
      </c>
      <c r="I1393" s="33">
        <v>1171</v>
      </c>
      <c r="J1393" s="34">
        <v>779</v>
      </c>
      <c r="K1393" s="34">
        <v>236</v>
      </c>
      <c r="L1393" s="3">
        <f t="shared" si="157"/>
        <v>0.30295250320924261</v>
      </c>
      <c r="M1393" s="34">
        <v>23</v>
      </c>
      <c r="N1393" s="34">
        <v>369</v>
      </c>
      <c r="O1393" s="52">
        <f t="shared" si="156"/>
        <v>0.31511528608027328</v>
      </c>
      <c r="P1393" s="4">
        <f t="shared" si="152"/>
        <v>1171</v>
      </c>
      <c r="Q1393" s="5">
        <f t="shared" si="153"/>
        <v>802</v>
      </c>
      <c r="R1393" s="5">
        <f t="shared" si="154"/>
        <v>369</v>
      </c>
      <c r="S1393" s="6">
        <f t="shared" si="155"/>
        <v>0.31511528608027328</v>
      </c>
    </row>
    <row r="1394" spans="1:19" ht="15" customHeight="1" x14ac:dyDescent="0.2">
      <c r="A1394" s="231" t="s">
        <v>465</v>
      </c>
      <c r="B1394" s="37" t="s">
        <v>541</v>
      </c>
      <c r="C1394" s="47" t="s">
        <v>403</v>
      </c>
      <c r="D1394" s="34"/>
      <c r="E1394" s="34"/>
      <c r="F1394" s="34"/>
      <c r="G1394" s="34"/>
      <c r="H1394" s="42" t="str">
        <f t="shared" si="151"/>
        <v/>
      </c>
      <c r="I1394" s="33">
        <v>49</v>
      </c>
      <c r="J1394" s="34">
        <v>42</v>
      </c>
      <c r="K1394" s="34">
        <v>7</v>
      </c>
      <c r="L1394" s="3">
        <f t="shared" si="157"/>
        <v>0.16666666666666666</v>
      </c>
      <c r="M1394" s="34">
        <v>7</v>
      </c>
      <c r="N1394" s="34"/>
      <c r="O1394" s="52">
        <f t="shared" si="156"/>
        <v>0</v>
      </c>
      <c r="P1394" s="4">
        <f t="shared" si="152"/>
        <v>49</v>
      </c>
      <c r="Q1394" s="5">
        <f t="shared" si="153"/>
        <v>49</v>
      </c>
      <c r="R1394" s="5" t="str">
        <f t="shared" si="154"/>
        <v/>
      </c>
      <c r="S1394" s="6" t="str">
        <f t="shared" si="155"/>
        <v/>
      </c>
    </row>
    <row r="1395" spans="1:19" ht="15" customHeight="1" x14ac:dyDescent="0.2">
      <c r="A1395" s="231" t="s">
        <v>465</v>
      </c>
      <c r="B1395" s="37" t="s">
        <v>154</v>
      </c>
      <c r="C1395" s="47" t="s">
        <v>155</v>
      </c>
      <c r="D1395" s="34"/>
      <c r="E1395" s="34"/>
      <c r="F1395" s="34"/>
      <c r="G1395" s="34"/>
      <c r="H1395" s="42" t="str">
        <f t="shared" si="151"/>
        <v/>
      </c>
      <c r="I1395" s="33">
        <v>5</v>
      </c>
      <c r="J1395" s="34">
        <v>5</v>
      </c>
      <c r="K1395" s="34">
        <v>5</v>
      </c>
      <c r="L1395" s="3">
        <f t="shared" si="157"/>
        <v>1</v>
      </c>
      <c r="M1395" s="34"/>
      <c r="N1395" s="34"/>
      <c r="O1395" s="52">
        <f t="shared" si="156"/>
        <v>0</v>
      </c>
      <c r="P1395" s="4">
        <f t="shared" si="152"/>
        <v>5</v>
      </c>
      <c r="Q1395" s="5">
        <f t="shared" si="153"/>
        <v>5</v>
      </c>
      <c r="R1395" s="5" t="str">
        <f t="shared" si="154"/>
        <v/>
      </c>
      <c r="S1395" s="6" t="str">
        <f t="shared" si="155"/>
        <v/>
      </c>
    </row>
    <row r="1396" spans="1:19" ht="15" customHeight="1" x14ac:dyDescent="0.2">
      <c r="A1396" s="231" t="s">
        <v>465</v>
      </c>
      <c r="B1396" s="37" t="s">
        <v>158</v>
      </c>
      <c r="C1396" s="47" t="s">
        <v>159</v>
      </c>
      <c r="D1396" s="34"/>
      <c r="E1396" s="34"/>
      <c r="F1396" s="34"/>
      <c r="G1396" s="34"/>
      <c r="H1396" s="42" t="str">
        <f t="shared" si="151"/>
        <v/>
      </c>
      <c r="I1396" s="33">
        <v>1866</v>
      </c>
      <c r="J1396" s="34">
        <v>687</v>
      </c>
      <c r="K1396" s="34">
        <v>53</v>
      </c>
      <c r="L1396" s="3">
        <f t="shared" si="157"/>
        <v>7.7147016011644837E-2</v>
      </c>
      <c r="M1396" s="34">
        <v>31</v>
      </c>
      <c r="N1396" s="34">
        <v>1148</v>
      </c>
      <c r="O1396" s="52">
        <f t="shared" si="156"/>
        <v>0.61521972132904612</v>
      </c>
      <c r="P1396" s="4">
        <f t="shared" si="152"/>
        <v>1866</v>
      </c>
      <c r="Q1396" s="5">
        <f t="shared" si="153"/>
        <v>718</v>
      </c>
      <c r="R1396" s="5">
        <f t="shared" si="154"/>
        <v>1148</v>
      </c>
      <c r="S1396" s="6">
        <f t="shared" si="155"/>
        <v>0.61521972132904612</v>
      </c>
    </row>
    <row r="1397" spans="1:19" ht="15" customHeight="1" x14ac:dyDescent="0.2">
      <c r="A1397" s="231" t="s">
        <v>465</v>
      </c>
      <c r="B1397" s="37" t="s">
        <v>163</v>
      </c>
      <c r="C1397" s="47" t="s">
        <v>164</v>
      </c>
      <c r="D1397" s="34"/>
      <c r="E1397" s="34"/>
      <c r="F1397" s="34"/>
      <c r="G1397" s="34"/>
      <c r="H1397" s="42" t="str">
        <f t="shared" si="151"/>
        <v/>
      </c>
      <c r="I1397" s="33">
        <v>1589</v>
      </c>
      <c r="J1397" s="34">
        <v>1582</v>
      </c>
      <c r="K1397" s="34">
        <v>11</v>
      </c>
      <c r="L1397" s="3">
        <f t="shared" si="157"/>
        <v>6.9532237673830596E-3</v>
      </c>
      <c r="M1397" s="34"/>
      <c r="N1397" s="34">
        <v>7</v>
      </c>
      <c r="O1397" s="52">
        <f t="shared" si="156"/>
        <v>4.4052863436123352E-3</v>
      </c>
      <c r="P1397" s="4">
        <f t="shared" si="152"/>
        <v>1589</v>
      </c>
      <c r="Q1397" s="5">
        <f t="shared" si="153"/>
        <v>1582</v>
      </c>
      <c r="R1397" s="5">
        <f t="shared" si="154"/>
        <v>7</v>
      </c>
      <c r="S1397" s="6">
        <f t="shared" si="155"/>
        <v>4.4052863436123352E-3</v>
      </c>
    </row>
    <row r="1398" spans="1:19" ht="15" customHeight="1" x14ac:dyDescent="0.2">
      <c r="A1398" s="231" t="s">
        <v>465</v>
      </c>
      <c r="B1398" s="37" t="s">
        <v>169</v>
      </c>
      <c r="C1398" s="47" t="s">
        <v>170</v>
      </c>
      <c r="D1398" s="34"/>
      <c r="E1398" s="34"/>
      <c r="F1398" s="34"/>
      <c r="G1398" s="34"/>
      <c r="H1398" s="42" t="str">
        <f t="shared" si="151"/>
        <v/>
      </c>
      <c r="I1398" s="33">
        <v>806</v>
      </c>
      <c r="J1398" s="34">
        <v>738</v>
      </c>
      <c r="K1398" s="34">
        <v>393</v>
      </c>
      <c r="L1398" s="3">
        <f t="shared" si="157"/>
        <v>0.53252032520325199</v>
      </c>
      <c r="M1398" s="34">
        <v>7</v>
      </c>
      <c r="N1398" s="34">
        <v>61</v>
      </c>
      <c r="O1398" s="52">
        <f t="shared" si="156"/>
        <v>7.5682382133995044E-2</v>
      </c>
      <c r="P1398" s="4">
        <f t="shared" si="152"/>
        <v>806</v>
      </c>
      <c r="Q1398" s="5">
        <f t="shared" si="153"/>
        <v>745</v>
      </c>
      <c r="R1398" s="5">
        <f t="shared" si="154"/>
        <v>61</v>
      </c>
      <c r="S1398" s="6">
        <f t="shared" si="155"/>
        <v>7.5682382133995044E-2</v>
      </c>
    </row>
    <row r="1399" spans="1:19" ht="15" customHeight="1" x14ac:dyDescent="0.2">
      <c r="A1399" s="231" t="s">
        <v>465</v>
      </c>
      <c r="B1399" s="37" t="s">
        <v>171</v>
      </c>
      <c r="C1399" s="47" t="s">
        <v>172</v>
      </c>
      <c r="D1399" s="34"/>
      <c r="E1399" s="34"/>
      <c r="F1399" s="34"/>
      <c r="G1399" s="34"/>
      <c r="H1399" s="42" t="str">
        <f t="shared" si="151"/>
        <v/>
      </c>
      <c r="I1399" s="33">
        <v>456</v>
      </c>
      <c r="J1399" s="34">
        <v>439</v>
      </c>
      <c r="K1399" s="34">
        <v>205</v>
      </c>
      <c r="L1399" s="3">
        <f t="shared" si="157"/>
        <v>0.46697038724373574</v>
      </c>
      <c r="M1399" s="34">
        <v>2</v>
      </c>
      <c r="N1399" s="34">
        <v>15</v>
      </c>
      <c r="O1399" s="52">
        <f t="shared" si="156"/>
        <v>3.2894736842105261E-2</v>
      </c>
      <c r="P1399" s="4">
        <f t="shared" si="152"/>
        <v>456</v>
      </c>
      <c r="Q1399" s="5">
        <f t="shared" si="153"/>
        <v>441</v>
      </c>
      <c r="R1399" s="5">
        <f t="shared" si="154"/>
        <v>15</v>
      </c>
      <c r="S1399" s="6">
        <f t="shared" si="155"/>
        <v>3.2894736842105261E-2</v>
      </c>
    </row>
    <row r="1400" spans="1:19" ht="26.25" customHeight="1" x14ac:dyDescent="0.2">
      <c r="A1400" s="231" t="s">
        <v>465</v>
      </c>
      <c r="B1400" s="37" t="s">
        <v>173</v>
      </c>
      <c r="C1400" s="47" t="s">
        <v>467</v>
      </c>
      <c r="D1400" s="34"/>
      <c r="E1400" s="34"/>
      <c r="F1400" s="34"/>
      <c r="G1400" s="34"/>
      <c r="H1400" s="42" t="str">
        <f t="shared" si="151"/>
        <v/>
      </c>
      <c r="I1400" s="33">
        <v>2168</v>
      </c>
      <c r="J1400" s="34">
        <v>2132</v>
      </c>
      <c r="K1400" s="34">
        <v>403</v>
      </c>
      <c r="L1400" s="3">
        <f t="shared" si="157"/>
        <v>0.18902439024390244</v>
      </c>
      <c r="M1400" s="34"/>
      <c r="N1400" s="34">
        <v>36</v>
      </c>
      <c r="O1400" s="52">
        <f t="shared" si="156"/>
        <v>1.6605166051660517E-2</v>
      </c>
      <c r="P1400" s="4">
        <f t="shared" si="152"/>
        <v>2168</v>
      </c>
      <c r="Q1400" s="5">
        <f t="shared" si="153"/>
        <v>2132</v>
      </c>
      <c r="R1400" s="5">
        <f t="shared" si="154"/>
        <v>36</v>
      </c>
      <c r="S1400" s="6">
        <f t="shared" si="155"/>
        <v>1.6605166051660517E-2</v>
      </c>
    </row>
    <row r="1401" spans="1:19" ht="26.25" customHeight="1" x14ac:dyDescent="0.2">
      <c r="A1401" s="231" t="s">
        <v>465</v>
      </c>
      <c r="B1401" s="37" t="s">
        <v>173</v>
      </c>
      <c r="C1401" s="47" t="s">
        <v>383</v>
      </c>
      <c r="D1401" s="34"/>
      <c r="E1401" s="34"/>
      <c r="F1401" s="34"/>
      <c r="G1401" s="34"/>
      <c r="H1401" s="42" t="str">
        <f t="shared" si="151"/>
        <v/>
      </c>
      <c r="I1401" s="33">
        <v>58003</v>
      </c>
      <c r="J1401" s="34">
        <v>57489</v>
      </c>
      <c r="K1401" s="34">
        <v>49146</v>
      </c>
      <c r="L1401" s="3">
        <f t="shared" si="157"/>
        <v>0.85487658508584252</v>
      </c>
      <c r="M1401" s="34">
        <v>15</v>
      </c>
      <c r="N1401" s="34">
        <v>499</v>
      </c>
      <c r="O1401" s="52">
        <f t="shared" si="156"/>
        <v>8.6030032929331236E-3</v>
      </c>
      <c r="P1401" s="4">
        <f t="shared" si="152"/>
        <v>58003</v>
      </c>
      <c r="Q1401" s="5">
        <f t="shared" si="153"/>
        <v>57504</v>
      </c>
      <c r="R1401" s="5">
        <f t="shared" si="154"/>
        <v>499</v>
      </c>
      <c r="S1401" s="6">
        <f t="shared" si="155"/>
        <v>8.6030032929331236E-3</v>
      </c>
    </row>
    <row r="1402" spans="1:19" ht="26.25" customHeight="1" x14ac:dyDescent="0.2">
      <c r="A1402" s="231" t="s">
        <v>465</v>
      </c>
      <c r="B1402" s="37" t="s">
        <v>173</v>
      </c>
      <c r="C1402" s="47" t="s">
        <v>175</v>
      </c>
      <c r="D1402" s="34"/>
      <c r="E1402" s="34"/>
      <c r="F1402" s="34"/>
      <c r="G1402" s="34"/>
      <c r="H1402" s="42" t="str">
        <f t="shared" si="151"/>
        <v/>
      </c>
      <c r="I1402" s="33">
        <v>39875</v>
      </c>
      <c r="J1402" s="34">
        <v>39281</v>
      </c>
      <c r="K1402" s="34">
        <v>24075</v>
      </c>
      <c r="L1402" s="3">
        <f t="shared" si="157"/>
        <v>0.61289172882564091</v>
      </c>
      <c r="M1402" s="34">
        <v>1</v>
      </c>
      <c r="N1402" s="34">
        <v>593</v>
      </c>
      <c r="O1402" s="52">
        <f t="shared" si="156"/>
        <v>1.4871473354231975E-2</v>
      </c>
      <c r="P1402" s="4">
        <f t="shared" si="152"/>
        <v>39875</v>
      </c>
      <c r="Q1402" s="5">
        <f t="shared" si="153"/>
        <v>39282</v>
      </c>
      <c r="R1402" s="5">
        <f t="shared" si="154"/>
        <v>593</v>
      </c>
      <c r="S1402" s="6">
        <f t="shared" si="155"/>
        <v>1.4871473354231975E-2</v>
      </c>
    </row>
    <row r="1403" spans="1:19" ht="26.25" customHeight="1" x14ac:dyDescent="0.2">
      <c r="A1403" s="231" t="s">
        <v>465</v>
      </c>
      <c r="B1403" s="37" t="s">
        <v>173</v>
      </c>
      <c r="C1403" s="47" t="s">
        <v>174</v>
      </c>
      <c r="D1403" s="34"/>
      <c r="E1403" s="34"/>
      <c r="F1403" s="34"/>
      <c r="G1403" s="34"/>
      <c r="H1403" s="42" t="str">
        <f t="shared" si="151"/>
        <v/>
      </c>
      <c r="I1403" s="33">
        <v>2475</v>
      </c>
      <c r="J1403" s="34">
        <v>2456</v>
      </c>
      <c r="K1403" s="34">
        <v>1481</v>
      </c>
      <c r="L1403" s="3">
        <f t="shared" si="157"/>
        <v>0.6030130293159609</v>
      </c>
      <c r="M1403" s="34"/>
      <c r="N1403" s="34">
        <v>19</v>
      </c>
      <c r="O1403" s="52">
        <f t="shared" si="156"/>
        <v>7.6767676767676768E-3</v>
      </c>
      <c r="P1403" s="4">
        <f t="shared" si="152"/>
        <v>2475</v>
      </c>
      <c r="Q1403" s="5">
        <f t="shared" si="153"/>
        <v>2456</v>
      </c>
      <c r="R1403" s="5">
        <f t="shared" si="154"/>
        <v>19</v>
      </c>
      <c r="S1403" s="6">
        <f t="shared" si="155"/>
        <v>7.6767676767676768E-3</v>
      </c>
    </row>
    <row r="1404" spans="1:19" ht="15" customHeight="1" x14ac:dyDescent="0.2">
      <c r="A1404" s="231" t="s">
        <v>465</v>
      </c>
      <c r="B1404" s="37" t="s">
        <v>179</v>
      </c>
      <c r="C1404" s="47" t="s">
        <v>180</v>
      </c>
      <c r="D1404" s="34"/>
      <c r="E1404" s="34"/>
      <c r="F1404" s="34"/>
      <c r="G1404" s="34"/>
      <c r="H1404" s="42" t="str">
        <f t="shared" si="151"/>
        <v/>
      </c>
      <c r="I1404" s="33">
        <v>1761</v>
      </c>
      <c r="J1404" s="34">
        <v>1679</v>
      </c>
      <c r="K1404" s="34">
        <v>1053</v>
      </c>
      <c r="L1404" s="3">
        <f t="shared" si="157"/>
        <v>0.62715902322811201</v>
      </c>
      <c r="M1404" s="34">
        <v>30</v>
      </c>
      <c r="N1404" s="34">
        <v>52</v>
      </c>
      <c r="O1404" s="52">
        <f t="shared" si="156"/>
        <v>2.9528676888131742E-2</v>
      </c>
      <c r="P1404" s="4">
        <f t="shared" si="152"/>
        <v>1761</v>
      </c>
      <c r="Q1404" s="5">
        <f t="shared" si="153"/>
        <v>1709</v>
      </c>
      <c r="R1404" s="5">
        <f t="shared" si="154"/>
        <v>52</v>
      </c>
      <c r="S1404" s="6">
        <f t="shared" si="155"/>
        <v>2.9528676888131742E-2</v>
      </c>
    </row>
    <row r="1405" spans="1:19" ht="15" customHeight="1" x14ac:dyDescent="0.2">
      <c r="A1405" s="231" t="s">
        <v>465</v>
      </c>
      <c r="B1405" s="37" t="s">
        <v>183</v>
      </c>
      <c r="C1405" s="47" t="s">
        <v>550</v>
      </c>
      <c r="D1405" s="34"/>
      <c r="E1405" s="34"/>
      <c r="F1405" s="34"/>
      <c r="G1405" s="34"/>
      <c r="H1405" s="42" t="str">
        <f t="shared" si="151"/>
        <v/>
      </c>
      <c r="I1405" s="33">
        <v>140</v>
      </c>
      <c r="J1405" s="34">
        <v>135</v>
      </c>
      <c r="K1405" s="34">
        <v>96</v>
      </c>
      <c r="L1405" s="3">
        <f t="shared" si="157"/>
        <v>0.71111111111111114</v>
      </c>
      <c r="M1405" s="34">
        <v>1</v>
      </c>
      <c r="N1405" s="34">
        <v>4</v>
      </c>
      <c r="O1405" s="52">
        <f t="shared" si="156"/>
        <v>2.8571428571428571E-2</v>
      </c>
      <c r="P1405" s="4">
        <f t="shared" si="152"/>
        <v>140</v>
      </c>
      <c r="Q1405" s="5">
        <f t="shared" si="153"/>
        <v>136</v>
      </c>
      <c r="R1405" s="5">
        <f t="shared" si="154"/>
        <v>4</v>
      </c>
      <c r="S1405" s="6">
        <f t="shared" si="155"/>
        <v>2.8571428571428571E-2</v>
      </c>
    </row>
    <row r="1406" spans="1:19" ht="15" customHeight="1" x14ac:dyDescent="0.2">
      <c r="A1406" s="231" t="s">
        <v>465</v>
      </c>
      <c r="B1406" s="37" t="s">
        <v>185</v>
      </c>
      <c r="C1406" s="47" t="s">
        <v>185</v>
      </c>
      <c r="D1406" s="34"/>
      <c r="E1406" s="34"/>
      <c r="F1406" s="34"/>
      <c r="G1406" s="34"/>
      <c r="H1406" s="42" t="str">
        <f t="shared" si="151"/>
        <v/>
      </c>
      <c r="I1406" s="33">
        <v>387</v>
      </c>
      <c r="J1406" s="34">
        <v>377</v>
      </c>
      <c r="K1406" s="34">
        <v>181</v>
      </c>
      <c r="L1406" s="3">
        <f t="shared" si="157"/>
        <v>0.48010610079575594</v>
      </c>
      <c r="M1406" s="34">
        <v>6</v>
      </c>
      <c r="N1406" s="34">
        <v>4</v>
      </c>
      <c r="O1406" s="52">
        <f t="shared" si="156"/>
        <v>1.0335917312661499E-2</v>
      </c>
      <c r="P1406" s="4">
        <f t="shared" si="152"/>
        <v>387</v>
      </c>
      <c r="Q1406" s="5">
        <f t="shared" si="153"/>
        <v>383</v>
      </c>
      <c r="R1406" s="5">
        <f t="shared" si="154"/>
        <v>4</v>
      </c>
      <c r="S1406" s="6">
        <f t="shared" si="155"/>
        <v>1.0335917312661499E-2</v>
      </c>
    </row>
    <row r="1407" spans="1:19" ht="15" customHeight="1" x14ac:dyDescent="0.2">
      <c r="A1407" s="231" t="s">
        <v>465</v>
      </c>
      <c r="B1407" s="37" t="s">
        <v>410</v>
      </c>
      <c r="C1407" s="47" t="s">
        <v>411</v>
      </c>
      <c r="D1407" s="34"/>
      <c r="E1407" s="34"/>
      <c r="F1407" s="34"/>
      <c r="G1407" s="34"/>
      <c r="H1407" s="42" t="str">
        <f t="shared" si="151"/>
        <v/>
      </c>
      <c r="I1407" s="33">
        <v>1</v>
      </c>
      <c r="J1407" s="34">
        <v>1</v>
      </c>
      <c r="K1407" s="34"/>
      <c r="L1407" s="3">
        <f t="shared" si="157"/>
        <v>0</v>
      </c>
      <c r="M1407" s="34"/>
      <c r="N1407" s="34"/>
      <c r="O1407" s="52">
        <f t="shared" si="156"/>
        <v>0</v>
      </c>
      <c r="P1407" s="4">
        <f t="shared" si="152"/>
        <v>1</v>
      </c>
      <c r="Q1407" s="5">
        <f t="shared" si="153"/>
        <v>1</v>
      </c>
      <c r="R1407" s="5" t="str">
        <f t="shared" si="154"/>
        <v/>
      </c>
      <c r="S1407" s="6" t="str">
        <f t="shared" si="155"/>
        <v/>
      </c>
    </row>
    <row r="1408" spans="1:19" ht="15" customHeight="1" x14ac:dyDescent="0.2">
      <c r="A1408" s="231" t="s">
        <v>465</v>
      </c>
      <c r="B1408" s="37" t="s">
        <v>186</v>
      </c>
      <c r="C1408" s="47" t="s">
        <v>315</v>
      </c>
      <c r="D1408" s="34"/>
      <c r="E1408" s="34"/>
      <c r="F1408" s="34"/>
      <c r="G1408" s="34"/>
      <c r="H1408" s="42" t="str">
        <f t="shared" ref="H1408:H1471" si="158">IF(D1408&lt;&gt;0,G1408/D1408,"")</f>
        <v/>
      </c>
      <c r="I1408" s="33">
        <v>1</v>
      </c>
      <c r="J1408" s="34">
        <v>1</v>
      </c>
      <c r="K1408" s="34"/>
      <c r="L1408" s="3">
        <f t="shared" si="157"/>
        <v>0</v>
      </c>
      <c r="M1408" s="34"/>
      <c r="N1408" s="34"/>
      <c r="O1408" s="52">
        <f t="shared" si="156"/>
        <v>0</v>
      </c>
      <c r="P1408" s="4">
        <f t="shared" ref="P1408:P1471" si="159">IF(SUM(D1408,I1408)&gt;0,SUM(D1408,I1408),"")</f>
        <v>1</v>
      </c>
      <c r="Q1408" s="5">
        <f t="shared" ref="Q1408:Q1471" si="160">IF(SUM(E1408,J1408, M1408)&gt;0,SUM(E1408,J1408, M1408),"")</f>
        <v>1</v>
      </c>
      <c r="R1408" s="5" t="str">
        <f t="shared" ref="R1408:R1471" si="161">IF(SUM(G1408,N1408)&gt;0,SUM(G1408,N1408),"")</f>
        <v/>
      </c>
      <c r="S1408" s="6" t="str">
        <f t="shared" ref="S1408:S1471" si="162">IFERROR(IF(P1408&lt;&gt;0,R1408/P1408,""),"")</f>
        <v/>
      </c>
    </row>
    <row r="1409" spans="1:19" ht="15" customHeight="1" x14ac:dyDescent="0.2">
      <c r="A1409" s="231" t="s">
        <v>465</v>
      </c>
      <c r="B1409" s="37" t="s">
        <v>187</v>
      </c>
      <c r="C1409" s="47" t="s">
        <v>189</v>
      </c>
      <c r="D1409" s="34"/>
      <c r="E1409" s="34"/>
      <c r="F1409" s="34"/>
      <c r="G1409" s="34"/>
      <c r="H1409" s="42" t="str">
        <f t="shared" si="158"/>
        <v/>
      </c>
      <c r="I1409" s="33">
        <v>2179</v>
      </c>
      <c r="J1409" s="34">
        <v>2158</v>
      </c>
      <c r="K1409" s="34">
        <v>1260</v>
      </c>
      <c r="L1409" s="3">
        <f t="shared" si="157"/>
        <v>0.58387395736793324</v>
      </c>
      <c r="M1409" s="34"/>
      <c r="N1409" s="34">
        <v>21</v>
      </c>
      <c r="O1409" s="52">
        <f t="shared" si="156"/>
        <v>9.6374483708122991E-3</v>
      </c>
      <c r="P1409" s="4">
        <f t="shared" si="159"/>
        <v>2179</v>
      </c>
      <c r="Q1409" s="5">
        <f t="shared" si="160"/>
        <v>2158</v>
      </c>
      <c r="R1409" s="5">
        <f t="shared" si="161"/>
        <v>21</v>
      </c>
      <c r="S1409" s="6">
        <f t="shared" si="162"/>
        <v>9.6374483708122991E-3</v>
      </c>
    </row>
    <row r="1410" spans="1:19" ht="15" customHeight="1" x14ac:dyDescent="0.2">
      <c r="A1410" s="231" t="s">
        <v>465</v>
      </c>
      <c r="B1410" s="37" t="s">
        <v>542</v>
      </c>
      <c r="C1410" s="47" t="s">
        <v>123</v>
      </c>
      <c r="D1410" s="34"/>
      <c r="E1410" s="34"/>
      <c r="F1410" s="34"/>
      <c r="G1410" s="34"/>
      <c r="H1410" s="42" t="str">
        <f t="shared" si="158"/>
        <v/>
      </c>
      <c r="I1410" s="33">
        <v>67</v>
      </c>
      <c r="J1410" s="34">
        <v>67</v>
      </c>
      <c r="K1410" s="34">
        <v>7</v>
      </c>
      <c r="L1410" s="3">
        <f t="shared" si="157"/>
        <v>0.1044776119402985</v>
      </c>
      <c r="M1410" s="34"/>
      <c r="N1410" s="34"/>
      <c r="O1410" s="52">
        <f t="shared" si="156"/>
        <v>0</v>
      </c>
      <c r="P1410" s="4">
        <f t="shared" si="159"/>
        <v>67</v>
      </c>
      <c r="Q1410" s="5">
        <f t="shared" si="160"/>
        <v>67</v>
      </c>
      <c r="R1410" s="5" t="str">
        <f t="shared" si="161"/>
        <v/>
      </c>
      <c r="S1410" s="6" t="str">
        <f t="shared" si="162"/>
        <v/>
      </c>
    </row>
    <row r="1411" spans="1:19" ht="15" customHeight="1" x14ac:dyDescent="0.2">
      <c r="A1411" s="231" t="s">
        <v>465</v>
      </c>
      <c r="B1411" s="37" t="s">
        <v>198</v>
      </c>
      <c r="C1411" s="47" t="s">
        <v>199</v>
      </c>
      <c r="D1411" s="34"/>
      <c r="E1411" s="34"/>
      <c r="F1411" s="34"/>
      <c r="G1411" s="34"/>
      <c r="H1411" s="42" t="str">
        <f t="shared" si="158"/>
        <v/>
      </c>
      <c r="I1411" s="33">
        <v>6</v>
      </c>
      <c r="J1411" s="34"/>
      <c r="K1411" s="34"/>
      <c r="L1411" s="3" t="str">
        <f t="shared" si="157"/>
        <v/>
      </c>
      <c r="M1411" s="34">
        <v>6</v>
      </c>
      <c r="N1411" s="34"/>
      <c r="O1411" s="52">
        <f t="shared" si="156"/>
        <v>0</v>
      </c>
      <c r="P1411" s="4">
        <f t="shared" si="159"/>
        <v>6</v>
      </c>
      <c r="Q1411" s="5">
        <f t="shared" si="160"/>
        <v>6</v>
      </c>
      <c r="R1411" s="5" t="str">
        <f t="shared" si="161"/>
        <v/>
      </c>
      <c r="S1411" s="6" t="str">
        <f t="shared" si="162"/>
        <v/>
      </c>
    </row>
    <row r="1412" spans="1:19" ht="15" customHeight="1" x14ac:dyDescent="0.2">
      <c r="A1412" s="231" t="s">
        <v>465</v>
      </c>
      <c r="B1412" s="37" t="s">
        <v>200</v>
      </c>
      <c r="C1412" s="47" t="s">
        <v>258</v>
      </c>
      <c r="D1412" s="34"/>
      <c r="E1412" s="34"/>
      <c r="F1412" s="34"/>
      <c r="G1412" s="34"/>
      <c r="H1412" s="42" t="str">
        <f t="shared" si="158"/>
        <v/>
      </c>
      <c r="I1412" s="33">
        <v>3</v>
      </c>
      <c r="J1412" s="34">
        <v>3</v>
      </c>
      <c r="K1412" s="34">
        <v>2</v>
      </c>
      <c r="L1412" s="3">
        <f t="shared" si="157"/>
        <v>0.66666666666666663</v>
      </c>
      <c r="M1412" s="34"/>
      <c r="N1412" s="34"/>
      <c r="O1412" s="52">
        <f t="shared" si="156"/>
        <v>0</v>
      </c>
      <c r="P1412" s="4">
        <f t="shared" si="159"/>
        <v>3</v>
      </c>
      <c r="Q1412" s="5">
        <f t="shared" si="160"/>
        <v>3</v>
      </c>
      <c r="R1412" s="5" t="str">
        <f t="shared" si="161"/>
        <v/>
      </c>
      <c r="S1412" s="6" t="str">
        <f t="shared" si="162"/>
        <v/>
      </c>
    </row>
    <row r="1413" spans="1:19" ht="15" customHeight="1" x14ac:dyDescent="0.2">
      <c r="A1413" s="231" t="s">
        <v>465</v>
      </c>
      <c r="B1413" s="37" t="s">
        <v>536</v>
      </c>
      <c r="C1413" s="47" t="s">
        <v>429</v>
      </c>
      <c r="D1413" s="34"/>
      <c r="E1413" s="34"/>
      <c r="F1413" s="34"/>
      <c r="G1413" s="34"/>
      <c r="H1413" s="42" t="str">
        <f t="shared" si="158"/>
        <v/>
      </c>
      <c r="I1413" s="33">
        <v>267</v>
      </c>
      <c r="J1413" s="34">
        <v>148</v>
      </c>
      <c r="K1413" s="34">
        <v>41</v>
      </c>
      <c r="L1413" s="3">
        <f t="shared" si="157"/>
        <v>0.27702702702702703</v>
      </c>
      <c r="M1413" s="34">
        <v>19</v>
      </c>
      <c r="N1413" s="34">
        <v>100</v>
      </c>
      <c r="O1413" s="52">
        <f t="shared" si="156"/>
        <v>0.37453183520599254</v>
      </c>
      <c r="P1413" s="4">
        <f t="shared" si="159"/>
        <v>267</v>
      </c>
      <c r="Q1413" s="5">
        <f t="shared" si="160"/>
        <v>167</v>
      </c>
      <c r="R1413" s="5">
        <f t="shared" si="161"/>
        <v>100</v>
      </c>
      <c r="S1413" s="6">
        <f t="shared" si="162"/>
        <v>0.37453183520599254</v>
      </c>
    </row>
    <row r="1414" spans="1:19" ht="15" customHeight="1" x14ac:dyDescent="0.2">
      <c r="A1414" s="231" t="s">
        <v>465</v>
      </c>
      <c r="B1414" s="37" t="s">
        <v>545</v>
      </c>
      <c r="C1414" s="47" t="s">
        <v>201</v>
      </c>
      <c r="D1414" s="34"/>
      <c r="E1414" s="34"/>
      <c r="F1414" s="34"/>
      <c r="G1414" s="34"/>
      <c r="H1414" s="42" t="str">
        <f t="shared" si="158"/>
        <v/>
      </c>
      <c r="I1414" s="33">
        <v>42</v>
      </c>
      <c r="J1414" s="34">
        <v>41</v>
      </c>
      <c r="K1414" s="34">
        <v>11</v>
      </c>
      <c r="L1414" s="3">
        <f t="shared" si="157"/>
        <v>0.26829268292682928</v>
      </c>
      <c r="M1414" s="34"/>
      <c r="N1414" s="34">
        <v>1</v>
      </c>
      <c r="O1414" s="52">
        <f t="shared" si="156"/>
        <v>2.3809523809523808E-2</v>
      </c>
      <c r="P1414" s="4">
        <f t="shared" si="159"/>
        <v>42</v>
      </c>
      <c r="Q1414" s="5">
        <f t="shared" si="160"/>
        <v>41</v>
      </c>
      <c r="R1414" s="5">
        <f t="shared" si="161"/>
        <v>1</v>
      </c>
      <c r="S1414" s="6">
        <f t="shared" si="162"/>
        <v>2.3809523809523808E-2</v>
      </c>
    </row>
    <row r="1415" spans="1:19" ht="15" customHeight="1" x14ac:dyDescent="0.2">
      <c r="A1415" s="231" t="s">
        <v>465</v>
      </c>
      <c r="B1415" s="37" t="s">
        <v>203</v>
      </c>
      <c r="C1415" s="47" t="s">
        <v>204</v>
      </c>
      <c r="D1415" s="34"/>
      <c r="E1415" s="34"/>
      <c r="F1415" s="34"/>
      <c r="G1415" s="34"/>
      <c r="H1415" s="42" t="str">
        <f t="shared" si="158"/>
        <v/>
      </c>
      <c r="I1415" s="33">
        <v>1918</v>
      </c>
      <c r="J1415" s="34">
        <v>1894</v>
      </c>
      <c r="K1415" s="34">
        <v>18</v>
      </c>
      <c r="L1415" s="3">
        <f t="shared" si="157"/>
        <v>9.5036958817317843E-3</v>
      </c>
      <c r="M1415" s="34"/>
      <c r="N1415" s="34">
        <v>24</v>
      </c>
      <c r="O1415" s="52">
        <f t="shared" si="156"/>
        <v>1.251303441084463E-2</v>
      </c>
      <c r="P1415" s="4">
        <f t="shared" si="159"/>
        <v>1918</v>
      </c>
      <c r="Q1415" s="5">
        <f t="shared" si="160"/>
        <v>1894</v>
      </c>
      <c r="R1415" s="5">
        <f t="shared" si="161"/>
        <v>24</v>
      </c>
      <c r="S1415" s="6">
        <f t="shared" si="162"/>
        <v>1.251303441084463E-2</v>
      </c>
    </row>
    <row r="1416" spans="1:19" ht="15" customHeight="1" x14ac:dyDescent="0.2">
      <c r="A1416" s="231" t="s">
        <v>465</v>
      </c>
      <c r="B1416" s="37" t="s">
        <v>207</v>
      </c>
      <c r="C1416" s="47" t="s">
        <v>208</v>
      </c>
      <c r="D1416" s="34"/>
      <c r="E1416" s="34"/>
      <c r="F1416" s="34"/>
      <c r="G1416" s="34"/>
      <c r="H1416" s="42" t="str">
        <f t="shared" si="158"/>
        <v/>
      </c>
      <c r="I1416" s="33">
        <v>612</v>
      </c>
      <c r="J1416" s="34">
        <v>434</v>
      </c>
      <c r="K1416" s="34">
        <v>98</v>
      </c>
      <c r="L1416" s="3">
        <f t="shared" si="157"/>
        <v>0.22580645161290322</v>
      </c>
      <c r="M1416" s="34"/>
      <c r="N1416" s="34">
        <v>178</v>
      </c>
      <c r="O1416" s="52">
        <f t="shared" si="156"/>
        <v>0.2908496732026144</v>
      </c>
      <c r="P1416" s="4">
        <f t="shared" si="159"/>
        <v>612</v>
      </c>
      <c r="Q1416" s="5">
        <f t="shared" si="160"/>
        <v>434</v>
      </c>
      <c r="R1416" s="5">
        <f t="shared" si="161"/>
        <v>178</v>
      </c>
      <c r="S1416" s="6">
        <f t="shared" si="162"/>
        <v>0.2908496732026144</v>
      </c>
    </row>
    <row r="1417" spans="1:19" ht="15" customHeight="1" x14ac:dyDescent="0.2">
      <c r="A1417" s="231" t="s">
        <v>465</v>
      </c>
      <c r="B1417" s="37" t="s">
        <v>209</v>
      </c>
      <c r="C1417" s="47" t="s">
        <v>210</v>
      </c>
      <c r="D1417" s="34"/>
      <c r="E1417" s="34"/>
      <c r="F1417" s="34"/>
      <c r="G1417" s="34"/>
      <c r="H1417" s="42" t="str">
        <f t="shared" si="158"/>
        <v/>
      </c>
      <c r="I1417" s="33">
        <v>2806</v>
      </c>
      <c r="J1417" s="34">
        <v>2623</v>
      </c>
      <c r="K1417" s="34">
        <v>1645</v>
      </c>
      <c r="L1417" s="3">
        <f t="shared" si="157"/>
        <v>0.62714449104079295</v>
      </c>
      <c r="M1417" s="34">
        <v>6</v>
      </c>
      <c r="N1417" s="34">
        <v>177</v>
      </c>
      <c r="O1417" s="52">
        <f t="shared" si="156"/>
        <v>6.3079116179615105E-2</v>
      </c>
      <c r="P1417" s="4">
        <f t="shared" si="159"/>
        <v>2806</v>
      </c>
      <c r="Q1417" s="5">
        <f t="shared" si="160"/>
        <v>2629</v>
      </c>
      <c r="R1417" s="5">
        <f t="shared" si="161"/>
        <v>177</v>
      </c>
      <c r="S1417" s="6">
        <f t="shared" si="162"/>
        <v>6.3079116179615105E-2</v>
      </c>
    </row>
    <row r="1418" spans="1:19" ht="15" customHeight="1" x14ac:dyDescent="0.2">
      <c r="A1418" s="231" t="s">
        <v>465</v>
      </c>
      <c r="B1418" s="37" t="s">
        <v>209</v>
      </c>
      <c r="C1418" s="47" t="s">
        <v>211</v>
      </c>
      <c r="D1418" s="34"/>
      <c r="E1418" s="34"/>
      <c r="F1418" s="34"/>
      <c r="G1418" s="34"/>
      <c r="H1418" s="42" t="str">
        <f t="shared" si="158"/>
        <v/>
      </c>
      <c r="I1418" s="33">
        <v>5529</v>
      </c>
      <c r="J1418" s="34">
        <v>5323</v>
      </c>
      <c r="K1418" s="34">
        <v>3749</v>
      </c>
      <c r="L1418" s="3">
        <f t="shared" si="157"/>
        <v>0.70430208529024985</v>
      </c>
      <c r="M1418" s="34">
        <v>5</v>
      </c>
      <c r="N1418" s="34">
        <v>201</v>
      </c>
      <c r="O1418" s="52">
        <f t="shared" si="156"/>
        <v>3.6353771025501899E-2</v>
      </c>
      <c r="P1418" s="4">
        <f t="shared" si="159"/>
        <v>5529</v>
      </c>
      <c r="Q1418" s="5">
        <f t="shared" si="160"/>
        <v>5328</v>
      </c>
      <c r="R1418" s="5">
        <f t="shared" si="161"/>
        <v>201</v>
      </c>
      <c r="S1418" s="6">
        <f t="shared" si="162"/>
        <v>3.6353771025501899E-2</v>
      </c>
    </row>
    <row r="1419" spans="1:19" ht="15" customHeight="1" x14ac:dyDescent="0.2">
      <c r="A1419" s="231" t="s">
        <v>465</v>
      </c>
      <c r="B1419" s="37" t="s">
        <v>214</v>
      </c>
      <c r="C1419" s="47" t="s">
        <v>548</v>
      </c>
      <c r="D1419" s="34"/>
      <c r="E1419" s="34"/>
      <c r="F1419" s="34"/>
      <c r="G1419" s="34"/>
      <c r="H1419" s="42" t="str">
        <f t="shared" si="158"/>
        <v/>
      </c>
      <c r="I1419" s="33">
        <v>33943</v>
      </c>
      <c r="J1419" s="34">
        <v>32931</v>
      </c>
      <c r="K1419" s="34">
        <v>22406</v>
      </c>
      <c r="L1419" s="3">
        <f t="shared" si="157"/>
        <v>0.68039233548935651</v>
      </c>
      <c r="M1419" s="34">
        <v>3</v>
      </c>
      <c r="N1419" s="34">
        <v>1009</v>
      </c>
      <c r="O1419" s="52">
        <f t="shared" si="156"/>
        <v>2.9726305865716052E-2</v>
      </c>
      <c r="P1419" s="4">
        <f t="shared" si="159"/>
        <v>33943</v>
      </c>
      <c r="Q1419" s="5">
        <f t="shared" si="160"/>
        <v>32934</v>
      </c>
      <c r="R1419" s="5">
        <f t="shared" si="161"/>
        <v>1009</v>
      </c>
      <c r="S1419" s="6">
        <f t="shared" si="162"/>
        <v>2.9726305865716052E-2</v>
      </c>
    </row>
    <row r="1420" spans="1:19" ht="15" customHeight="1" x14ac:dyDescent="0.2">
      <c r="A1420" s="231" t="s">
        <v>465</v>
      </c>
      <c r="B1420" s="37" t="s">
        <v>214</v>
      </c>
      <c r="C1420" s="47" t="s">
        <v>546</v>
      </c>
      <c r="D1420" s="34"/>
      <c r="E1420" s="34"/>
      <c r="F1420" s="34"/>
      <c r="G1420" s="34"/>
      <c r="H1420" s="42" t="str">
        <f t="shared" si="158"/>
        <v/>
      </c>
      <c r="I1420" s="33">
        <v>77879</v>
      </c>
      <c r="J1420" s="34">
        <v>74606</v>
      </c>
      <c r="K1420" s="34">
        <v>53538</v>
      </c>
      <c r="L1420" s="3">
        <f t="shared" si="157"/>
        <v>0.71760984371230196</v>
      </c>
      <c r="M1420" s="34">
        <v>1</v>
      </c>
      <c r="N1420" s="34">
        <v>3272</v>
      </c>
      <c r="O1420" s="52">
        <f t="shared" si="156"/>
        <v>4.2013893347372204E-2</v>
      </c>
      <c r="P1420" s="4">
        <f t="shared" si="159"/>
        <v>77879</v>
      </c>
      <c r="Q1420" s="5">
        <f t="shared" si="160"/>
        <v>74607</v>
      </c>
      <c r="R1420" s="5">
        <f t="shared" si="161"/>
        <v>3272</v>
      </c>
      <c r="S1420" s="6">
        <f t="shared" si="162"/>
        <v>4.2013893347372204E-2</v>
      </c>
    </row>
    <row r="1421" spans="1:19" ht="15" customHeight="1" x14ac:dyDescent="0.2">
      <c r="A1421" s="231" t="s">
        <v>465</v>
      </c>
      <c r="B1421" s="37" t="s">
        <v>214</v>
      </c>
      <c r="C1421" s="47" t="s">
        <v>468</v>
      </c>
      <c r="D1421" s="34"/>
      <c r="E1421" s="34"/>
      <c r="F1421" s="34"/>
      <c r="G1421" s="34"/>
      <c r="H1421" s="42" t="str">
        <f t="shared" si="158"/>
        <v/>
      </c>
      <c r="I1421" s="33">
        <v>155365</v>
      </c>
      <c r="J1421" s="34">
        <v>152303</v>
      </c>
      <c r="K1421" s="34">
        <v>115832</v>
      </c>
      <c r="L1421" s="3">
        <f t="shared" si="157"/>
        <v>0.76053656198499042</v>
      </c>
      <c r="M1421" s="34"/>
      <c r="N1421" s="34">
        <v>3062</v>
      </c>
      <c r="O1421" s="52">
        <f t="shared" si="156"/>
        <v>1.970842853924629E-2</v>
      </c>
      <c r="P1421" s="4">
        <f t="shared" si="159"/>
        <v>155365</v>
      </c>
      <c r="Q1421" s="5">
        <f t="shared" si="160"/>
        <v>152303</v>
      </c>
      <c r="R1421" s="5">
        <f t="shared" si="161"/>
        <v>3062</v>
      </c>
      <c r="S1421" s="6">
        <f t="shared" si="162"/>
        <v>1.970842853924629E-2</v>
      </c>
    </row>
    <row r="1422" spans="1:19" ht="15" customHeight="1" x14ac:dyDescent="0.2">
      <c r="A1422" s="231" t="s">
        <v>465</v>
      </c>
      <c r="B1422" s="37" t="s">
        <v>214</v>
      </c>
      <c r="C1422" s="47" t="s">
        <v>547</v>
      </c>
      <c r="D1422" s="34"/>
      <c r="E1422" s="34"/>
      <c r="F1422" s="34"/>
      <c r="G1422" s="34"/>
      <c r="H1422" s="42" t="str">
        <f t="shared" si="158"/>
        <v/>
      </c>
      <c r="I1422" s="33">
        <v>241659</v>
      </c>
      <c r="J1422" s="34">
        <v>234791</v>
      </c>
      <c r="K1422" s="34">
        <v>186659</v>
      </c>
      <c r="L1422" s="3">
        <f t="shared" si="157"/>
        <v>0.79500066016159054</v>
      </c>
      <c r="M1422" s="34">
        <v>3</v>
      </c>
      <c r="N1422" s="34">
        <v>6865</v>
      </c>
      <c r="O1422" s="52">
        <f t="shared" si="156"/>
        <v>2.8407797764618738E-2</v>
      </c>
      <c r="P1422" s="4">
        <f t="shared" si="159"/>
        <v>241659</v>
      </c>
      <c r="Q1422" s="5">
        <f t="shared" si="160"/>
        <v>234794</v>
      </c>
      <c r="R1422" s="5">
        <f t="shared" si="161"/>
        <v>6865</v>
      </c>
      <c r="S1422" s="6">
        <f t="shared" si="162"/>
        <v>2.8407797764618738E-2</v>
      </c>
    </row>
    <row r="1423" spans="1:19" ht="15" customHeight="1" x14ac:dyDescent="0.2">
      <c r="A1423" s="231" t="s">
        <v>465</v>
      </c>
      <c r="B1423" s="37" t="s">
        <v>214</v>
      </c>
      <c r="C1423" s="47" t="s">
        <v>549</v>
      </c>
      <c r="D1423" s="34"/>
      <c r="E1423" s="34"/>
      <c r="F1423" s="34"/>
      <c r="G1423" s="34"/>
      <c r="H1423" s="42" t="str">
        <f t="shared" si="158"/>
        <v/>
      </c>
      <c r="I1423" s="33">
        <v>14793</v>
      </c>
      <c r="J1423" s="34">
        <v>14026</v>
      </c>
      <c r="K1423" s="34">
        <v>7259</v>
      </c>
      <c r="L1423" s="3">
        <f t="shared" si="157"/>
        <v>0.51753885640952513</v>
      </c>
      <c r="M1423" s="34">
        <v>4</v>
      </c>
      <c r="N1423" s="34">
        <v>763</v>
      </c>
      <c r="O1423" s="52">
        <f t="shared" si="156"/>
        <v>5.1578449266544986E-2</v>
      </c>
      <c r="P1423" s="4">
        <f t="shared" si="159"/>
        <v>14793</v>
      </c>
      <c r="Q1423" s="5">
        <f t="shared" si="160"/>
        <v>14030</v>
      </c>
      <c r="R1423" s="5">
        <f t="shared" si="161"/>
        <v>763</v>
      </c>
      <c r="S1423" s="6">
        <f t="shared" si="162"/>
        <v>5.1578449266544986E-2</v>
      </c>
    </row>
    <row r="1424" spans="1:19" ht="15" customHeight="1" x14ac:dyDescent="0.2">
      <c r="A1424" s="231" t="s">
        <v>465</v>
      </c>
      <c r="B1424" s="37" t="s">
        <v>214</v>
      </c>
      <c r="C1424" s="49" t="s">
        <v>469</v>
      </c>
      <c r="D1424" s="34"/>
      <c r="E1424" s="34"/>
      <c r="F1424" s="34"/>
      <c r="G1424" s="34"/>
      <c r="H1424" s="42" t="str">
        <f t="shared" si="158"/>
        <v/>
      </c>
      <c r="I1424" s="33">
        <v>55798</v>
      </c>
      <c r="J1424" s="34">
        <v>51860</v>
      </c>
      <c r="K1424" s="34">
        <v>40314</v>
      </c>
      <c r="L1424" s="3">
        <f t="shared" si="157"/>
        <v>0.77736212880833011</v>
      </c>
      <c r="M1424" s="34"/>
      <c r="N1424" s="34">
        <v>3938</v>
      </c>
      <c r="O1424" s="52">
        <f t="shared" si="156"/>
        <v>7.0576006308469844E-2</v>
      </c>
      <c r="P1424" s="4">
        <f t="shared" si="159"/>
        <v>55798</v>
      </c>
      <c r="Q1424" s="5">
        <f t="shared" si="160"/>
        <v>51860</v>
      </c>
      <c r="R1424" s="5">
        <f t="shared" si="161"/>
        <v>3938</v>
      </c>
      <c r="S1424" s="6">
        <f t="shared" si="162"/>
        <v>7.0576006308469844E-2</v>
      </c>
    </row>
    <row r="1425" spans="1:19" ht="26.25" customHeight="1" x14ac:dyDescent="0.2">
      <c r="A1425" s="231" t="s">
        <v>465</v>
      </c>
      <c r="B1425" s="37" t="s">
        <v>217</v>
      </c>
      <c r="C1425" s="47" t="s">
        <v>218</v>
      </c>
      <c r="D1425" s="34"/>
      <c r="E1425" s="34"/>
      <c r="F1425" s="34"/>
      <c r="G1425" s="34"/>
      <c r="H1425" s="42" t="str">
        <f t="shared" si="158"/>
        <v/>
      </c>
      <c r="I1425" s="33">
        <v>1797</v>
      </c>
      <c r="J1425" s="34">
        <v>1592</v>
      </c>
      <c r="K1425" s="34">
        <v>1116</v>
      </c>
      <c r="L1425" s="3">
        <f t="shared" si="157"/>
        <v>0.70100502512562812</v>
      </c>
      <c r="M1425" s="34">
        <v>15</v>
      </c>
      <c r="N1425" s="34">
        <v>190</v>
      </c>
      <c r="O1425" s="52">
        <f t="shared" si="156"/>
        <v>0.10573177518085698</v>
      </c>
      <c r="P1425" s="4">
        <f t="shared" si="159"/>
        <v>1797</v>
      </c>
      <c r="Q1425" s="5">
        <f t="shared" si="160"/>
        <v>1607</v>
      </c>
      <c r="R1425" s="5">
        <f t="shared" si="161"/>
        <v>190</v>
      </c>
      <c r="S1425" s="6">
        <f t="shared" si="162"/>
        <v>0.10573177518085698</v>
      </c>
    </row>
    <row r="1426" spans="1:19" ht="15" customHeight="1" x14ac:dyDescent="0.2">
      <c r="A1426" s="231" t="s">
        <v>465</v>
      </c>
      <c r="B1426" s="37" t="s">
        <v>220</v>
      </c>
      <c r="C1426" s="47" t="s">
        <v>222</v>
      </c>
      <c r="D1426" s="34"/>
      <c r="E1426" s="34"/>
      <c r="F1426" s="34"/>
      <c r="G1426" s="34"/>
      <c r="H1426" s="42" t="str">
        <f t="shared" si="158"/>
        <v/>
      </c>
      <c r="I1426" s="33">
        <v>3162</v>
      </c>
      <c r="J1426" s="34">
        <v>3095</v>
      </c>
      <c r="K1426" s="34">
        <v>2197</v>
      </c>
      <c r="L1426" s="3">
        <f t="shared" si="157"/>
        <v>0.70985460420032309</v>
      </c>
      <c r="M1426" s="34">
        <v>45</v>
      </c>
      <c r="N1426" s="34">
        <v>22</v>
      </c>
      <c r="O1426" s="52">
        <f t="shared" si="156"/>
        <v>6.957621758380772E-3</v>
      </c>
      <c r="P1426" s="4">
        <f t="shared" si="159"/>
        <v>3162</v>
      </c>
      <c r="Q1426" s="5">
        <f t="shared" si="160"/>
        <v>3140</v>
      </c>
      <c r="R1426" s="5">
        <f t="shared" si="161"/>
        <v>22</v>
      </c>
      <c r="S1426" s="6">
        <f t="shared" si="162"/>
        <v>6.957621758380772E-3</v>
      </c>
    </row>
    <row r="1427" spans="1:19" ht="15" customHeight="1" x14ac:dyDescent="0.2">
      <c r="A1427" s="231" t="s">
        <v>465</v>
      </c>
      <c r="B1427" s="37" t="s">
        <v>225</v>
      </c>
      <c r="C1427" s="47" t="s">
        <v>226</v>
      </c>
      <c r="D1427" s="34"/>
      <c r="E1427" s="34"/>
      <c r="F1427" s="34"/>
      <c r="G1427" s="34"/>
      <c r="H1427" s="42" t="str">
        <f t="shared" si="158"/>
        <v/>
      </c>
      <c r="I1427" s="33">
        <v>324</v>
      </c>
      <c r="J1427" s="34">
        <v>324</v>
      </c>
      <c r="K1427" s="34">
        <v>205</v>
      </c>
      <c r="L1427" s="3">
        <f t="shared" si="157"/>
        <v>0.63271604938271608</v>
      </c>
      <c r="M1427" s="34"/>
      <c r="N1427" s="34"/>
      <c r="O1427" s="52">
        <f t="shared" si="156"/>
        <v>0</v>
      </c>
      <c r="P1427" s="4">
        <f t="shared" si="159"/>
        <v>324</v>
      </c>
      <c r="Q1427" s="5">
        <f t="shared" si="160"/>
        <v>324</v>
      </c>
      <c r="R1427" s="5" t="str">
        <f t="shared" si="161"/>
        <v/>
      </c>
      <c r="S1427" s="6" t="str">
        <f t="shared" si="162"/>
        <v/>
      </c>
    </row>
    <row r="1428" spans="1:19" ht="26.25" customHeight="1" x14ac:dyDescent="0.2">
      <c r="A1428" s="231" t="s">
        <v>465</v>
      </c>
      <c r="B1428" s="37" t="s">
        <v>225</v>
      </c>
      <c r="C1428" s="47" t="s">
        <v>227</v>
      </c>
      <c r="D1428" s="34"/>
      <c r="E1428" s="34"/>
      <c r="F1428" s="34"/>
      <c r="G1428" s="34"/>
      <c r="H1428" s="42" t="str">
        <f t="shared" si="158"/>
        <v/>
      </c>
      <c r="I1428" s="33">
        <v>602</v>
      </c>
      <c r="J1428" s="34">
        <v>600</v>
      </c>
      <c r="K1428" s="34">
        <v>363</v>
      </c>
      <c r="L1428" s="3">
        <f t="shared" si="157"/>
        <v>0.60499999999999998</v>
      </c>
      <c r="M1428" s="34">
        <v>1</v>
      </c>
      <c r="N1428" s="34">
        <v>1</v>
      </c>
      <c r="O1428" s="52">
        <f t="shared" si="156"/>
        <v>1.6611295681063123E-3</v>
      </c>
      <c r="P1428" s="4">
        <f t="shared" si="159"/>
        <v>602</v>
      </c>
      <c r="Q1428" s="5">
        <f t="shared" si="160"/>
        <v>601</v>
      </c>
      <c r="R1428" s="5">
        <f t="shared" si="161"/>
        <v>1</v>
      </c>
      <c r="S1428" s="6">
        <f t="shared" si="162"/>
        <v>1.6611295681063123E-3</v>
      </c>
    </row>
    <row r="1429" spans="1:19" ht="15" customHeight="1" x14ac:dyDescent="0.2">
      <c r="A1429" s="231" t="s">
        <v>465</v>
      </c>
      <c r="B1429" s="37" t="s">
        <v>225</v>
      </c>
      <c r="C1429" s="47" t="s">
        <v>229</v>
      </c>
      <c r="D1429" s="34"/>
      <c r="E1429" s="34"/>
      <c r="F1429" s="34"/>
      <c r="G1429" s="34"/>
      <c r="H1429" s="42" t="str">
        <f t="shared" si="158"/>
        <v/>
      </c>
      <c r="I1429" s="33">
        <v>659</v>
      </c>
      <c r="J1429" s="34">
        <v>646</v>
      </c>
      <c r="K1429" s="34">
        <v>137</v>
      </c>
      <c r="L1429" s="3">
        <f t="shared" si="157"/>
        <v>0.21207430340557276</v>
      </c>
      <c r="M1429" s="34">
        <v>8</v>
      </c>
      <c r="N1429" s="34">
        <v>5</v>
      </c>
      <c r="O1429" s="52">
        <f t="shared" si="156"/>
        <v>7.5872534142640367E-3</v>
      </c>
      <c r="P1429" s="4">
        <f t="shared" si="159"/>
        <v>659</v>
      </c>
      <c r="Q1429" s="5">
        <f t="shared" si="160"/>
        <v>654</v>
      </c>
      <c r="R1429" s="5">
        <f t="shared" si="161"/>
        <v>5</v>
      </c>
      <c r="S1429" s="6">
        <f t="shared" si="162"/>
        <v>7.5872534142640367E-3</v>
      </c>
    </row>
    <row r="1430" spans="1:19" ht="26.25" customHeight="1" x14ac:dyDescent="0.2">
      <c r="A1430" s="231" t="s">
        <v>465</v>
      </c>
      <c r="B1430" s="37" t="s">
        <v>225</v>
      </c>
      <c r="C1430" s="47" t="s">
        <v>231</v>
      </c>
      <c r="D1430" s="34"/>
      <c r="E1430" s="34"/>
      <c r="F1430" s="34"/>
      <c r="G1430" s="34"/>
      <c r="H1430" s="42" t="str">
        <f t="shared" si="158"/>
        <v/>
      </c>
      <c r="I1430" s="33">
        <v>313</v>
      </c>
      <c r="J1430" s="34">
        <v>311</v>
      </c>
      <c r="K1430" s="34">
        <v>221</v>
      </c>
      <c r="L1430" s="3">
        <f t="shared" si="157"/>
        <v>0.71061093247588425</v>
      </c>
      <c r="M1430" s="34">
        <v>2</v>
      </c>
      <c r="N1430" s="34"/>
      <c r="O1430" s="52">
        <f t="shared" si="156"/>
        <v>0</v>
      </c>
      <c r="P1430" s="4">
        <f t="shared" si="159"/>
        <v>313</v>
      </c>
      <c r="Q1430" s="5">
        <f t="shared" si="160"/>
        <v>313</v>
      </c>
      <c r="R1430" s="5" t="str">
        <f t="shared" si="161"/>
        <v/>
      </c>
      <c r="S1430" s="6" t="str">
        <f t="shared" si="162"/>
        <v/>
      </c>
    </row>
    <row r="1431" spans="1:19" ht="15" customHeight="1" x14ac:dyDescent="0.2">
      <c r="A1431" s="231" t="s">
        <v>465</v>
      </c>
      <c r="B1431" s="37" t="s">
        <v>232</v>
      </c>
      <c r="C1431" s="47" t="s">
        <v>233</v>
      </c>
      <c r="D1431" s="34"/>
      <c r="E1431" s="34"/>
      <c r="F1431" s="34"/>
      <c r="G1431" s="34"/>
      <c r="H1431" s="42" t="str">
        <f t="shared" si="158"/>
        <v/>
      </c>
      <c r="I1431" s="33">
        <v>1976</v>
      </c>
      <c r="J1431" s="34">
        <v>1559</v>
      </c>
      <c r="K1431" s="34">
        <v>380</v>
      </c>
      <c r="L1431" s="3">
        <f t="shared" si="157"/>
        <v>0.24374599101988453</v>
      </c>
      <c r="M1431" s="34">
        <v>31</v>
      </c>
      <c r="N1431" s="34">
        <v>386</v>
      </c>
      <c r="O1431" s="52">
        <f t="shared" si="156"/>
        <v>0.19534412955465588</v>
      </c>
      <c r="P1431" s="4">
        <f t="shared" si="159"/>
        <v>1976</v>
      </c>
      <c r="Q1431" s="5">
        <f t="shared" si="160"/>
        <v>1590</v>
      </c>
      <c r="R1431" s="5">
        <f t="shared" si="161"/>
        <v>386</v>
      </c>
      <c r="S1431" s="6">
        <f t="shared" si="162"/>
        <v>0.19534412955465588</v>
      </c>
    </row>
    <row r="1432" spans="1:19" ht="15" customHeight="1" x14ac:dyDescent="0.2">
      <c r="A1432" s="231" t="s">
        <v>465</v>
      </c>
      <c r="B1432" s="37" t="s">
        <v>234</v>
      </c>
      <c r="C1432" s="47" t="s">
        <v>235</v>
      </c>
      <c r="D1432" s="34">
        <v>1</v>
      </c>
      <c r="E1432" s="34">
        <v>1</v>
      </c>
      <c r="F1432" s="34">
        <v>1</v>
      </c>
      <c r="G1432" s="34"/>
      <c r="H1432" s="42">
        <f t="shared" si="158"/>
        <v>0</v>
      </c>
      <c r="I1432" s="33">
        <v>75</v>
      </c>
      <c r="J1432" s="34">
        <v>75</v>
      </c>
      <c r="K1432" s="34">
        <v>58</v>
      </c>
      <c r="L1432" s="3">
        <f t="shared" si="157"/>
        <v>0.77333333333333332</v>
      </c>
      <c r="M1432" s="34"/>
      <c r="N1432" s="34"/>
      <c r="O1432" s="52">
        <f t="shared" si="156"/>
        <v>0</v>
      </c>
      <c r="P1432" s="4">
        <f t="shared" si="159"/>
        <v>76</v>
      </c>
      <c r="Q1432" s="5">
        <f t="shared" si="160"/>
        <v>76</v>
      </c>
      <c r="R1432" s="5" t="str">
        <f t="shared" si="161"/>
        <v/>
      </c>
      <c r="S1432" s="6" t="str">
        <f t="shared" si="162"/>
        <v/>
      </c>
    </row>
    <row r="1433" spans="1:19" ht="15" customHeight="1" x14ac:dyDescent="0.2">
      <c r="A1433" s="231" t="s">
        <v>465</v>
      </c>
      <c r="B1433" s="37" t="s">
        <v>537</v>
      </c>
      <c r="C1433" s="47" t="s">
        <v>236</v>
      </c>
      <c r="D1433" s="34"/>
      <c r="E1433" s="34"/>
      <c r="F1433" s="34"/>
      <c r="G1433" s="34"/>
      <c r="H1433" s="42" t="str">
        <f t="shared" si="158"/>
        <v/>
      </c>
      <c r="I1433" s="33">
        <v>1168</v>
      </c>
      <c r="J1433" s="34">
        <v>926</v>
      </c>
      <c r="K1433" s="34">
        <v>293</v>
      </c>
      <c r="L1433" s="3">
        <f t="shared" si="157"/>
        <v>0.31641468682505397</v>
      </c>
      <c r="M1433" s="34">
        <v>3</v>
      </c>
      <c r="N1433" s="34">
        <v>239</v>
      </c>
      <c r="O1433" s="52">
        <f t="shared" si="156"/>
        <v>0.20462328767123289</v>
      </c>
      <c r="P1433" s="4">
        <f t="shared" si="159"/>
        <v>1168</v>
      </c>
      <c r="Q1433" s="5">
        <f t="shared" si="160"/>
        <v>929</v>
      </c>
      <c r="R1433" s="5">
        <f t="shared" si="161"/>
        <v>239</v>
      </c>
      <c r="S1433" s="6">
        <f t="shared" si="162"/>
        <v>0.20462328767123289</v>
      </c>
    </row>
    <row r="1434" spans="1:19" ht="15" customHeight="1" x14ac:dyDescent="0.2">
      <c r="A1434" s="231" t="s">
        <v>424</v>
      </c>
      <c r="B1434" s="37" t="s">
        <v>4</v>
      </c>
      <c r="C1434" s="47" t="s">
        <v>5</v>
      </c>
      <c r="D1434" s="34"/>
      <c r="E1434" s="34"/>
      <c r="F1434" s="34"/>
      <c r="G1434" s="34"/>
      <c r="H1434" s="42" t="str">
        <f t="shared" si="158"/>
        <v/>
      </c>
      <c r="I1434" s="33">
        <v>3152</v>
      </c>
      <c r="J1434" s="34">
        <v>2209</v>
      </c>
      <c r="K1434" s="34">
        <v>420</v>
      </c>
      <c r="L1434" s="3">
        <f t="shared" si="157"/>
        <v>0.19013128112267993</v>
      </c>
      <c r="M1434" s="34">
        <v>234</v>
      </c>
      <c r="N1434" s="34">
        <f>I1434-(J1434+M1434)</f>
        <v>709</v>
      </c>
      <c r="O1434" s="52">
        <f t="shared" si="156"/>
        <v>0.22493654822335024</v>
      </c>
      <c r="P1434" s="4">
        <f t="shared" si="159"/>
        <v>3152</v>
      </c>
      <c r="Q1434" s="5">
        <f t="shared" si="160"/>
        <v>2443</v>
      </c>
      <c r="R1434" s="5">
        <f t="shared" si="161"/>
        <v>709</v>
      </c>
      <c r="S1434" s="6">
        <f t="shared" si="162"/>
        <v>0.22493654822335024</v>
      </c>
    </row>
    <row r="1435" spans="1:19" ht="15" customHeight="1" x14ac:dyDescent="0.2">
      <c r="A1435" s="231" t="s">
        <v>424</v>
      </c>
      <c r="B1435" s="37" t="s">
        <v>6</v>
      </c>
      <c r="C1435" s="47" t="s">
        <v>387</v>
      </c>
      <c r="D1435" s="34"/>
      <c r="E1435" s="34"/>
      <c r="F1435" s="34"/>
      <c r="G1435" s="34"/>
      <c r="H1435" s="42" t="str">
        <f t="shared" si="158"/>
        <v/>
      </c>
      <c r="I1435" s="33">
        <v>4143</v>
      </c>
      <c r="J1435" s="34">
        <v>3620</v>
      </c>
      <c r="K1435" s="34">
        <v>412</v>
      </c>
      <c r="L1435" s="3">
        <f t="shared" si="157"/>
        <v>0.11381215469613259</v>
      </c>
      <c r="M1435" s="34"/>
      <c r="N1435" s="34">
        <f>I1435-(J1435+M1435)</f>
        <v>523</v>
      </c>
      <c r="O1435" s="52">
        <f t="shared" si="156"/>
        <v>0.12623702630943762</v>
      </c>
      <c r="P1435" s="4">
        <f t="shared" si="159"/>
        <v>4143</v>
      </c>
      <c r="Q1435" s="5">
        <f t="shared" si="160"/>
        <v>3620</v>
      </c>
      <c r="R1435" s="5">
        <f t="shared" si="161"/>
        <v>523</v>
      </c>
      <c r="S1435" s="6">
        <f t="shared" si="162"/>
        <v>0.12623702630943762</v>
      </c>
    </row>
    <row r="1436" spans="1:19" ht="15" customHeight="1" x14ac:dyDescent="0.2">
      <c r="A1436" s="231" t="s">
        <v>424</v>
      </c>
      <c r="B1436" s="37" t="s">
        <v>6</v>
      </c>
      <c r="C1436" s="47" t="s">
        <v>7</v>
      </c>
      <c r="D1436" s="34"/>
      <c r="E1436" s="34"/>
      <c r="F1436" s="34"/>
      <c r="G1436" s="34"/>
      <c r="H1436" s="42" t="str">
        <f t="shared" si="158"/>
        <v/>
      </c>
      <c r="I1436" s="33">
        <v>66288</v>
      </c>
      <c r="J1436" s="34">
        <v>56384</v>
      </c>
      <c r="K1436" s="34">
        <v>38069</v>
      </c>
      <c r="L1436" s="3">
        <f t="shared" si="157"/>
        <v>0.67517380817253125</v>
      </c>
      <c r="M1436" s="34">
        <v>97</v>
      </c>
      <c r="N1436" s="34">
        <f>I1436-(J1436+M1436)</f>
        <v>9807</v>
      </c>
      <c r="O1436" s="52">
        <f t="shared" si="156"/>
        <v>0.14794532947139755</v>
      </c>
      <c r="P1436" s="4">
        <f t="shared" si="159"/>
        <v>66288</v>
      </c>
      <c r="Q1436" s="5">
        <f t="shared" si="160"/>
        <v>56481</v>
      </c>
      <c r="R1436" s="5">
        <f t="shared" si="161"/>
        <v>9807</v>
      </c>
      <c r="S1436" s="6">
        <f t="shared" si="162"/>
        <v>0.14794532947139755</v>
      </c>
    </row>
    <row r="1437" spans="1:19" ht="15" customHeight="1" x14ac:dyDescent="0.2">
      <c r="A1437" s="231" t="s">
        <v>424</v>
      </c>
      <c r="B1437" s="37" t="s">
        <v>8</v>
      </c>
      <c r="C1437" s="47" t="s">
        <v>9</v>
      </c>
      <c r="D1437" s="34"/>
      <c r="E1437" s="34"/>
      <c r="F1437" s="34"/>
      <c r="G1437" s="34"/>
      <c r="H1437" s="42" t="str">
        <f t="shared" si="158"/>
        <v/>
      </c>
      <c r="I1437" s="33">
        <v>13</v>
      </c>
      <c r="J1437" s="34">
        <v>12</v>
      </c>
      <c r="K1437" s="34">
        <v>5</v>
      </c>
      <c r="L1437" s="3">
        <f t="shared" si="157"/>
        <v>0.41666666666666669</v>
      </c>
      <c r="M1437" s="34"/>
      <c r="N1437" s="34">
        <f>I1437-(J1437+M1437)</f>
        <v>1</v>
      </c>
      <c r="O1437" s="52">
        <f t="shared" ref="O1437:O1500" si="163">IF(I1437&lt;&gt;0,N1437/I1437,"")</f>
        <v>7.6923076923076927E-2</v>
      </c>
      <c r="P1437" s="4">
        <f t="shared" si="159"/>
        <v>13</v>
      </c>
      <c r="Q1437" s="5">
        <f t="shared" si="160"/>
        <v>12</v>
      </c>
      <c r="R1437" s="5">
        <f t="shared" si="161"/>
        <v>1</v>
      </c>
      <c r="S1437" s="6">
        <f t="shared" si="162"/>
        <v>7.6923076923076927E-2</v>
      </c>
    </row>
    <row r="1438" spans="1:19" ht="15" customHeight="1" x14ac:dyDescent="0.2">
      <c r="A1438" s="231" t="s">
        <v>424</v>
      </c>
      <c r="B1438" s="37" t="s">
        <v>10</v>
      </c>
      <c r="C1438" s="47" t="s">
        <v>11</v>
      </c>
      <c r="D1438" s="34"/>
      <c r="E1438" s="34"/>
      <c r="F1438" s="34"/>
      <c r="G1438" s="34"/>
      <c r="H1438" s="42" t="str">
        <f t="shared" si="158"/>
        <v/>
      </c>
      <c r="I1438" s="33">
        <v>5</v>
      </c>
      <c r="J1438" s="34">
        <v>5</v>
      </c>
      <c r="K1438" s="34">
        <v>2</v>
      </c>
      <c r="L1438" s="3">
        <f t="shared" si="157"/>
        <v>0.4</v>
      </c>
      <c r="M1438" s="34"/>
      <c r="N1438" s="34"/>
      <c r="O1438" s="52">
        <f t="shared" si="163"/>
        <v>0</v>
      </c>
      <c r="P1438" s="4">
        <f t="shared" si="159"/>
        <v>5</v>
      </c>
      <c r="Q1438" s="5">
        <f t="shared" si="160"/>
        <v>5</v>
      </c>
      <c r="R1438" s="5" t="str">
        <f t="shared" si="161"/>
        <v/>
      </c>
      <c r="S1438" s="6" t="str">
        <f t="shared" si="162"/>
        <v/>
      </c>
    </row>
    <row r="1439" spans="1:19" ht="15" customHeight="1" x14ac:dyDescent="0.2">
      <c r="A1439" s="231" t="s">
        <v>424</v>
      </c>
      <c r="B1439" s="37" t="s">
        <v>10</v>
      </c>
      <c r="C1439" s="47" t="s">
        <v>12</v>
      </c>
      <c r="D1439" s="34"/>
      <c r="E1439" s="34"/>
      <c r="F1439" s="34"/>
      <c r="G1439" s="34"/>
      <c r="H1439" s="42" t="str">
        <f t="shared" si="158"/>
        <v/>
      </c>
      <c r="I1439" s="33">
        <v>138</v>
      </c>
      <c r="J1439" s="34">
        <v>133</v>
      </c>
      <c r="K1439" s="34">
        <v>44</v>
      </c>
      <c r="L1439" s="3">
        <f t="shared" si="157"/>
        <v>0.33082706766917291</v>
      </c>
      <c r="M1439" s="34"/>
      <c r="N1439" s="34">
        <f t="shared" ref="N1439:N1453" si="164">I1439-(J1439+M1439)</f>
        <v>5</v>
      </c>
      <c r="O1439" s="52">
        <f t="shared" si="163"/>
        <v>3.6231884057971016E-2</v>
      </c>
      <c r="P1439" s="4">
        <f t="shared" si="159"/>
        <v>138</v>
      </c>
      <c r="Q1439" s="5">
        <f t="shared" si="160"/>
        <v>133</v>
      </c>
      <c r="R1439" s="5">
        <f t="shared" si="161"/>
        <v>5</v>
      </c>
      <c r="S1439" s="6">
        <f t="shared" si="162"/>
        <v>3.6231884057971016E-2</v>
      </c>
    </row>
    <row r="1440" spans="1:19" ht="15" customHeight="1" x14ac:dyDescent="0.2">
      <c r="A1440" s="231" t="s">
        <v>424</v>
      </c>
      <c r="B1440" s="37" t="s">
        <v>21</v>
      </c>
      <c r="C1440" s="47" t="s">
        <v>22</v>
      </c>
      <c r="D1440" s="34"/>
      <c r="E1440" s="34"/>
      <c r="F1440" s="34"/>
      <c r="G1440" s="34"/>
      <c r="H1440" s="42" t="str">
        <f t="shared" si="158"/>
        <v/>
      </c>
      <c r="I1440" s="33">
        <v>4</v>
      </c>
      <c r="J1440" s="34">
        <v>2</v>
      </c>
      <c r="K1440" s="34"/>
      <c r="L1440" s="3">
        <f t="shared" si="157"/>
        <v>0</v>
      </c>
      <c r="M1440" s="34"/>
      <c r="N1440" s="34">
        <f t="shared" si="164"/>
        <v>2</v>
      </c>
      <c r="O1440" s="52">
        <f t="shared" si="163"/>
        <v>0.5</v>
      </c>
      <c r="P1440" s="4">
        <f t="shared" si="159"/>
        <v>4</v>
      </c>
      <c r="Q1440" s="5">
        <f t="shared" si="160"/>
        <v>2</v>
      </c>
      <c r="R1440" s="5">
        <f t="shared" si="161"/>
        <v>2</v>
      </c>
      <c r="S1440" s="6">
        <f t="shared" si="162"/>
        <v>0.5</v>
      </c>
    </row>
    <row r="1441" spans="1:19" ht="26.25" customHeight="1" x14ac:dyDescent="0.2">
      <c r="A1441" s="231" t="s">
        <v>424</v>
      </c>
      <c r="B1441" s="37" t="s">
        <v>30</v>
      </c>
      <c r="C1441" s="47" t="s">
        <v>388</v>
      </c>
      <c r="D1441" s="34"/>
      <c r="E1441" s="34"/>
      <c r="F1441" s="34"/>
      <c r="G1441" s="34"/>
      <c r="H1441" s="42" t="str">
        <f t="shared" si="158"/>
        <v/>
      </c>
      <c r="I1441" s="33">
        <v>15</v>
      </c>
      <c r="J1441" s="34">
        <v>12</v>
      </c>
      <c r="K1441" s="34">
        <v>12</v>
      </c>
      <c r="L1441" s="3">
        <f t="shared" si="157"/>
        <v>1</v>
      </c>
      <c r="M1441" s="34"/>
      <c r="N1441" s="34">
        <f t="shared" si="164"/>
        <v>3</v>
      </c>
      <c r="O1441" s="52">
        <f t="shared" si="163"/>
        <v>0.2</v>
      </c>
      <c r="P1441" s="4">
        <f t="shared" si="159"/>
        <v>15</v>
      </c>
      <c r="Q1441" s="5">
        <f t="shared" si="160"/>
        <v>12</v>
      </c>
      <c r="R1441" s="5">
        <f t="shared" si="161"/>
        <v>3</v>
      </c>
      <c r="S1441" s="6">
        <f t="shared" si="162"/>
        <v>0.2</v>
      </c>
    </row>
    <row r="1442" spans="1:19" ht="15" customHeight="1" x14ac:dyDescent="0.2">
      <c r="A1442" s="231" t="s">
        <v>424</v>
      </c>
      <c r="B1442" s="37" t="s">
        <v>30</v>
      </c>
      <c r="C1442" s="47" t="s">
        <v>31</v>
      </c>
      <c r="D1442" s="34"/>
      <c r="E1442" s="34"/>
      <c r="F1442" s="34"/>
      <c r="G1442" s="34"/>
      <c r="H1442" s="42" t="str">
        <f t="shared" si="158"/>
        <v/>
      </c>
      <c r="I1442" s="33">
        <v>100</v>
      </c>
      <c r="J1442" s="34">
        <v>72</v>
      </c>
      <c r="K1442" s="34">
        <v>33</v>
      </c>
      <c r="L1442" s="3">
        <f t="shared" ref="L1442:L1505" si="165">IF(J1442&lt;&gt;0,K1442/J1442,"")</f>
        <v>0.45833333333333331</v>
      </c>
      <c r="M1442" s="34"/>
      <c r="N1442" s="34">
        <f t="shared" si="164"/>
        <v>28</v>
      </c>
      <c r="O1442" s="52">
        <f t="shared" si="163"/>
        <v>0.28000000000000003</v>
      </c>
      <c r="P1442" s="4">
        <f t="shared" si="159"/>
        <v>100</v>
      </c>
      <c r="Q1442" s="5">
        <f t="shared" si="160"/>
        <v>72</v>
      </c>
      <c r="R1442" s="5">
        <f t="shared" si="161"/>
        <v>28</v>
      </c>
      <c r="S1442" s="6">
        <f t="shared" si="162"/>
        <v>0.28000000000000003</v>
      </c>
    </row>
    <row r="1443" spans="1:19" ht="15" customHeight="1" x14ac:dyDescent="0.2">
      <c r="A1443" s="231" t="s">
        <v>424</v>
      </c>
      <c r="B1443" s="37" t="s">
        <v>30</v>
      </c>
      <c r="C1443" s="47" t="s">
        <v>32</v>
      </c>
      <c r="D1443" s="34">
        <v>2</v>
      </c>
      <c r="E1443" s="34">
        <v>2</v>
      </c>
      <c r="F1443" s="34">
        <v>2</v>
      </c>
      <c r="G1443" s="34"/>
      <c r="H1443" s="42">
        <f t="shared" si="158"/>
        <v>0</v>
      </c>
      <c r="I1443" s="33">
        <v>99</v>
      </c>
      <c r="J1443" s="34">
        <v>94</v>
      </c>
      <c r="K1443" s="34">
        <v>72</v>
      </c>
      <c r="L1443" s="3">
        <f t="shared" si="165"/>
        <v>0.76595744680851063</v>
      </c>
      <c r="M1443" s="34"/>
      <c r="N1443" s="34">
        <f t="shared" si="164"/>
        <v>5</v>
      </c>
      <c r="O1443" s="52">
        <f t="shared" si="163"/>
        <v>5.0505050505050504E-2</v>
      </c>
      <c r="P1443" s="4">
        <f t="shared" si="159"/>
        <v>101</v>
      </c>
      <c r="Q1443" s="5">
        <f t="shared" si="160"/>
        <v>96</v>
      </c>
      <c r="R1443" s="5">
        <f t="shared" si="161"/>
        <v>5</v>
      </c>
      <c r="S1443" s="6">
        <f t="shared" si="162"/>
        <v>4.9504950495049507E-2</v>
      </c>
    </row>
    <row r="1444" spans="1:19" ht="26.25" customHeight="1" x14ac:dyDescent="0.2">
      <c r="A1444" s="231" t="s">
        <v>424</v>
      </c>
      <c r="B1444" s="37" t="s">
        <v>30</v>
      </c>
      <c r="C1444" s="47" t="s">
        <v>270</v>
      </c>
      <c r="D1444" s="34"/>
      <c r="E1444" s="34"/>
      <c r="F1444" s="34"/>
      <c r="G1444" s="34"/>
      <c r="H1444" s="42" t="str">
        <f t="shared" si="158"/>
        <v/>
      </c>
      <c r="I1444" s="33">
        <v>56</v>
      </c>
      <c r="J1444" s="34">
        <v>42</v>
      </c>
      <c r="K1444" s="34">
        <v>10</v>
      </c>
      <c r="L1444" s="3">
        <f t="shared" si="165"/>
        <v>0.23809523809523808</v>
      </c>
      <c r="M1444" s="34"/>
      <c r="N1444" s="34">
        <f t="shared" si="164"/>
        <v>14</v>
      </c>
      <c r="O1444" s="52">
        <f t="shared" si="163"/>
        <v>0.25</v>
      </c>
      <c r="P1444" s="4">
        <f t="shared" si="159"/>
        <v>56</v>
      </c>
      <c r="Q1444" s="5">
        <f t="shared" si="160"/>
        <v>42</v>
      </c>
      <c r="R1444" s="5">
        <f t="shared" si="161"/>
        <v>14</v>
      </c>
      <c r="S1444" s="6">
        <f t="shared" si="162"/>
        <v>0.25</v>
      </c>
    </row>
    <row r="1445" spans="1:19" ht="15" customHeight="1" x14ac:dyDescent="0.2">
      <c r="A1445" s="231" t="s">
        <v>424</v>
      </c>
      <c r="B1445" s="37" t="s">
        <v>30</v>
      </c>
      <c r="C1445" s="47" t="s">
        <v>33</v>
      </c>
      <c r="D1445" s="34">
        <v>2</v>
      </c>
      <c r="E1445" s="34">
        <v>2</v>
      </c>
      <c r="F1445" s="34"/>
      <c r="G1445" s="34"/>
      <c r="H1445" s="42">
        <f t="shared" si="158"/>
        <v>0</v>
      </c>
      <c r="I1445" s="33">
        <v>233</v>
      </c>
      <c r="J1445" s="34">
        <v>146</v>
      </c>
      <c r="K1445" s="34">
        <v>54</v>
      </c>
      <c r="L1445" s="3">
        <f t="shared" si="165"/>
        <v>0.36986301369863012</v>
      </c>
      <c r="M1445" s="34"/>
      <c r="N1445" s="34">
        <f t="shared" si="164"/>
        <v>87</v>
      </c>
      <c r="O1445" s="52">
        <f t="shared" si="163"/>
        <v>0.37339055793991416</v>
      </c>
      <c r="P1445" s="4">
        <f t="shared" si="159"/>
        <v>235</v>
      </c>
      <c r="Q1445" s="5">
        <f t="shared" si="160"/>
        <v>148</v>
      </c>
      <c r="R1445" s="5">
        <f t="shared" si="161"/>
        <v>87</v>
      </c>
      <c r="S1445" s="6">
        <f t="shared" si="162"/>
        <v>0.37021276595744679</v>
      </c>
    </row>
    <row r="1446" spans="1:19" ht="15" customHeight="1" x14ac:dyDescent="0.2">
      <c r="A1446" s="231" t="s">
        <v>424</v>
      </c>
      <c r="B1446" s="37" t="s">
        <v>34</v>
      </c>
      <c r="C1446" s="47" t="s">
        <v>35</v>
      </c>
      <c r="D1446" s="34"/>
      <c r="E1446" s="34"/>
      <c r="F1446" s="34"/>
      <c r="G1446" s="34"/>
      <c r="H1446" s="42" t="str">
        <f t="shared" si="158"/>
        <v/>
      </c>
      <c r="I1446" s="33">
        <v>263</v>
      </c>
      <c r="J1446" s="34">
        <v>249</v>
      </c>
      <c r="K1446" s="34">
        <v>179</v>
      </c>
      <c r="L1446" s="3">
        <f t="shared" si="165"/>
        <v>0.71887550200803207</v>
      </c>
      <c r="M1446" s="34"/>
      <c r="N1446" s="34">
        <f t="shared" si="164"/>
        <v>14</v>
      </c>
      <c r="O1446" s="52">
        <f t="shared" si="163"/>
        <v>5.3231939163498096E-2</v>
      </c>
      <c r="P1446" s="4">
        <f t="shared" si="159"/>
        <v>263</v>
      </c>
      <c r="Q1446" s="5">
        <f t="shared" si="160"/>
        <v>249</v>
      </c>
      <c r="R1446" s="5">
        <f t="shared" si="161"/>
        <v>14</v>
      </c>
      <c r="S1446" s="6">
        <f t="shared" si="162"/>
        <v>5.3231939163498096E-2</v>
      </c>
    </row>
    <row r="1447" spans="1:19" ht="15" customHeight="1" x14ac:dyDescent="0.2">
      <c r="A1447" s="231" t="s">
        <v>424</v>
      </c>
      <c r="B1447" s="37" t="s">
        <v>37</v>
      </c>
      <c r="C1447" s="47" t="s">
        <v>272</v>
      </c>
      <c r="D1447" s="34"/>
      <c r="E1447" s="34"/>
      <c r="F1447" s="34"/>
      <c r="G1447" s="34"/>
      <c r="H1447" s="42" t="str">
        <f t="shared" si="158"/>
        <v/>
      </c>
      <c r="I1447" s="33">
        <v>96</v>
      </c>
      <c r="J1447" s="34">
        <v>95</v>
      </c>
      <c r="K1447" s="34">
        <v>32</v>
      </c>
      <c r="L1447" s="3">
        <f t="shared" si="165"/>
        <v>0.33684210526315789</v>
      </c>
      <c r="M1447" s="34"/>
      <c r="N1447" s="34">
        <f t="shared" si="164"/>
        <v>1</v>
      </c>
      <c r="O1447" s="52">
        <f t="shared" si="163"/>
        <v>1.0416666666666666E-2</v>
      </c>
      <c r="P1447" s="4">
        <f t="shared" si="159"/>
        <v>96</v>
      </c>
      <c r="Q1447" s="5">
        <f t="shared" si="160"/>
        <v>95</v>
      </c>
      <c r="R1447" s="5">
        <f t="shared" si="161"/>
        <v>1</v>
      </c>
      <c r="S1447" s="6">
        <f t="shared" si="162"/>
        <v>1.0416666666666666E-2</v>
      </c>
    </row>
    <row r="1448" spans="1:19" ht="15" customHeight="1" x14ac:dyDescent="0.2">
      <c r="A1448" s="231" t="s">
        <v>424</v>
      </c>
      <c r="B1448" s="37" t="s">
        <v>37</v>
      </c>
      <c r="C1448" s="47" t="s">
        <v>38</v>
      </c>
      <c r="D1448" s="34"/>
      <c r="E1448" s="34"/>
      <c r="F1448" s="34"/>
      <c r="G1448" s="34"/>
      <c r="H1448" s="42" t="str">
        <f t="shared" si="158"/>
        <v/>
      </c>
      <c r="I1448" s="33">
        <v>51</v>
      </c>
      <c r="J1448" s="34">
        <v>49</v>
      </c>
      <c r="K1448" s="34">
        <v>40</v>
      </c>
      <c r="L1448" s="3">
        <f t="shared" si="165"/>
        <v>0.81632653061224492</v>
      </c>
      <c r="M1448" s="34"/>
      <c r="N1448" s="34">
        <f t="shared" si="164"/>
        <v>2</v>
      </c>
      <c r="O1448" s="52">
        <f t="shared" si="163"/>
        <v>3.9215686274509803E-2</v>
      </c>
      <c r="P1448" s="4">
        <f t="shared" si="159"/>
        <v>51</v>
      </c>
      <c r="Q1448" s="5">
        <f t="shared" si="160"/>
        <v>49</v>
      </c>
      <c r="R1448" s="5">
        <f t="shared" si="161"/>
        <v>2</v>
      </c>
      <c r="S1448" s="6">
        <f t="shared" si="162"/>
        <v>3.9215686274509803E-2</v>
      </c>
    </row>
    <row r="1449" spans="1:19" ht="15" customHeight="1" x14ac:dyDescent="0.2">
      <c r="A1449" s="231" t="s">
        <v>424</v>
      </c>
      <c r="B1449" s="37" t="s">
        <v>37</v>
      </c>
      <c r="C1449" s="47" t="s">
        <v>39</v>
      </c>
      <c r="D1449" s="34"/>
      <c r="E1449" s="34"/>
      <c r="F1449" s="34"/>
      <c r="G1449" s="34"/>
      <c r="H1449" s="42" t="str">
        <f t="shared" si="158"/>
        <v/>
      </c>
      <c r="I1449" s="33">
        <v>327</v>
      </c>
      <c r="J1449" s="34">
        <v>308</v>
      </c>
      <c r="K1449" s="34">
        <v>226</v>
      </c>
      <c r="L1449" s="3">
        <f t="shared" si="165"/>
        <v>0.73376623376623373</v>
      </c>
      <c r="M1449" s="34"/>
      <c r="N1449" s="34">
        <f t="shared" si="164"/>
        <v>19</v>
      </c>
      <c r="O1449" s="52">
        <f t="shared" si="163"/>
        <v>5.8103975535168197E-2</v>
      </c>
      <c r="P1449" s="4">
        <f t="shared" si="159"/>
        <v>327</v>
      </c>
      <c r="Q1449" s="5">
        <f t="shared" si="160"/>
        <v>308</v>
      </c>
      <c r="R1449" s="5">
        <f t="shared" si="161"/>
        <v>19</v>
      </c>
      <c r="S1449" s="6">
        <f t="shared" si="162"/>
        <v>5.8103975535168197E-2</v>
      </c>
    </row>
    <row r="1450" spans="1:19" ht="15" customHeight="1" x14ac:dyDescent="0.2">
      <c r="A1450" s="231" t="s">
        <v>424</v>
      </c>
      <c r="B1450" s="37" t="s">
        <v>37</v>
      </c>
      <c r="C1450" s="47" t="s">
        <v>40</v>
      </c>
      <c r="D1450" s="34"/>
      <c r="E1450" s="34"/>
      <c r="F1450" s="34"/>
      <c r="G1450" s="34"/>
      <c r="H1450" s="42" t="str">
        <f t="shared" si="158"/>
        <v/>
      </c>
      <c r="I1450" s="33">
        <v>145</v>
      </c>
      <c r="J1450" s="34">
        <v>142</v>
      </c>
      <c r="K1450" s="34">
        <v>88</v>
      </c>
      <c r="L1450" s="3">
        <f t="shared" si="165"/>
        <v>0.61971830985915488</v>
      </c>
      <c r="M1450" s="34"/>
      <c r="N1450" s="34">
        <f t="shared" si="164"/>
        <v>3</v>
      </c>
      <c r="O1450" s="52">
        <f t="shared" si="163"/>
        <v>2.0689655172413793E-2</v>
      </c>
      <c r="P1450" s="4">
        <f t="shared" si="159"/>
        <v>145</v>
      </c>
      <c r="Q1450" s="5">
        <f t="shared" si="160"/>
        <v>142</v>
      </c>
      <c r="R1450" s="5">
        <f t="shared" si="161"/>
        <v>3</v>
      </c>
      <c r="S1450" s="6">
        <f t="shared" si="162"/>
        <v>2.0689655172413793E-2</v>
      </c>
    </row>
    <row r="1451" spans="1:19" ht="26.25" customHeight="1" x14ac:dyDescent="0.2">
      <c r="A1451" s="231" t="s">
        <v>424</v>
      </c>
      <c r="B1451" s="37" t="s">
        <v>41</v>
      </c>
      <c r="C1451" s="47" t="s">
        <v>273</v>
      </c>
      <c r="D1451" s="34"/>
      <c r="E1451" s="34"/>
      <c r="F1451" s="34"/>
      <c r="G1451" s="34"/>
      <c r="H1451" s="42" t="str">
        <f t="shared" si="158"/>
        <v/>
      </c>
      <c r="I1451" s="33">
        <v>15888</v>
      </c>
      <c r="J1451" s="34">
        <v>11633</v>
      </c>
      <c r="K1451" s="34">
        <v>4706</v>
      </c>
      <c r="L1451" s="3">
        <f t="shared" si="165"/>
        <v>0.40453881200034386</v>
      </c>
      <c r="M1451" s="34"/>
      <c r="N1451" s="34">
        <f t="shared" si="164"/>
        <v>4255</v>
      </c>
      <c r="O1451" s="52">
        <f t="shared" si="163"/>
        <v>0.26781218529707956</v>
      </c>
      <c r="P1451" s="4">
        <f t="shared" si="159"/>
        <v>15888</v>
      </c>
      <c r="Q1451" s="5">
        <f t="shared" si="160"/>
        <v>11633</v>
      </c>
      <c r="R1451" s="5">
        <f t="shared" si="161"/>
        <v>4255</v>
      </c>
      <c r="S1451" s="6">
        <f t="shared" si="162"/>
        <v>0.26781218529707956</v>
      </c>
    </row>
    <row r="1452" spans="1:19" ht="15" customHeight="1" x14ac:dyDescent="0.2">
      <c r="A1452" s="231" t="s">
        <v>424</v>
      </c>
      <c r="B1452" s="37" t="s">
        <v>44</v>
      </c>
      <c r="C1452" s="47" t="s">
        <v>45</v>
      </c>
      <c r="D1452" s="34"/>
      <c r="E1452" s="34"/>
      <c r="F1452" s="34"/>
      <c r="G1452" s="34"/>
      <c r="H1452" s="42" t="str">
        <f t="shared" si="158"/>
        <v/>
      </c>
      <c r="I1452" s="33">
        <v>7299</v>
      </c>
      <c r="J1452" s="34">
        <v>6540</v>
      </c>
      <c r="K1452" s="34">
        <v>2525</v>
      </c>
      <c r="L1452" s="3">
        <f t="shared" si="165"/>
        <v>0.38608562691131498</v>
      </c>
      <c r="M1452" s="34">
        <v>6</v>
      </c>
      <c r="N1452" s="34">
        <f t="shared" si="164"/>
        <v>753</v>
      </c>
      <c r="O1452" s="52">
        <f t="shared" si="163"/>
        <v>0.10316481709823264</v>
      </c>
      <c r="P1452" s="4">
        <f t="shared" si="159"/>
        <v>7299</v>
      </c>
      <c r="Q1452" s="5">
        <f t="shared" si="160"/>
        <v>6546</v>
      </c>
      <c r="R1452" s="5">
        <f t="shared" si="161"/>
        <v>753</v>
      </c>
      <c r="S1452" s="6">
        <f t="shared" si="162"/>
        <v>0.10316481709823264</v>
      </c>
    </row>
    <row r="1453" spans="1:19" ht="15" customHeight="1" x14ac:dyDescent="0.2">
      <c r="A1453" s="231" t="s">
        <v>424</v>
      </c>
      <c r="B1453" s="37" t="s">
        <v>44</v>
      </c>
      <c r="C1453" s="47" t="s">
        <v>48</v>
      </c>
      <c r="D1453" s="34"/>
      <c r="E1453" s="34"/>
      <c r="F1453" s="34"/>
      <c r="G1453" s="34"/>
      <c r="H1453" s="42" t="str">
        <f t="shared" si="158"/>
        <v/>
      </c>
      <c r="I1453" s="33">
        <v>9339</v>
      </c>
      <c r="J1453" s="34">
        <v>8981</v>
      </c>
      <c r="K1453" s="34">
        <v>1455</v>
      </c>
      <c r="L1453" s="3">
        <f t="shared" si="165"/>
        <v>0.16200868500167021</v>
      </c>
      <c r="M1453" s="34">
        <v>15</v>
      </c>
      <c r="N1453" s="34">
        <f t="shared" si="164"/>
        <v>343</v>
      </c>
      <c r="O1453" s="52">
        <f t="shared" si="163"/>
        <v>3.6727701038655101E-2</v>
      </c>
      <c r="P1453" s="4">
        <f t="shared" si="159"/>
        <v>9339</v>
      </c>
      <c r="Q1453" s="5">
        <f t="shared" si="160"/>
        <v>8996</v>
      </c>
      <c r="R1453" s="5">
        <f t="shared" si="161"/>
        <v>343</v>
      </c>
      <c r="S1453" s="6">
        <f t="shared" si="162"/>
        <v>3.6727701038655101E-2</v>
      </c>
    </row>
    <row r="1454" spans="1:19" ht="15" customHeight="1" x14ac:dyDescent="0.2">
      <c r="A1454" s="231" t="s">
        <v>424</v>
      </c>
      <c r="B1454" s="37" t="s">
        <v>49</v>
      </c>
      <c r="C1454" s="47" t="s">
        <v>50</v>
      </c>
      <c r="D1454" s="34"/>
      <c r="E1454" s="34"/>
      <c r="F1454" s="34"/>
      <c r="G1454" s="34"/>
      <c r="H1454" s="42" t="str">
        <f t="shared" si="158"/>
        <v/>
      </c>
      <c r="I1454" s="33">
        <v>20</v>
      </c>
      <c r="J1454" s="34">
        <v>20</v>
      </c>
      <c r="K1454" s="34">
        <v>18</v>
      </c>
      <c r="L1454" s="3">
        <f t="shared" si="165"/>
        <v>0.9</v>
      </c>
      <c r="M1454" s="34"/>
      <c r="N1454" s="34"/>
      <c r="O1454" s="52">
        <f t="shared" si="163"/>
        <v>0</v>
      </c>
      <c r="P1454" s="4">
        <f t="shared" si="159"/>
        <v>20</v>
      </c>
      <c r="Q1454" s="5">
        <f t="shared" si="160"/>
        <v>20</v>
      </c>
      <c r="R1454" s="5" t="str">
        <f t="shared" si="161"/>
        <v/>
      </c>
      <c r="S1454" s="6" t="str">
        <f t="shared" si="162"/>
        <v/>
      </c>
    </row>
    <row r="1455" spans="1:19" ht="15" customHeight="1" x14ac:dyDescent="0.2">
      <c r="A1455" s="231" t="s">
        <v>424</v>
      </c>
      <c r="B1455" s="37" t="s">
        <v>55</v>
      </c>
      <c r="C1455" s="47" t="s">
        <v>56</v>
      </c>
      <c r="D1455" s="34"/>
      <c r="E1455" s="34"/>
      <c r="F1455" s="34"/>
      <c r="G1455" s="34"/>
      <c r="H1455" s="42" t="str">
        <f t="shared" si="158"/>
        <v/>
      </c>
      <c r="I1455" s="33">
        <v>2</v>
      </c>
      <c r="J1455" s="34">
        <v>2</v>
      </c>
      <c r="K1455" s="34"/>
      <c r="L1455" s="3">
        <f t="shared" si="165"/>
        <v>0</v>
      </c>
      <c r="M1455" s="34"/>
      <c r="N1455" s="34"/>
      <c r="O1455" s="52">
        <f t="shared" si="163"/>
        <v>0</v>
      </c>
      <c r="P1455" s="4">
        <f t="shared" si="159"/>
        <v>2</v>
      </c>
      <c r="Q1455" s="5">
        <f t="shared" si="160"/>
        <v>2</v>
      </c>
      <c r="R1455" s="5" t="str">
        <f t="shared" si="161"/>
        <v/>
      </c>
      <c r="S1455" s="6" t="str">
        <f t="shared" si="162"/>
        <v/>
      </c>
    </row>
    <row r="1456" spans="1:19" ht="15" customHeight="1" x14ac:dyDescent="0.2">
      <c r="A1456" s="231" t="s">
        <v>424</v>
      </c>
      <c r="B1456" s="37" t="s">
        <v>57</v>
      </c>
      <c r="C1456" s="47" t="s">
        <v>58</v>
      </c>
      <c r="D1456" s="34">
        <v>1</v>
      </c>
      <c r="E1456" s="34"/>
      <c r="F1456" s="34"/>
      <c r="G1456" s="34">
        <v>1</v>
      </c>
      <c r="H1456" s="42">
        <f t="shared" si="158"/>
        <v>1</v>
      </c>
      <c r="I1456" s="33">
        <v>673</v>
      </c>
      <c r="J1456" s="34">
        <v>627</v>
      </c>
      <c r="K1456" s="34">
        <v>90</v>
      </c>
      <c r="L1456" s="3">
        <f t="shared" si="165"/>
        <v>0.14354066985645933</v>
      </c>
      <c r="M1456" s="34"/>
      <c r="N1456" s="34">
        <f>I1456-(J1456+M1456)</f>
        <v>46</v>
      </c>
      <c r="O1456" s="52">
        <f t="shared" si="163"/>
        <v>6.8350668647845461E-2</v>
      </c>
      <c r="P1456" s="4">
        <f t="shared" si="159"/>
        <v>674</v>
      </c>
      <c r="Q1456" s="5">
        <f t="shared" si="160"/>
        <v>627</v>
      </c>
      <c r="R1456" s="5">
        <f t="shared" si="161"/>
        <v>47</v>
      </c>
      <c r="S1456" s="6">
        <f t="shared" si="162"/>
        <v>6.9732937685459948E-2</v>
      </c>
    </row>
    <row r="1457" spans="1:19" ht="15" customHeight="1" x14ac:dyDescent="0.2">
      <c r="A1457" s="231" t="s">
        <v>424</v>
      </c>
      <c r="B1457" s="37" t="s">
        <v>59</v>
      </c>
      <c r="C1457" s="47" t="s">
        <v>60</v>
      </c>
      <c r="D1457" s="34"/>
      <c r="E1457" s="34"/>
      <c r="F1457" s="34"/>
      <c r="G1457" s="34"/>
      <c r="H1457" s="42" t="str">
        <f t="shared" si="158"/>
        <v/>
      </c>
      <c r="I1457" s="33">
        <v>90</v>
      </c>
      <c r="J1457" s="34">
        <v>56</v>
      </c>
      <c r="K1457" s="34">
        <v>31</v>
      </c>
      <c r="L1457" s="3">
        <f t="shared" si="165"/>
        <v>0.5535714285714286</v>
      </c>
      <c r="M1457" s="34">
        <v>1</v>
      </c>
      <c r="N1457" s="34">
        <f>I1457-(J1457+M1457)</f>
        <v>33</v>
      </c>
      <c r="O1457" s="52">
        <f t="shared" si="163"/>
        <v>0.36666666666666664</v>
      </c>
      <c r="P1457" s="4">
        <f t="shared" si="159"/>
        <v>90</v>
      </c>
      <c r="Q1457" s="5">
        <f t="shared" si="160"/>
        <v>57</v>
      </c>
      <c r="R1457" s="5">
        <f t="shared" si="161"/>
        <v>33</v>
      </c>
      <c r="S1457" s="6">
        <f t="shared" si="162"/>
        <v>0.36666666666666664</v>
      </c>
    </row>
    <row r="1458" spans="1:19" ht="15" customHeight="1" x14ac:dyDescent="0.2">
      <c r="A1458" s="231" t="s">
        <v>424</v>
      </c>
      <c r="B1458" s="37" t="s">
        <v>67</v>
      </c>
      <c r="C1458" s="47" t="s">
        <v>68</v>
      </c>
      <c r="D1458" s="34"/>
      <c r="E1458" s="34"/>
      <c r="F1458" s="34"/>
      <c r="G1458" s="34"/>
      <c r="H1458" s="42" t="str">
        <f t="shared" si="158"/>
        <v/>
      </c>
      <c r="I1458" s="33">
        <v>2180</v>
      </c>
      <c r="J1458" s="34">
        <v>2043</v>
      </c>
      <c r="K1458" s="34">
        <v>590</v>
      </c>
      <c r="L1458" s="3">
        <f t="shared" si="165"/>
        <v>0.2887909936368086</v>
      </c>
      <c r="M1458" s="34">
        <v>23</v>
      </c>
      <c r="N1458" s="34">
        <f>I1458-(J1458+M1458)</f>
        <v>114</v>
      </c>
      <c r="O1458" s="52">
        <f t="shared" si="163"/>
        <v>5.2293577981651379E-2</v>
      </c>
      <c r="P1458" s="4">
        <f t="shared" si="159"/>
        <v>2180</v>
      </c>
      <c r="Q1458" s="5">
        <f t="shared" si="160"/>
        <v>2066</v>
      </c>
      <c r="R1458" s="5">
        <f t="shared" si="161"/>
        <v>114</v>
      </c>
      <c r="S1458" s="6">
        <f t="shared" si="162"/>
        <v>5.2293577981651379E-2</v>
      </c>
    </row>
    <row r="1459" spans="1:19" ht="15" customHeight="1" x14ac:dyDescent="0.2">
      <c r="A1459" s="231" t="s">
        <v>424</v>
      </c>
      <c r="B1459" s="37" t="s">
        <v>81</v>
      </c>
      <c r="C1459" s="47" t="s">
        <v>82</v>
      </c>
      <c r="D1459" s="34"/>
      <c r="E1459" s="34"/>
      <c r="F1459" s="34"/>
      <c r="G1459" s="34"/>
      <c r="H1459" s="42" t="str">
        <f t="shared" si="158"/>
        <v/>
      </c>
      <c r="I1459" s="33">
        <v>3</v>
      </c>
      <c r="J1459" s="34">
        <v>3</v>
      </c>
      <c r="K1459" s="34"/>
      <c r="L1459" s="3">
        <f t="shared" si="165"/>
        <v>0</v>
      </c>
      <c r="M1459" s="34"/>
      <c r="N1459" s="34"/>
      <c r="O1459" s="52">
        <f t="shared" si="163"/>
        <v>0</v>
      </c>
      <c r="P1459" s="4">
        <f t="shared" si="159"/>
        <v>3</v>
      </c>
      <c r="Q1459" s="5">
        <f t="shared" si="160"/>
        <v>3</v>
      </c>
      <c r="R1459" s="5" t="str">
        <f t="shared" si="161"/>
        <v/>
      </c>
      <c r="S1459" s="6" t="str">
        <f t="shared" si="162"/>
        <v/>
      </c>
    </row>
    <row r="1460" spans="1:19" ht="15" customHeight="1" x14ac:dyDescent="0.2">
      <c r="A1460" s="231" t="s">
        <v>424</v>
      </c>
      <c r="B1460" s="37" t="s">
        <v>81</v>
      </c>
      <c r="C1460" s="47" t="s">
        <v>287</v>
      </c>
      <c r="D1460" s="34"/>
      <c r="E1460" s="34"/>
      <c r="F1460" s="34"/>
      <c r="G1460" s="34"/>
      <c r="H1460" s="42" t="str">
        <f t="shared" si="158"/>
        <v/>
      </c>
      <c r="I1460" s="33">
        <v>1</v>
      </c>
      <c r="J1460" s="34"/>
      <c r="K1460" s="34"/>
      <c r="L1460" s="3" t="str">
        <f t="shared" si="165"/>
        <v/>
      </c>
      <c r="M1460" s="34"/>
      <c r="N1460" s="34">
        <f t="shared" ref="N1460:N1477" si="166">I1460-(J1460+M1460)</f>
        <v>1</v>
      </c>
      <c r="O1460" s="52">
        <f t="shared" si="163"/>
        <v>1</v>
      </c>
      <c r="P1460" s="4">
        <f t="shared" si="159"/>
        <v>1</v>
      </c>
      <c r="Q1460" s="5" t="str">
        <f t="shared" si="160"/>
        <v/>
      </c>
      <c r="R1460" s="5">
        <f t="shared" si="161"/>
        <v>1</v>
      </c>
      <c r="S1460" s="6">
        <f t="shared" si="162"/>
        <v>1</v>
      </c>
    </row>
    <row r="1461" spans="1:19" ht="15" customHeight="1" x14ac:dyDescent="0.2">
      <c r="A1461" s="231" t="s">
        <v>424</v>
      </c>
      <c r="B1461" s="37" t="s">
        <v>81</v>
      </c>
      <c r="C1461" s="47" t="s">
        <v>427</v>
      </c>
      <c r="D1461" s="34"/>
      <c r="E1461" s="34"/>
      <c r="F1461" s="34"/>
      <c r="G1461" s="34"/>
      <c r="H1461" s="42" t="str">
        <f t="shared" si="158"/>
        <v/>
      </c>
      <c r="I1461" s="33">
        <v>3</v>
      </c>
      <c r="J1461" s="34">
        <v>2</v>
      </c>
      <c r="K1461" s="34">
        <v>2</v>
      </c>
      <c r="L1461" s="3">
        <f t="shared" si="165"/>
        <v>1</v>
      </c>
      <c r="M1461" s="34"/>
      <c r="N1461" s="34">
        <f t="shared" si="166"/>
        <v>1</v>
      </c>
      <c r="O1461" s="52">
        <f t="shared" si="163"/>
        <v>0.33333333333333331</v>
      </c>
      <c r="P1461" s="4">
        <f t="shared" si="159"/>
        <v>3</v>
      </c>
      <c r="Q1461" s="5">
        <f t="shared" si="160"/>
        <v>2</v>
      </c>
      <c r="R1461" s="5">
        <f t="shared" si="161"/>
        <v>1</v>
      </c>
      <c r="S1461" s="6">
        <f t="shared" si="162"/>
        <v>0.33333333333333331</v>
      </c>
    </row>
    <row r="1462" spans="1:19" ht="15" customHeight="1" x14ac:dyDescent="0.2">
      <c r="A1462" s="231" t="s">
        <v>424</v>
      </c>
      <c r="B1462" s="37" t="s">
        <v>90</v>
      </c>
      <c r="C1462" s="47" t="s">
        <v>291</v>
      </c>
      <c r="D1462" s="34"/>
      <c r="E1462" s="34"/>
      <c r="F1462" s="34"/>
      <c r="G1462" s="34"/>
      <c r="H1462" s="42" t="str">
        <f t="shared" si="158"/>
        <v/>
      </c>
      <c r="I1462" s="33">
        <v>5190</v>
      </c>
      <c r="J1462" s="34">
        <v>4461</v>
      </c>
      <c r="K1462" s="34">
        <v>1878</v>
      </c>
      <c r="L1462" s="3">
        <f t="shared" si="165"/>
        <v>0.42098184263618021</v>
      </c>
      <c r="M1462" s="34">
        <v>25</v>
      </c>
      <c r="N1462" s="34">
        <f t="shared" si="166"/>
        <v>704</v>
      </c>
      <c r="O1462" s="52">
        <f t="shared" si="163"/>
        <v>0.13564547206165703</v>
      </c>
      <c r="P1462" s="4">
        <f t="shared" si="159"/>
        <v>5190</v>
      </c>
      <c r="Q1462" s="5">
        <f t="shared" si="160"/>
        <v>4486</v>
      </c>
      <c r="R1462" s="5">
        <f t="shared" si="161"/>
        <v>704</v>
      </c>
      <c r="S1462" s="6">
        <f t="shared" si="162"/>
        <v>0.13564547206165703</v>
      </c>
    </row>
    <row r="1463" spans="1:19" ht="15" customHeight="1" x14ac:dyDescent="0.2">
      <c r="A1463" s="231" t="s">
        <v>424</v>
      </c>
      <c r="B1463" s="37" t="s">
        <v>96</v>
      </c>
      <c r="C1463" s="47" t="s">
        <v>389</v>
      </c>
      <c r="D1463" s="34"/>
      <c r="E1463" s="34"/>
      <c r="F1463" s="34"/>
      <c r="G1463" s="34"/>
      <c r="H1463" s="42" t="str">
        <f t="shared" si="158"/>
        <v/>
      </c>
      <c r="I1463" s="33">
        <v>2651</v>
      </c>
      <c r="J1463" s="34">
        <v>2378</v>
      </c>
      <c r="K1463" s="34">
        <v>249</v>
      </c>
      <c r="L1463" s="3">
        <f t="shared" si="165"/>
        <v>0.1047098402018503</v>
      </c>
      <c r="M1463" s="34">
        <v>3</v>
      </c>
      <c r="N1463" s="34">
        <f t="shared" si="166"/>
        <v>270</v>
      </c>
      <c r="O1463" s="52">
        <f t="shared" si="163"/>
        <v>0.1018483591097699</v>
      </c>
      <c r="P1463" s="4">
        <f t="shared" si="159"/>
        <v>2651</v>
      </c>
      <c r="Q1463" s="5">
        <f t="shared" si="160"/>
        <v>2381</v>
      </c>
      <c r="R1463" s="5">
        <f t="shared" si="161"/>
        <v>270</v>
      </c>
      <c r="S1463" s="6">
        <f t="shared" si="162"/>
        <v>0.1018483591097699</v>
      </c>
    </row>
    <row r="1464" spans="1:19" ht="15" customHeight="1" x14ac:dyDescent="0.2">
      <c r="A1464" s="231" t="s">
        <v>424</v>
      </c>
      <c r="B1464" s="37" t="s">
        <v>96</v>
      </c>
      <c r="C1464" s="47" t="s">
        <v>97</v>
      </c>
      <c r="D1464" s="34"/>
      <c r="E1464" s="34"/>
      <c r="F1464" s="34"/>
      <c r="G1464" s="34"/>
      <c r="H1464" s="42" t="str">
        <f t="shared" si="158"/>
        <v/>
      </c>
      <c r="I1464" s="33">
        <v>4597</v>
      </c>
      <c r="J1464" s="34">
        <v>3574</v>
      </c>
      <c r="K1464" s="34">
        <v>2862</v>
      </c>
      <c r="L1464" s="3">
        <f t="shared" si="165"/>
        <v>0.80078343592613321</v>
      </c>
      <c r="M1464" s="34">
        <v>7</v>
      </c>
      <c r="N1464" s="34">
        <f t="shared" si="166"/>
        <v>1016</v>
      </c>
      <c r="O1464" s="52">
        <f t="shared" si="163"/>
        <v>0.22101370458994996</v>
      </c>
      <c r="P1464" s="4">
        <f t="shared" si="159"/>
        <v>4597</v>
      </c>
      <c r="Q1464" s="5">
        <f t="shared" si="160"/>
        <v>3581</v>
      </c>
      <c r="R1464" s="5">
        <f t="shared" si="161"/>
        <v>1016</v>
      </c>
      <c r="S1464" s="6">
        <f t="shared" si="162"/>
        <v>0.22101370458994996</v>
      </c>
    </row>
    <row r="1465" spans="1:19" ht="15" customHeight="1" x14ac:dyDescent="0.2">
      <c r="A1465" s="231" t="s">
        <v>424</v>
      </c>
      <c r="B1465" s="37" t="s">
        <v>102</v>
      </c>
      <c r="C1465" s="47" t="s">
        <v>103</v>
      </c>
      <c r="D1465" s="34"/>
      <c r="E1465" s="34"/>
      <c r="F1465" s="34"/>
      <c r="G1465" s="34"/>
      <c r="H1465" s="42" t="str">
        <f t="shared" si="158"/>
        <v/>
      </c>
      <c r="I1465" s="33">
        <v>1503</v>
      </c>
      <c r="J1465" s="34">
        <v>1446</v>
      </c>
      <c r="K1465" s="34">
        <v>901</v>
      </c>
      <c r="L1465" s="3">
        <f t="shared" si="165"/>
        <v>0.62309820193637622</v>
      </c>
      <c r="M1465" s="34"/>
      <c r="N1465" s="34">
        <f t="shared" si="166"/>
        <v>57</v>
      </c>
      <c r="O1465" s="52">
        <f t="shared" si="163"/>
        <v>3.7924151696606789E-2</v>
      </c>
      <c r="P1465" s="4">
        <f t="shared" si="159"/>
        <v>1503</v>
      </c>
      <c r="Q1465" s="5">
        <f t="shared" si="160"/>
        <v>1446</v>
      </c>
      <c r="R1465" s="5">
        <f t="shared" si="161"/>
        <v>57</v>
      </c>
      <c r="S1465" s="6">
        <f t="shared" si="162"/>
        <v>3.7924151696606789E-2</v>
      </c>
    </row>
    <row r="1466" spans="1:19" ht="15" customHeight="1" x14ac:dyDescent="0.2">
      <c r="A1466" s="231" t="s">
        <v>424</v>
      </c>
      <c r="B1466" s="37" t="s">
        <v>530</v>
      </c>
      <c r="C1466" s="47" t="s">
        <v>104</v>
      </c>
      <c r="D1466" s="34">
        <v>1</v>
      </c>
      <c r="E1466" s="34"/>
      <c r="F1466" s="34"/>
      <c r="G1466" s="34">
        <v>1</v>
      </c>
      <c r="H1466" s="42">
        <f t="shared" si="158"/>
        <v>1</v>
      </c>
      <c r="I1466" s="33">
        <v>3559</v>
      </c>
      <c r="J1466" s="34">
        <v>2988</v>
      </c>
      <c r="K1466" s="34">
        <v>504</v>
      </c>
      <c r="L1466" s="3">
        <f t="shared" si="165"/>
        <v>0.16867469879518071</v>
      </c>
      <c r="M1466" s="34">
        <v>154</v>
      </c>
      <c r="N1466" s="34">
        <f t="shared" si="166"/>
        <v>417</v>
      </c>
      <c r="O1466" s="52">
        <f t="shared" si="163"/>
        <v>0.11716774374824389</v>
      </c>
      <c r="P1466" s="4">
        <f t="shared" si="159"/>
        <v>3560</v>
      </c>
      <c r="Q1466" s="5">
        <f t="shared" si="160"/>
        <v>3142</v>
      </c>
      <c r="R1466" s="5">
        <f t="shared" si="161"/>
        <v>418</v>
      </c>
      <c r="S1466" s="6">
        <f t="shared" si="162"/>
        <v>0.11741573033707865</v>
      </c>
    </row>
    <row r="1467" spans="1:19" ht="15" customHeight="1" x14ac:dyDescent="0.2">
      <c r="A1467" s="231" t="s">
        <v>424</v>
      </c>
      <c r="B1467" s="37" t="s">
        <v>107</v>
      </c>
      <c r="C1467" s="47" t="s">
        <v>108</v>
      </c>
      <c r="D1467" s="34"/>
      <c r="E1467" s="34"/>
      <c r="F1467" s="34"/>
      <c r="G1467" s="34"/>
      <c r="H1467" s="42" t="str">
        <f t="shared" si="158"/>
        <v/>
      </c>
      <c r="I1467" s="33">
        <v>788</v>
      </c>
      <c r="J1467" s="34">
        <v>774</v>
      </c>
      <c r="K1467" s="34">
        <v>427</v>
      </c>
      <c r="L1467" s="3">
        <f t="shared" si="165"/>
        <v>0.55167958656330751</v>
      </c>
      <c r="M1467" s="34">
        <v>3</v>
      </c>
      <c r="N1467" s="34">
        <f t="shared" si="166"/>
        <v>11</v>
      </c>
      <c r="O1467" s="52">
        <f t="shared" si="163"/>
        <v>1.3959390862944163E-2</v>
      </c>
      <c r="P1467" s="4">
        <f t="shared" si="159"/>
        <v>788</v>
      </c>
      <c r="Q1467" s="5">
        <f t="shared" si="160"/>
        <v>777</v>
      </c>
      <c r="R1467" s="5">
        <f t="shared" si="161"/>
        <v>11</v>
      </c>
      <c r="S1467" s="6">
        <f t="shared" si="162"/>
        <v>1.3959390862944163E-2</v>
      </c>
    </row>
    <row r="1468" spans="1:19" ht="15" customHeight="1" x14ac:dyDescent="0.2">
      <c r="A1468" s="231" t="s">
        <v>424</v>
      </c>
      <c r="B1468" s="37" t="s">
        <v>109</v>
      </c>
      <c r="C1468" s="47" t="s">
        <v>110</v>
      </c>
      <c r="D1468" s="34"/>
      <c r="E1468" s="34"/>
      <c r="F1468" s="34"/>
      <c r="G1468" s="34"/>
      <c r="H1468" s="42" t="str">
        <f t="shared" si="158"/>
        <v/>
      </c>
      <c r="I1468" s="33">
        <v>243</v>
      </c>
      <c r="J1468" s="34">
        <v>235</v>
      </c>
      <c r="K1468" s="34">
        <v>42</v>
      </c>
      <c r="L1468" s="3">
        <f t="shared" si="165"/>
        <v>0.17872340425531916</v>
      </c>
      <c r="M1468" s="34"/>
      <c r="N1468" s="34">
        <f t="shared" si="166"/>
        <v>8</v>
      </c>
      <c r="O1468" s="52">
        <f t="shared" si="163"/>
        <v>3.292181069958848E-2</v>
      </c>
      <c r="P1468" s="4">
        <f t="shared" si="159"/>
        <v>243</v>
      </c>
      <c r="Q1468" s="5">
        <f t="shared" si="160"/>
        <v>235</v>
      </c>
      <c r="R1468" s="5">
        <f t="shared" si="161"/>
        <v>8</v>
      </c>
      <c r="S1468" s="6">
        <f t="shared" si="162"/>
        <v>3.292181069958848E-2</v>
      </c>
    </row>
    <row r="1469" spans="1:19" ht="15" customHeight="1" x14ac:dyDescent="0.2">
      <c r="A1469" s="231" t="s">
        <v>424</v>
      </c>
      <c r="B1469" s="37" t="s">
        <v>111</v>
      </c>
      <c r="C1469" s="47" t="s">
        <v>296</v>
      </c>
      <c r="D1469" s="34"/>
      <c r="E1469" s="34"/>
      <c r="F1469" s="34"/>
      <c r="G1469" s="34"/>
      <c r="H1469" s="42" t="str">
        <f t="shared" si="158"/>
        <v/>
      </c>
      <c r="I1469" s="33">
        <v>2</v>
      </c>
      <c r="J1469" s="34"/>
      <c r="K1469" s="34"/>
      <c r="L1469" s="3" t="str">
        <f t="shared" si="165"/>
        <v/>
      </c>
      <c r="M1469" s="34">
        <v>1</v>
      </c>
      <c r="N1469" s="34">
        <f t="shared" si="166"/>
        <v>1</v>
      </c>
      <c r="O1469" s="52">
        <f t="shared" si="163"/>
        <v>0.5</v>
      </c>
      <c r="P1469" s="4">
        <f t="shared" si="159"/>
        <v>2</v>
      </c>
      <c r="Q1469" s="5">
        <f t="shared" si="160"/>
        <v>1</v>
      </c>
      <c r="R1469" s="5">
        <f t="shared" si="161"/>
        <v>1</v>
      </c>
      <c r="S1469" s="6">
        <f t="shared" si="162"/>
        <v>0.5</v>
      </c>
    </row>
    <row r="1470" spans="1:19" ht="15" customHeight="1" x14ac:dyDescent="0.2">
      <c r="A1470" s="231" t="s">
        <v>424</v>
      </c>
      <c r="B1470" s="37" t="s">
        <v>114</v>
      </c>
      <c r="C1470" s="47" t="s">
        <v>115</v>
      </c>
      <c r="D1470" s="34"/>
      <c r="E1470" s="34"/>
      <c r="F1470" s="34"/>
      <c r="G1470" s="34"/>
      <c r="H1470" s="42" t="str">
        <f t="shared" si="158"/>
        <v/>
      </c>
      <c r="I1470" s="33">
        <v>111</v>
      </c>
      <c r="J1470" s="34">
        <v>105</v>
      </c>
      <c r="K1470" s="34">
        <v>7</v>
      </c>
      <c r="L1470" s="3">
        <f t="shared" si="165"/>
        <v>6.6666666666666666E-2</v>
      </c>
      <c r="M1470" s="34"/>
      <c r="N1470" s="34">
        <f t="shared" si="166"/>
        <v>6</v>
      </c>
      <c r="O1470" s="52">
        <f t="shared" si="163"/>
        <v>5.4054054054054057E-2</v>
      </c>
      <c r="P1470" s="4">
        <f t="shared" si="159"/>
        <v>111</v>
      </c>
      <c r="Q1470" s="5">
        <f t="shared" si="160"/>
        <v>105</v>
      </c>
      <c r="R1470" s="5">
        <f t="shared" si="161"/>
        <v>6</v>
      </c>
      <c r="S1470" s="6">
        <f t="shared" si="162"/>
        <v>5.4054054054054057E-2</v>
      </c>
    </row>
    <row r="1471" spans="1:19" ht="15" customHeight="1" x14ac:dyDescent="0.2">
      <c r="A1471" s="231" t="s">
        <v>424</v>
      </c>
      <c r="B1471" s="37" t="s">
        <v>543</v>
      </c>
      <c r="C1471" s="47" t="s">
        <v>390</v>
      </c>
      <c r="D1471" s="34"/>
      <c r="E1471" s="34"/>
      <c r="F1471" s="34"/>
      <c r="G1471" s="34"/>
      <c r="H1471" s="42" t="str">
        <f t="shared" si="158"/>
        <v/>
      </c>
      <c r="I1471" s="33">
        <v>455</v>
      </c>
      <c r="J1471" s="34">
        <v>438</v>
      </c>
      <c r="K1471" s="34">
        <v>74</v>
      </c>
      <c r="L1471" s="3">
        <f t="shared" si="165"/>
        <v>0.16894977168949771</v>
      </c>
      <c r="M1471" s="34"/>
      <c r="N1471" s="34">
        <f t="shared" si="166"/>
        <v>17</v>
      </c>
      <c r="O1471" s="52">
        <f t="shared" si="163"/>
        <v>3.7362637362637362E-2</v>
      </c>
      <c r="P1471" s="4">
        <f t="shared" si="159"/>
        <v>455</v>
      </c>
      <c r="Q1471" s="5">
        <f t="shared" si="160"/>
        <v>438</v>
      </c>
      <c r="R1471" s="5">
        <f t="shared" si="161"/>
        <v>17</v>
      </c>
      <c r="S1471" s="6">
        <f t="shared" si="162"/>
        <v>3.7362637362637362E-2</v>
      </c>
    </row>
    <row r="1472" spans="1:19" ht="15" customHeight="1" x14ac:dyDescent="0.2">
      <c r="A1472" s="231" t="s">
        <v>424</v>
      </c>
      <c r="B1472" s="37" t="s">
        <v>135</v>
      </c>
      <c r="C1472" s="47" t="s">
        <v>136</v>
      </c>
      <c r="D1472" s="34"/>
      <c r="E1472" s="34"/>
      <c r="F1472" s="34"/>
      <c r="G1472" s="34"/>
      <c r="H1472" s="42" t="str">
        <f t="shared" ref="H1472:H1535" si="167">IF(D1472&lt;&gt;0,G1472/D1472,"")</f>
        <v/>
      </c>
      <c r="I1472" s="33">
        <v>37</v>
      </c>
      <c r="J1472" s="34">
        <v>36</v>
      </c>
      <c r="K1472" s="34">
        <v>36</v>
      </c>
      <c r="L1472" s="3">
        <f t="shared" si="165"/>
        <v>1</v>
      </c>
      <c r="M1472" s="34"/>
      <c r="N1472" s="34">
        <f t="shared" si="166"/>
        <v>1</v>
      </c>
      <c r="O1472" s="52">
        <f t="shared" si="163"/>
        <v>2.7027027027027029E-2</v>
      </c>
      <c r="P1472" s="4">
        <f t="shared" ref="P1472:P1535" si="168">IF(SUM(D1472,I1472)&gt;0,SUM(D1472,I1472),"")</f>
        <v>37</v>
      </c>
      <c r="Q1472" s="5">
        <f t="shared" ref="Q1472:Q1535" si="169">IF(SUM(E1472,J1472, M1472)&gt;0,SUM(E1472,J1472, M1472),"")</f>
        <v>36</v>
      </c>
      <c r="R1472" s="5">
        <f t="shared" ref="R1472:R1535" si="170">IF(SUM(G1472,N1472)&gt;0,SUM(G1472,N1472),"")</f>
        <v>1</v>
      </c>
      <c r="S1472" s="6">
        <f t="shared" ref="S1472:S1535" si="171">IFERROR(IF(P1472&lt;&gt;0,R1472/P1472,""),"")</f>
        <v>2.7027027027027029E-2</v>
      </c>
    </row>
    <row r="1473" spans="1:19" ht="15" customHeight="1" x14ac:dyDescent="0.2">
      <c r="A1473" s="231" t="s">
        <v>424</v>
      </c>
      <c r="B1473" s="37" t="s">
        <v>138</v>
      </c>
      <c r="C1473" s="47" t="s">
        <v>139</v>
      </c>
      <c r="D1473" s="34"/>
      <c r="E1473" s="34"/>
      <c r="F1473" s="34"/>
      <c r="G1473" s="34"/>
      <c r="H1473" s="42" t="str">
        <f t="shared" si="167"/>
        <v/>
      </c>
      <c r="I1473" s="33">
        <v>2541</v>
      </c>
      <c r="J1473" s="34">
        <v>1759</v>
      </c>
      <c r="K1473" s="34">
        <v>488</v>
      </c>
      <c r="L1473" s="3">
        <f t="shared" si="165"/>
        <v>0.27743035815804434</v>
      </c>
      <c r="M1473" s="34">
        <v>76</v>
      </c>
      <c r="N1473" s="34">
        <f t="shared" si="166"/>
        <v>706</v>
      </c>
      <c r="O1473" s="52">
        <f t="shared" si="163"/>
        <v>0.27784336875245969</v>
      </c>
      <c r="P1473" s="4">
        <f t="shared" si="168"/>
        <v>2541</v>
      </c>
      <c r="Q1473" s="5">
        <f t="shared" si="169"/>
        <v>1835</v>
      </c>
      <c r="R1473" s="5">
        <f t="shared" si="170"/>
        <v>706</v>
      </c>
      <c r="S1473" s="6">
        <f t="shared" si="171"/>
        <v>0.27784336875245969</v>
      </c>
    </row>
    <row r="1474" spans="1:19" ht="15" customHeight="1" x14ac:dyDescent="0.2">
      <c r="A1474" s="231" t="s">
        <v>424</v>
      </c>
      <c r="B1474" s="37" t="s">
        <v>140</v>
      </c>
      <c r="C1474" s="47" t="s">
        <v>391</v>
      </c>
      <c r="D1474" s="34"/>
      <c r="E1474" s="34"/>
      <c r="F1474" s="34"/>
      <c r="G1474" s="34"/>
      <c r="H1474" s="42" t="str">
        <f t="shared" si="167"/>
        <v/>
      </c>
      <c r="I1474" s="33">
        <v>1219</v>
      </c>
      <c r="J1474" s="34">
        <v>1179</v>
      </c>
      <c r="K1474" s="34">
        <v>373</v>
      </c>
      <c r="L1474" s="3">
        <f t="shared" si="165"/>
        <v>0.31636980491942324</v>
      </c>
      <c r="M1474" s="34">
        <v>2</v>
      </c>
      <c r="N1474" s="34">
        <f t="shared" si="166"/>
        <v>38</v>
      </c>
      <c r="O1474" s="52">
        <f t="shared" si="163"/>
        <v>3.1173092698933553E-2</v>
      </c>
      <c r="P1474" s="4">
        <f t="shared" si="168"/>
        <v>1219</v>
      </c>
      <c r="Q1474" s="5">
        <f t="shared" si="169"/>
        <v>1181</v>
      </c>
      <c r="R1474" s="5">
        <f t="shared" si="170"/>
        <v>38</v>
      </c>
      <c r="S1474" s="6">
        <f t="shared" si="171"/>
        <v>3.1173092698933553E-2</v>
      </c>
    </row>
    <row r="1475" spans="1:19" ht="15" customHeight="1" x14ac:dyDescent="0.2">
      <c r="A1475" s="231" t="s">
        <v>424</v>
      </c>
      <c r="B1475" s="37" t="s">
        <v>140</v>
      </c>
      <c r="C1475" s="47" t="s">
        <v>141</v>
      </c>
      <c r="D1475" s="34"/>
      <c r="E1475" s="34"/>
      <c r="F1475" s="34"/>
      <c r="G1475" s="34"/>
      <c r="H1475" s="42" t="str">
        <f t="shared" si="167"/>
        <v/>
      </c>
      <c r="I1475" s="33">
        <v>8034</v>
      </c>
      <c r="J1475" s="34">
        <v>7875</v>
      </c>
      <c r="K1475" s="34">
        <v>3620</v>
      </c>
      <c r="L1475" s="3">
        <f t="shared" si="165"/>
        <v>0.45968253968253969</v>
      </c>
      <c r="M1475" s="34">
        <v>2</v>
      </c>
      <c r="N1475" s="34">
        <f t="shared" si="166"/>
        <v>157</v>
      </c>
      <c r="O1475" s="52">
        <f t="shared" si="163"/>
        <v>1.9541946726412747E-2</v>
      </c>
      <c r="P1475" s="4">
        <f t="shared" si="168"/>
        <v>8034</v>
      </c>
      <c r="Q1475" s="5">
        <f t="shared" si="169"/>
        <v>7877</v>
      </c>
      <c r="R1475" s="5">
        <f t="shared" si="170"/>
        <v>157</v>
      </c>
      <c r="S1475" s="6">
        <f t="shared" si="171"/>
        <v>1.9541946726412747E-2</v>
      </c>
    </row>
    <row r="1476" spans="1:19" ht="15" customHeight="1" x14ac:dyDescent="0.2">
      <c r="A1476" s="231" t="s">
        <v>424</v>
      </c>
      <c r="B1476" s="37" t="s">
        <v>152</v>
      </c>
      <c r="C1476" s="47" t="s">
        <v>153</v>
      </c>
      <c r="D1476" s="34"/>
      <c r="E1476" s="34"/>
      <c r="F1476" s="34"/>
      <c r="G1476" s="34"/>
      <c r="H1476" s="42" t="str">
        <f t="shared" si="167"/>
        <v/>
      </c>
      <c r="I1476" s="33">
        <v>1635</v>
      </c>
      <c r="J1476" s="34">
        <v>553</v>
      </c>
      <c r="K1476" s="34">
        <v>275</v>
      </c>
      <c r="L1476" s="3">
        <f t="shared" si="165"/>
        <v>0.49728752260397829</v>
      </c>
      <c r="M1476" s="34">
        <v>25</v>
      </c>
      <c r="N1476" s="34">
        <f t="shared" si="166"/>
        <v>1057</v>
      </c>
      <c r="O1476" s="52">
        <f t="shared" si="163"/>
        <v>0.64648318042813457</v>
      </c>
      <c r="P1476" s="4">
        <f t="shared" si="168"/>
        <v>1635</v>
      </c>
      <c r="Q1476" s="5">
        <f t="shared" si="169"/>
        <v>578</v>
      </c>
      <c r="R1476" s="5">
        <f t="shared" si="170"/>
        <v>1057</v>
      </c>
      <c r="S1476" s="6">
        <f t="shared" si="171"/>
        <v>0.64648318042813457</v>
      </c>
    </row>
    <row r="1477" spans="1:19" ht="15" customHeight="1" x14ac:dyDescent="0.2">
      <c r="A1477" s="231" t="s">
        <v>424</v>
      </c>
      <c r="B1477" s="37" t="s">
        <v>158</v>
      </c>
      <c r="C1477" s="47" t="s">
        <v>159</v>
      </c>
      <c r="D1477" s="34"/>
      <c r="E1477" s="34"/>
      <c r="F1477" s="34"/>
      <c r="G1477" s="34"/>
      <c r="H1477" s="42" t="str">
        <f t="shared" si="167"/>
        <v/>
      </c>
      <c r="I1477" s="33">
        <v>1723</v>
      </c>
      <c r="J1477" s="34">
        <v>724</v>
      </c>
      <c r="K1477" s="34">
        <v>321</v>
      </c>
      <c r="L1477" s="3">
        <f t="shared" si="165"/>
        <v>0.44337016574585636</v>
      </c>
      <c r="M1477" s="34">
        <v>58</v>
      </c>
      <c r="N1477" s="34">
        <f t="shared" si="166"/>
        <v>941</v>
      </c>
      <c r="O1477" s="52">
        <f t="shared" si="163"/>
        <v>0.5461404526987812</v>
      </c>
      <c r="P1477" s="4">
        <f t="shared" si="168"/>
        <v>1723</v>
      </c>
      <c r="Q1477" s="5">
        <f t="shared" si="169"/>
        <v>782</v>
      </c>
      <c r="R1477" s="5">
        <f t="shared" si="170"/>
        <v>941</v>
      </c>
      <c r="S1477" s="6">
        <f t="shared" si="171"/>
        <v>0.5461404526987812</v>
      </c>
    </row>
    <row r="1478" spans="1:19" ht="15" customHeight="1" x14ac:dyDescent="0.2">
      <c r="A1478" s="231" t="s">
        <v>424</v>
      </c>
      <c r="B1478" s="37" t="s">
        <v>163</v>
      </c>
      <c r="C1478" s="47" t="s">
        <v>164</v>
      </c>
      <c r="D1478" s="34"/>
      <c r="E1478" s="34"/>
      <c r="F1478" s="34"/>
      <c r="G1478" s="34"/>
      <c r="H1478" s="42" t="str">
        <f t="shared" si="167"/>
        <v/>
      </c>
      <c r="I1478" s="33">
        <v>58</v>
      </c>
      <c r="J1478" s="34">
        <v>58</v>
      </c>
      <c r="K1478" s="34">
        <v>25</v>
      </c>
      <c r="L1478" s="3">
        <f t="shared" si="165"/>
        <v>0.43103448275862066</v>
      </c>
      <c r="M1478" s="34"/>
      <c r="N1478" s="34"/>
      <c r="O1478" s="52">
        <f t="shared" si="163"/>
        <v>0</v>
      </c>
      <c r="P1478" s="4">
        <f t="shared" si="168"/>
        <v>58</v>
      </c>
      <c r="Q1478" s="5">
        <f t="shared" si="169"/>
        <v>58</v>
      </c>
      <c r="R1478" s="5" t="str">
        <f t="shared" si="170"/>
        <v/>
      </c>
      <c r="S1478" s="6" t="str">
        <f t="shared" si="171"/>
        <v/>
      </c>
    </row>
    <row r="1479" spans="1:19" ht="15" customHeight="1" x14ac:dyDescent="0.2">
      <c r="A1479" s="231" t="s">
        <v>424</v>
      </c>
      <c r="B1479" s="37" t="s">
        <v>169</v>
      </c>
      <c r="C1479" s="47" t="s">
        <v>170</v>
      </c>
      <c r="D1479" s="34"/>
      <c r="E1479" s="34"/>
      <c r="F1479" s="34"/>
      <c r="G1479" s="34"/>
      <c r="H1479" s="42" t="str">
        <f t="shared" si="167"/>
        <v/>
      </c>
      <c r="I1479" s="33">
        <v>58</v>
      </c>
      <c r="J1479" s="34">
        <v>52</v>
      </c>
      <c r="K1479" s="34">
        <v>14</v>
      </c>
      <c r="L1479" s="3">
        <f t="shared" si="165"/>
        <v>0.26923076923076922</v>
      </c>
      <c r="M1479" s="34">
        <v>1</v>
      </c>
      <c r="N1479" s="34">
        <f t="shared" ref="N1479:N1484" si="172">I1479-(J1479+M1479)</f>
        <v>5</v>
      </c>
      <c r="O1479" s="52">
        <f t="shared" si="163"/>
        <v>8.6206896551724144E-2</v>
      </c>
      <c r="P1479" s="4">
        <f t="shared" si="168"/>
        <v>58</v>
      </c>
      <c r="Q1479" s="5">
        <f t="shared" si="169"/>
        <v>53</v>
      </c>
      <c r="R1479" s="5">
        <f t="shared" si="170"/>
        <v>5</v>
      </c>
      <c r="S1479" s="6">
        <f t="shared" si="171"/>
        <v>8.6206896551724144E-2</v>
      </c>
    </row>
    <row r="1480" spans="1:19" ht="15" customHeight="1" x14ac:dyDescent="0.2">
      <c r="A1480" s="231" t="s">
        <v>424</v>
      </c>
      <c r="B1480" s="37" t="s">
        <v>171</v>
      </c>
      <c r="C1480" s="47" t="s">
        <v>172</v>
      </c>
      <c r="D1480" s="34"/>
      <c r="E1480" s="34"/>
      <c r="F1480" s="34"/>
      <c r="G1480" s="34"/>
      <c r="H1480" s="42" t="str">
        <f t="shared" si="167"/>
        <v/>
      </c>
      <c r="I1480" s="33">
        <v>58</v>
      </c>
      <c r="J1480" s="34">
        <v>51</v>
      </c>
      <c r="K1480" s="34">
        <v>22</v>
      </c>
      <c r="L1480" s="3">
        <f t="shared" si="165"/>
        <v>0.43137254901960786</v>
      </c>
      <c r="M1480" s="34"/>
      <c r="N1480" s="34">
        <f t="shared" si="172"/>
        <v>7</v>
      </c>
      <c r="O1480" s="52">
        <f t="shared" si="163"/>
        <v>0.1206896551724138</v>
      </c>
      <c r="P1480" s="4">
        <f t="shared" si="168"/>
        <v>58</v>
      </c>
      <c r="Q1480" s="5">
        <f t="shared" si="169"/>
        <v>51</v>
      </c>
      <c r="R1480" s="5">
        <f t="shared" si="170"/>
        <v>7</v>
      </c>
      <c r="S1480" s="6">
        <f t="shared" si="171"/>
        <v>0.1206896551724138</v>
      </c>
    </row>
    <row r="1481" spans="1:19" ht="26.25" customHeight="1" x14ac:dyDescent="0.2">
      <c r="A1481" s="231" t="s">
        <v>424</v>
      </c>
      <c r="B1481" s="37" t="s">
        <v>173</v>
      </c>
      <c r="C1481" s="47" t="s">
        <v>175</v>
      </c>
      <c r="D1481" s="34"/>
      <c r="E1481" s="34"/>
      <c r="F1481" s="34"/>
      <c r="G1481" s="34"/>
      <c r="H1481" s="42" t="str">
        <f t="shared" si="167"/>
        <v/>
      </c>
      <c r="I1481" s="33">
        <v>18233</v>
      </c>
      <c r="J1481" s="34">
        <v>17715</v>
      </c>
      <c r="K1481" s="34">
        <v>12807</v>
      </c>
      <c r="L1481" s="3">
        <f t="shared" si="165"/>
        <v>0.72294665537679936</v>
      </c>
      <c r="M1481" s="34">
        <v>10</v>
      </c>
      <c r="N1481" s="34">
        <f t="shared" si="172"/>
        <v>508</v>
      </c>
      <c r="O1481" s="52">
        <f t="shared" si="163"/>
        <v>2.7861569681347009E-2</v>
      </c>
      <c r="P1481" s="4">
        <f t="shared" si="168"/>
        <v>18233</v>
      </c>
      <c r="Q1481" s="5">
        <f t="shared" si="169"/>
        <v>17725</v>
      </c>
      <c r="R1481" s="5">
        <f t="shared" si="170"/>
        <v>508</v>
      </c>
      <c r="S1481" s="6">
        <f t="shared" si="171"/>
        <v>2.7861569681347009E-2</v>
      </c>
    </row>
    <row r="1482" spans="1:19" ht="26.25" customHeight="1" x14ac:dyDescent="0.2">
      <c r="A1482" s="231" t="s">
        <v>424</v>
      </c>
      <c r="B1482" s="37" t="s">
        <v>392</v>
      </c>
      <c r="C1482" s="47" t="s">
        <v>393</v>
      </c>
      <c r="D1482" s="34"/>
      <c r="E1482" s="34"/>
      <c r="F1482" s="34"/>
      <c r="G1482" s="34"/>
      <c r="H1482" s="42" t="str">
        <f t="shared" si="167"/>
        <v/>
      </c>
      <c r="I1482" s="33">
        <v>3066</v>
      </c>
      <c r="J1482" s="34">
        <v>2535</v>
      </c>
      <c r="K1482" s="34">
        <v>350</v>
      </c>
      <c r="L1482" s="3">
        <f t="shared" si="165"/>
        <v>0.13806706114398423</v>
      </c>
      <c r="M1482" s="34">
        <v>4</v>
      </c>
      <c r="N1482" s="34">
        <f t="shared" si="172"/>
        <v>527</v>
      </c>
      <c r="O1482" s="52">
        <f t="shared" si="163"/>
        <v>0.17188519243313763</v>
      </c>
      <c r="P1482" s="4">
        <f t="shared" si="168"/>
        <v>3066</v>
      </c>
      <c r="Q1482" s="5">
        <f t="shared" si="169"/>
        <v>2539</v>
      </c>
      <c r="R1482" s="5">
        <f t="shared" si="170"/>
        <v>527</v>
      </c>
      <c r="S1482" s="6">
        <f t="shared" si="171"/>
        <v>0.17188519243313763</v>
      </c>
    </row>
    <row r="1483" spans="1:19" ht="15" customHeight="1" x14ac:dyDescent="0.2">
      <c r="A1483" s="231" t="s">
        <v>424</v>
      </c>
      <c r="B1483" s="37" t="s">
        <v>179</v>
      </c>
      <c r="C1483" s="47" t="s">
        <v>180</v>
      </c>
      <c r="D1483" s="34"/>
      <c r="E1483" s="34"/>
      <c r="F1483" s="34"/>
      <c r="G1483" s="34"/>
      <c r="H1483" s="42" t="str">
        <f t="shared" si="167"/>
        <v/>
      </c>
      <c r="I1483" s="33">
        <v>5315</v>
      </c>
      <c r="J1483" s="34">
        <v>4923</v>
      </c>
      <c r="K1483" s="34">
        <v>4476</v>
      </c>
      <c r="L1483" s="3">
        <f t="shared" si="165"/>
        <v>0.90920170627666053</v>
      </c>
      <c r="M1483" s="34">
        <v>1</v>
      </c>
      <c r="N1483" s="34">
        <f t="shared" si="172"/>
        <v>391</v>
      </c>
      <c r="O1483" s="52">
        <f t="shared" si="163"/>
        <v>7.3565380997177798E-2</v>
      </c>
      <c r="P1483" s="4">
        <f t="shared" si="168"/>
        <v>5315</v>
      </c>
      <c r="Q1483" s="5">
        <f t="shared" si="169"/>
        <v>4924</v>
      </c>
      <c r="R1483" s="5">
        <f t="shared" si="170"/>
        <v>391</v>
      </c>
      <c r="S1483" s="6">
        <f t="shared" si="171"/>
        <v>7.3565380997177798E-2</v>
      </c>
    </row>
    <row r="1484" spans="1:19" ht="15" customHeight="1" x14ac:dyDescent="0.2">
      <c r="A1484" s="231" t="s">
        <v>424</v>
      </c>
      <c r="B1484" s="37" t="s">
        <v>181</v>
      </c>
      <c r="C1484" s="47" t="s">
        <v>182</v>
      </c>
      <c r="D1484" s="34">
        <v>38</v>
      </c>
      <c r="E1484" s="34">
        <v>33</v>
      </c>
      <c r="F1484" s="34">
        <v>32</v>
      </c>
      <c r="G1484" s="34">
        <v>5</v>
      </c>
      <c r="H1484" s="42">
        <f t="shared" si="167"/>
        <v>0.13157894736842105</v>
      </c>
      <c r="I1484" s="33">
        <v>3977</v>
      </c>
      <c r="J1484" s="34">
        <v>1956</v>
      </c>
      <c r="K1484" s="34">
        <v>711</v>
      </c>
      <c r="L1484" s="3">
        <f t="shared" si="165"/>
        <v>0.36349693251533743</v>
      </c>
      <c r="M1484" s="34">
        <v>3</v>
      </c>
      <c r="N1484" s="34">
        <f t="shared" si="172"/>
        <v>2018</v>
      </c>
      <c r="O1484" s="52">
        <f t="shared" si="163"/>
        <v>0.50741765149610263</v>
      </c>
      <c r="P1484" s="4">
        <f t="shared" si="168"/>
        <v>4015</v>
      </c>
      <c r="Q1484" s="5">
        <f t="shared" si="169"/>
        <v>1992</v>
      </c>
      <c r="R1484" s="5">
        <f t="shared" si="170"/>
        <v>2023</v>
      </c>
      <c r="S1484" s="6">
        <f t="shared" si="171"/>
        <v>0.50386052303860518</v>
      </c>
    </row>
    <row r="1485" spans="1:19" ht="15" customHeight="1" x14ac:dyDescent="0.2">
      <c r="A1485" s="231" t="s">
        <v>424</v>
      </c>
      <c r="B1485" s="37" t="s">
        <v>183</v>
      </c>
      <c r="C1485" s="47" t="s">
        <v>550</v>
      </c>
      <c r="D1485" s="34"/>
      <c r="E1485" s="34"/>
      <c r="F1485" s="34"/>
      <c r="G1485" s="34"/>
      <c r="H1485" s="42" t="str">
        <f t="shared" si="167"/>
        <v/>
      </c>
      <c r="I1485" s="33">
        <v>13</v>
      </c>
      <c r="J1485" s="34">
        <v>13</v>
      </c>
      <c r="K1485" s="34">
        <v>9</v>
      </c>
      <c r="L1485" s="3">
        <f t="shared" si="165"/>
        <v>0.69230769230769229</v>
      </c>
      <c r="M1485" s="34"/>
      <c r="N1485" s="34"/>
      <c r="O1485" s="52">
        <f t="shared" si="163"/>
        <v>0</v>
      </c>
      <c r="P1485" s="4">
        <f t="shared" si="168"/>
        <v>13</v>
      </c>
      <c r="Q1485" s="5">
        <f t="shared" si="169"/>
        <v>13</v>
      </c>
      <c r="R1485" s="5" t="str">
        <f t="shared" si="170"/>
        <v/>
      </c>
      <c r="S1485" s="6" t="str">
        <f t="shared" si="171"/>
        <v/>
      </c>
    </row>
    <row r="1486" spans="1:19" ht="15" customHeight="1" x14ac:dyDescent="0.2">
      <c r="A1486" s="231" t="s">
        <v>424</v>
      </c>
      <c r="B1486" s="37" t="s">
        <v>187</v>
      </c>
      <c r="C1486" s="47" t="s">
        <v>188</v>
      </c>
      <c r="D1486" s="34"/>
      <c r="E1486" s="34"/>
      <c r="F1486" s="34"/>
      <c r="G1486" s="34"/>
      <c r="H1486" s="42" t="str">
        <f t="shared" si="167"/>
        <v/>
      </c>
      <c r="I1486" s="33">
        <v>1646</v>
      </c>
      <c r="J1486" s="34">
        <v>1608</v>
      </c>
      <c r="K1486" s="34">
        <v>513</v>
      </c>
      <c r="L1486" s="3">
        <f t="shared" si="165"/>
        <v>0.31902985074626866</v>
      </c>
      <c r="M1486" s="34"/>
      <c r="N1486" s="34">
        <f>I1486-(J1486+M1486)</f>
        <v>38</v>
      </c>
      <c r="O1486" s="52">
        <f t="shared" si="163"/>
        <v>2.3086269744835967E-2</v>
      </c>
      <c r="P1486" s="4">
        <f t="shared" si="168"/>
        <v>1646</v>
      </c>
      <c r="Q1486" s="5">
        <f t="shared" si="169"/>
        <v>1608</v>
      </c>
      <c r="R1486" s="5">
        <f t="shared" si="170"/>
        <v>38</v>
      </c>
      <c r="S1486" s="6">
        <f t="shared" si="171"/>
        <v>2.3086269744835967E-2</v>
      </c>
    </row>
    <row r="1487" spans="1:19" ht="26.25" customHeight="1" x14ac:dyDescent="0.2">
      <c r="A1487" s="231" t="s">
        <v>424</v>
      </c>
      <c r="B1487" s="37" t="s">
        <v>187</v>
      </c>
      <c r="C1487" s="47" t="s">
        <v>369</v>
      </c>
      <c r="D1487" s="34"/>
      <c r="E1487" s="34"/>
      <c r="F1487" s="34"/>
      <c r="G1487" s="34"/>
      <c r="H1487" s="42" t="str">
        <f t="shared" si="167"/>
        <v/>
      </c>
      <c r="I1487" s="33">
        <v>3481</v>
      </c>
      <c r="J1487" s="34">
        <v>3336</v>
      </c>
      <c r="K1487" s="34">
        <v>2747</v>
      </c>
      <c r="L1487" s="3">
        <f t="shared" si="165"/>
        <v>0.82344124700239807</v>
      </c>
      <c r="M1487" s="34"/>
      <c r="N1487" s="34">
        <f>I1487-(J1487+M1487)</f>
        <v>145</v>
      </c>
      <c r="O1487" s="52">
        <f t="shared" si="163"/>
        <v>4.1654696926170638E-2</v>
      </c>
      <c r="P1487" s="4">
        <f t="shared" si="168"/>
        <v>3481</v>
      </c>
      <c r="Q1487" s="5">
        <f t="shared" si="169"/>
        <v>3336</v>
      </c>
      <c r="R1487" s="5">
        <f t="shared" si="170"/>
        <v>145</v>
      </c>
      <c r="S1487" s="6">
        <f t="shared" si="171"/>
        <v>4.1654696926170638E-2</v>
      </c>
    </row>
    <row r="1488" spans="1:19" ht="15" customHeight="1" x14ac:dyDescent="0.2">
      <c r="A1488" s="231" t="s">
        <v>424</v>
      </c>
      <c r="B1488" s="37" t="s">
        <v>187</v>
      </c>
      <c r="C1488" s="47" t="s">
        <v>189</v>
      </c>
      <c r="D1488" s="34"/>
      <c r="E1488" s="34"/>
      <c r="F1488" s="34"/>
      <c r="G1488" s="34"/>
      <c r="H1488" s="42" t="str">
        <f t="shared" si="167"/>
        <v/>
      </c>
      <c r="I1488" s="33">
        <v>675</v>
      </c>
      <c r="J1488" s="34">
        <v>641</v>
      </c>
      <c r="K1488" s="34">
        <v>358</v>
      </c>
      <c r="L1488" s="3">
        <f t="shared" si="165"/>
        <v>0.55850234009360378</v>
      </c>
      <c r="M1488" s="34"/>
      <c r="N1488" s="34">
        <f>I1488-(J1488+M1488)</f>
        <v>34</v>
      </c>
      <c r="O1488" s="52">
        <f t="shared" si="163"/>
        <v>5.0370370370370371E-2</v>
      </c>
      <c r="P1488" s="4">
        <f t="shared" si="168"/>
        <v>675</v>
      </c>
      <c r="Q1488" s="5">
        <f t="shared" si="169"/>
        <v>641</v>
      </c>
      <c r="R1488" s="5">
        <f t="shared" si="170"/>
        <v>34</v>
      </c>
      <c r="S1488" s="6">
        <f t="shared" si="171"/>
        <v>5.0370370370370371E-2</v>
      </c>
    </row>
    <row r="1489" spans="1:19" ht="15" customHeight="1" x14ac:dyDescent="0.2">
      <c r="A1489" s="231" t="s">
        <v>424</v>
      </c>
      <c r="B1489" s="37" t="s">
        <v>542</v>
      </c>
      <c r="C1489" s="47" t="s">
        <v>123</v>
      </c>
      <c r="D1489" s="34"/>
      <c r="E1489" s="34"/>
      <c r="F1489" s="34"/>
      <c r="G1489" s="34"/>
      <c r="H1489" s="42" t="str">
        <f t="shared" si="167"/>
        <v/>
      </c>
      <c r="I1489" s="33">
        <v>51</v>
      </c>
      <c r="J1489" s="34">
        <v>47</v>
      </c>
      <c r="K1489" s="34">
        <v>11</v>
      </c>
      <c r="L1489" s="3">
        <f t="shared" si="165"/>
        <v>0.23404255319148937</v>
      </c>
      <c r="M1489" s="34"/>
      <c r="N1489" s="34">
        <f>I1489-(J1489+M1489)</f>
        <v>4</v>
      </c>
      <c r="O1489" s="52">
        <f t="shared" si="163"/>
        <v>7.8431372549019607E-2</v>
      </c>
      <c r="P1489" s="4">
        <f t="shared" si="168"/>
        <v>51</v>
      </c>
      <c r="Q1489" s="5">
        <f t="shared" si="169"/>
        <v>47</v>
      </c>
      <c r="R1489" s="5">
        <f t="shared" si="170"/>
        <v>4</v>
      </c>
      <c r="S1489" s="6">
        <f t="shared" si="171"/>
        <v>7.8431372549019607E-2</v>
      </c>
    </row>
    <row r="1490" spans="1:19" ht="15" customHeight="1" x14ac:dyDescent="0.2">
      <c r="A1490" s="231" t="s">
        <v>424</v>
      </c>
      <c r="B1490" s="37" t="s">
        <v>190</v>
      </c>
      <c r="C1490" s="47" t="s">
        <v>394</v>
      </c>
      <c r="D1490" s="34"/>
      <c r="E1490" s="34"/>
      <c r="F1490" s="34"/>
      <c r="G1490" s="34"/>
      <c r="H1490" s="42" t="str">
        <f t="shared" si="167"/>
        <v/>
      </c>
      <c r="I1490" s="33">
        <v>3</v>
      </c>
      <c r="J1490" s="34">
        <v>2</v>
      </c>
      <c r="K1490" s="34">
        <v>1</v>
      </c>
      <c r="L1490" s="3">
        <f t="shared" si="165"/>
        <v>0.5</v>
      </c>
      <c r="M1490" s="34"/>
      <c r="N1490" s="34">
        <f>I1490-(J1490+M1490)</f>
        <v>1</v>
      </c>
      <c r="O1490" s="52">
        <f t="shared" si="163"/>
        <v>0.33333333333333331</v>
      </c>
      <c r="P1490" s="4">
        <f t="shared" si="168"/>
        <v>3</v>
      </c>
      <c r="Q1490" s="5">
        <f t="shared" si="169"/>
        <v>2</v>
      </c>
      <c r="R1490" s="5">
        <f t="shared" si="170"/>
        <v>1</v>
      </c>
      <c r="S1490" s="6">
        <f t="shared" si="171"/>
        <v>0.33333333333333331</v>
      </c>
    </row>
    <row r="1491" spans="1:19" ht="15" customHeight="1" x14ac:dyDescent="0.2">
      <c r="A1491" s="231" t="s">
        <v>424</v>
      </c>
      <c r="B1491" s="37" t="s">
        <v>200</v>
      </c>
      <c r="C1491" s="47" t="s">
        <v>258</v>
      </c>
      <c r="D1491" s="34"/>
      <c r="E1491" s="34"/>
      <c r="F1491" s="34"/>
      <c r="G1491" s="34"/>
      <c r="H1491" s="42" t="str">
        <f t="shared" si="167"/>
        <v/>
      </c>
      <c r="I1491" s="33">
        <v>1</v>
      </c>
      <c r="J1491" s="34">
        <v>1</v>
      </c>
      <c r="K1491" s="34">
        <v>1</v>
      </c>
      <c r="L1491" s="3">
        <f t="shared" si="165"/>
        <v>1</v>
      </c>
      <c r="M1491" s="34"/>
      <c r="N1491" s="34"/>
      <c r="O1491" s="52">
        <f t="shared" si="163"/>
        <v>0</v>
      </c>
      <c r="P1491" s="4">
        <f t="shared" si="168"/>
        <v>1</v>
      </c>
      <c r="Q1491" s="5">
        <f t="shared" si="169"/>
        <v>1</v>
      </c>
      <c r="R1491" s="5" t="str">
        <f t="shared" si="170"/>
        <v/>
      </c>
      <c r="S1491" s="6" t="str">
        <f t="shared" si="171"/>
        <v/>
      </c>
    </row>
    <row r="1492" spans="1:19" ht="15" customHeight="1" x14ac:dyDescent="0.2">
      <c r="A1492" s="231" t="s">
        <v>424</v>
      </c>
      <c r="B1492" s="37" t="s">
        <v>200</v>
      </c>
      <c r="C1492" s="47" t="s">
        <v>316</v>
      </c>
      <c r="D1492" s="34">
        <v>2</v>
      </c>
      <c r="E1492" s="34"/>
      <c r="F1492" s="34"/>
      <c r="G1492" s="34">
        <v>2</v>
      </c>
      <c r="H1492" s="42">
        <f t="shared" si="167"/>
        <v>1</v>
      </c>
      <c r="I1492" s="33">
        <v>2</v>
      </c>
      <c r="J1492" s="34"/>
      <c r="K1492" s="34"/>
      <c r="L1492" s="3" t="str">
        <f t="shared" si="165"/>
        <v/>
      </c>
      <c r="M1492" s="34"/>
      <c r="N1492" s="34">
        <f t="shared" ref="N1492:N1509" si="173">I1492-(J1492+M1492)</f>
        <v>2</v>
      </c>
      <c r="O1492" s="52">
        <f t="shared" si="163"/>
        <v>1</v>
      </c>
      <c r="P1492" s="4">
        <f t="shared" si="168"/>
        <v>4</v>
      </c>
      <c r="Q1492" s="5" t="str">
        <f t="shared" si="169"/>
        <v/>
      </c>
      <c r="R1492" s="5">
        <f t="shared" si="170"/>
        <v>4</v>
      </c>
      <c r="S1492" s="6">
        <f t="shared" si="171"/>
        <v>1</v>
      </c>
    </row>
    <row r="1493" spans="1:19" ht="15" customHeight="1" x14ac:dyDescent="0.2">
      <c r="A1493" s="231" t="s">
        <v>424</v>
      </c>
      <c r="B1493" s="37" t="s">
        <v>203</v>
      </c>
      <c r="C1493" s="47" t="s">
        <v>204</v>
      </c>
      <c r="D1493" s="34"/>
      <c r="E1493" s="34"/>
      <c r="F1493" s="34"/>
      <c r="G1493" s="34"/>
      <c r="H1493" s="42" t="str">
        <f t="shared" si="167"/>
        <v/>
      </c>
      <c r="I1493" s="33">
        <v>1175</v>
      </c>
      <c r="J1493" s="34">
        <v>1118</v>
      </c>
      <c r="K1493" s="34">
        <v>943</v>
      </c>
      <c r="L1493" s="3">
        <f t="shared" si="165"/>
        <v>0.84347048300536676</v>
      </c>
      <c r="M1493" s="34">
        <v>15</v>
      </c>
      <c r="N1493" s="34">
        <f t="shared" si="173"/>
        <v>42</v>
      </c>
      <c r="O1493" s="52">
        <f t="shared" si="163"/>
        <v>3.5744680851063831E-2</v>
      </c>
      <c r="P1493" s="4">
        <f t="shared" si="168"/>
        <v>1175</v>
      </c>
      <c r="Q1493" s="5">
        <f t="shared" si="169"/>
        <v>1133</v>
      </c>
      <c r="R1493" s="5">
        <f t="shared" si="170"/>
        <v>42</v>
      </c>
      <c r="S1493" s="6">
        <f t="shared" si="171"/>
        <v>3.5744680851063831E-2</v>
      </c>
    </row>
    <row r="1494" spans="1:19" ht="15" customHeight="1" x14ac:dyDescent="0.2">
      <c r="A1494" s="231" t="s">
        <v>424</v>
      </c>
      <c r="B1494" s="37" t="s">
        <v>395</v>
      </c>
      <c r="C1494" s="47" t="s">
        <v>396</v>
      </c>
      <c r="D1494" s="34"/>
      <c r="E1494" s="34"/>
      <c r="F1494" s="34"/>
      <c r="G1494" s="34"/>
      <c r="H1494" s="42" t="str">
        <f t="shared" si="167"/>
        <v/>
      </c>
      <c r="I1494" s="33">
        <v>71</v>
      </c>
      <c r="J1494" s="34">
        <v>67</v>
      </c>
      <c r="K1494" s="34">
        <v>13</v>
      </c>
      <c r="L1494" s="3">
        <f t="shared" si="165"/>
        <v>0.19402985074626866</v>
      </c>
      <c r="M1494" s="34"/>
      <c r="N1494" s="34">
        <f t="shared" si="173"/>
        <v>4</v>
      </c>
      <c r="O1494" s="52">
        <f t="shared" si="163"/>
        <v>5.6338028169014086E-2</v>
      </c>
      <c r="P1494" s="4">
        <f t="shared" si="168"/>
        <v>71</v>
      </c>
      <c r="Q1494" s="5">
        <f t="shared" si="169"/>
        <v>67</v>
      </c>
      <c r="R1494" s="5">
        <f t="shared" si="170"/>
        <v>4</v>
      </c>
      <c r="S1494" s="6">
        <f t="shared" si="171"/>
        <v>5.6338028169014086E-2</v>
      </c>
    </row>
    <row r="1495" spans="1:19" ht="15" customHeight="1" x14ac:dyDescent="0.2">
      <c r="A1495" s="231" t="s">
        <v>424</v>
      </c>
      <c r="B1495" s="37" t="s">
        <v>207</v>
      </c>
      <c r="C1495" s="47" t="s">
        <v>208</v>
      </c>
      <c r="D1495" s="34"/>
      <c r="E1495" s="34"/>
      <c r="F1495" s="34"/>
      <c r="G1495" s="34"/>
      <c r="H1495" s="42" t="str">
        <f t="shared" si="167"/>
        <v/>
      </c>
      <c r="I1495" s="33">
        <v>1434</v>
      </c>
      <c r="J1495" s="34">
        <v>1271</v>
      </c>
      <c r="K1495" s="34">
        <v>377</v>
      </c>
      <c r="L1495" s="3">
        <f t="shared" si="165"/>
        <v>0.29661683713611331</v>
      </c>
      <c r="M1495" s="34">
        <v>22</v>
      </c>
      <c r="N1495" s="34">
        <f t="shared" si="173"/>
        <v>141</v>
      </c>
      <c r="O1495" s="52">
        <f t="shared" si="163"/>
        <v>9.832635983263599E-2</v>
      </c>
      <c r="P1495" s="4">
        <f t="shared" si="168"/>
        <v>1434</v>
      </c>
      <c r="Q1495" s="5">
        <f t="shared" si="169"/>
        <v>1293</v>
      </c>
      <c r="R1495" s="5">
        <f t="shared" si="170"/>
        <v>141</v>
      </c>
      <c r="S1495" s="6">
        <f t="shared" si="171"/>
        <v>9.832635983263599E-2</v>
      </c>
    </row>
    <row r="1496" spans="1:19" ht="15" customHeight="1" x14ac:dyDescent="0.2">
      <c r="A1496" s="231" t="s">
        <v>424</v>
      </c>
      <c r="B1496" s="37" t="s">
        <v>209</v>
      </c>
      <c r="C1496" s="47" t="s">
        <v>210</v>
      </c>
      <c r="D1496" s="34"/>
      <c r="E1496" s="34"/>
      <c r="F1496" s="34"/>
      <c r="G1496" s="34"/>
      <c r="H1496" s="42" t="str">
        <f t="shared" si="167"/>
        <v/>
      </c>
      <c r="I1496" s="33">
        <v>1130</v>
      </c>
      <c r="J1496" s="34">
        <v>1091</v>
      </c>
      <c r="K1496" s="34">
        <v>625</v>
      </c>
      <c r="L1496" s="3">
        <f t="shared" si="165"/>
        <v>0.57286892758936758</v>
      </c>
      <c r="M1496" s="34">
        <v>3</v>
      </c>
      <c r="N1496" s="34">
        <f t="shared" si="173"/>
        <v>36</v>
      </c>
      <c r="O1496" s="52">
        <f t="shared" si="163"/>
        <v>3.1858407079646017E-2</v>
      </c>
      <c r="P1496" s="4">
        <f t="shared" si="168"/>
        <v>1130</v>
      </c>
      <c r="Q1496" s="5">
        <f t="shared" si="169"/>
        <v>1094</v>
      </c>
      <c r="R1496" s="5">
        <f t="shared" si="170"/>
        <v>36</v>
      </c>
      <c r="S1496" s="6">
        <f t="shared" si="171"/>
        <v>3.1858407079646017E-2</v>
      </c>
    </row>
    <row r="1497" spans="1:19" ht="15" customHeight="1" x14ac:dyDescent="0.2">
      <c r="A1497" s="231" t="s">
        <v>424</v>
      </c>
      <c r="B1497" s="37" t="s">
        <v>214</v>
      </c>
      <c r="C1497" s="47" t="s">
        <v>546</v>
      </c>
      <c r="D1497" s="34"/>
      <c r="E1497" s="34"/>
      <c r="F1497" s="34"/>
      <c r="G1497" s="34"/>
      <c r="H1497" s="42" t="str">
        <f t="shared" si="167"/>
        <v/>
      </c>
      <c r="I1497" s="33">
        <v>7876</v>
      </c>
      <c r="J1497" s="34">
        <v>7733</v>
      </c>
      <c r="K1497" s="34">
        <v>4241</v>
      </c>
      <c r="L1497" s="3">
        <f t="shared" si="165"/>
        <v>0.54842881158670631</v>
      </c>
      <c r="M1497" s="34">
        <v>2</v>
      </c>
      <c r="N1497" s="34">
        <f t="shared" si="173"/>
        <v>141</v>
      </c>
      <c r="O1497" s="52">
        <f t="shared" si="163"/>
        <v>1.7902488572879634E-2</v>
      </c>
      <c r="P1497" s="4">
        <f t="shared" si="168"/>
        <v>7876</v>
      </c>
      <c r="Q1497" s="5">
        <f t="shared" si="169"/>
        <v>7735</v>
      </c>
      <c r="R1497" s="5">
        <f t="shared" si="170"/>
        <v>141</v>
      </c>
      <c r="S1497" s="6">
        <f t="shared" si="171"/>
        <v>1.7902488572879634E-2</v>
      </c>
    </row>
    <row r="1498" spans="1:19" ht="26.25" customHeight="1" x14ac:dyDescent="0.2">
      <c r="A1498" s="231" t="s">
        <v>424</v>
      </c>
      <c r="B1498" s="37" t="s">
        <v>217</v>
      </c>
      <c r="C1498" s="47" t="s">
        <v>218</v>
      </c>
      <c r="D1498" s="34"/>
      <c r="E1498" s="34"/>
      <c r="F1498" s="34"/>
      <c r="G1498" s="34"/>
      <c r="H1498" s="42" t="str">
        <f t="shared" si="167"/>
        <v/>
      </c>
      <c r="I1498" s="33">
        <v>2811</v>
      </c>
      <c r="J1498" s="34">
        <v>2405</v>
      </c>
      <c r="K1498" s="34">
        <v>1294</v>
      </c>
      <c r="L1498" s="3">
        <f t="shared" si="165"/>
        <v>0.53804573804573808</v>
      </c>
      <c r="M1498" s="34">
        <v>13</v>
      </c>
      <c r="N1498" s="34">
        <f t="shared" si="173"/>
        <v>393</v>
      </c>
      <c r="O1498" s="52">
        <f t="shared" si="163"/>
        <v>0.13980789754535752</v>
      </c>
      <c r="P1498" s="4">
        <f t="shared" si="168"/>
        <v>2811</v>
      </c>
      <c r="Q1498" s="5">
        <f t="shared" si="169"/>
        <v>2418</v>
      </c>
      <c r="R1498" s="5">
        <f t="shared" si="170"/>
        <v>393</v>
      </c>
      <c r="S1498" s="6">
        <f t="shared" si="171"/>
        <v>0.13980789754535752</v>
      </c>
    </row>
    <row r="1499" spans="1:19" ht="15" customHeight="1" x14ac:dyDescent="0.2">
      <c r="A1499" s="231" t="s">
        <v>424</v>
      </c>
      <c r="B1499" s="37" t="s">
        <v>220</v>
      </c>
      <c r="C1499" s="47" t="s">
        <v>222</v>
      </c>
      <c r="D1499" s="34"/>
      <c r="E1499" s="34"/>
      <c r="F1499" s="34"/>
      <c r="G1499" s="34"/>
      <c r="H1499" s="42" t="str">
        <f t="shared" si="167"/>
        <v/>
      </c>
      <c r="I1499" s="33">
        <v>4445</v>
      </c>
      <c r="J1499" s="34">
        <v>4388</v>
      </c>
      <c r="K1499" s="34">
        <v>2512</v>
      </c>
      <c r="L1499" s="3">
        <f t="shared" si="165"/>
        <v>0.57247037374658161</v>
      </c>
      <c r="M1499" s="34">
        <v>13</v>
      </c>
      <c r="N1499" s="34">
        <f t="shared" si="173"/>
        <v>44</v>
      </c>
      <c r="O1499" s="52">
        <f t="shared" si="163"/>
        <v>9.8987626546681671E-3</v>
      </c>
      <c r="P1499" s="4">
        <f t="shared" si="168"/>
        <v>4445</v>
      </c>
      <c r="Q1499" s="5">
        <f t="shared" si="169"/>
        <v>4401</v>
      </c>
      <c r="R1499" s="5">
        <f t="shared" si="170"/>
        <v>44</v>
      </c>
      <c r="S1499" s="6">
        <f t="shared" si="171"/>
        <v>9.8987626546681671E-3</v>
      </c>
    </row>
    <row r="1500" spans="1:19" ht="15" customHeight="1" x14ac:dyDescent="0.2">
      <c r="A1500" s="231" t="s">
        <v>424</v>
      </c>
      <c r="B1500" s="37" t="s">
        <v>220</v>
      </c>
      <c r="C1500" s="47" t="s">
        <v>223</v>
      </c>
      <c r="D1500" s="34"/>
      <c r="E1500" s="34"/>
      <c r="F1500" s="34"/>
      <c r="G1500" s="34"/>
      <c r="H1500" s="42" t="str">
        <f t="shared" si="167"/>
        <v/>
      </c>
      <c r="I1500" s="33">
        <v>1450</v>
      </c>
      <c r="J1500" s="34">
        <v>1418</v>
      </c>
      <c r="K1500" s="34">
        <v>607</v>
      </c>
      <c r="L1500" s="3">
        <f t="shared" si="165"/>
        <v>0.42806770098730607</v>
      </c>
      <c r="M1500" s="34">
        <v>3</v>
      </c>
      <c r="N1500" s="34">
        <f t="shared" si="173"/>
        <v>29</v>
      </c>
      <c r="O1500" s="52">
        <f t="shared" si="163"/>
        <v>0.02</v>
      </c>
      <c r="P1500" s="4">
        <f t="shared" si="168"/>
        <v>1450</v>
      </c>
      <c r="Q1500" s="5">
        <f t="shared" si="169"/>
        <v>1421</v>
      </c>
      <c r="R1500" s="5">
        <f t="shared" si="170"/>
        <v>29</v>
      </c>
      <c r="S1500" s="6">
        <f t="shared" si="171"/>
        <v>0.02</v>
      </c>
    </row>
    <row r="1501" spans="1:19" ht="15" customHeight="1" x14ac:dyDescent="0.2">
      <c r="A1501" s="231" t="s">
        <v>424</v>
      </c>
      <c r="B1501" s="37" t="s">
        <v>225</v>
      </c>
      <c r="C1501" s="47" t="s">
        <v>319</v>
      </c>
      <c r="D1501" s="34"/>
      <c r="E1501" s="34"/>
      <c r="F1501" s="34"/>
      <c r="G1501" s="34"/>
      <c r="H1501" s="42" t="str">
        <f t="shared" si="167"/>
        <v/>
      </c>
      <c r="I1501" s="33">
        <v>310</v>
      </c>
      <c r="J1501" s="34">
        <v>294</v>
      </c>
      <c r="K1501" s="34">
        <v>210</v>
      </c>
      <c r="L1501" s="3">
        <f t="shared" si="165"/>
        <v>0.7142857142857143</v>
      </c>
      <c r="M1501" s="34">
        <v>1</v>
      </c>
      <c r="N1501" s="34">
        <f t="shared" si="173"/>
        <v>15</v>
      </c>
      <c r="O1501" s="52">
        <f t="shared" ref="O1501:O1564" si="174">IF(I1501&lt;&gt;0,N1501/I1501,"")</f>
        <v>4.8387096774193547E-2</v>
      </c>
      <c r="P1501" s="4">
        <f t="shared" si="168"/>
        <v>310</v>
      </c>
      <c r="Q1501" s="5">
        <f t="shared" si="169"/>
        <v>295</v>
      </c>
      <c r="R1501" s="5">
        <f t="shared" si="170"/>
        <v>15</v>
      </c>
      <c r="S1501" s="6">
        <f t="shared" si="171"/>
        <v>4.8387096774193547E-2</v>
      </c>
    </row>
    <row r="1502" spans="1:19" ht="26.25" customHeight="1" x14ac:dyDescent="0.2">
      <c r="A1502" s="231" t="s">
        <v>424</v>
      </c>
      <c r="B1502" s="37" t="s">
        <v>225</v>
      </c>
      <c r="C1502" s="47" t="s">
        <v>398</v>
      </c>
      <c r="D1502" s="34"/>
      <c r="E1502" s="34"/>
      <c r="F1502" s="34"/>
      <c r="G1502" s="34"/>
      <c r="H1502" s="42" t="str">
        <f t="shared" si="167"/>
        <v/>
      </c>
      <c r="I1502" s="33">
        <v>195</v>
      </c>
      <c r="J1502" s="34">
        <v>190</v>
      </c>
      <c r="K1502" s="34">
        <v>33</v>
      </c>
      <c r="L1502" s="3">
        <f t="shared" si="165"/>
        <v>0.1736842105263158</v>
      </c>
      <c r="M1502" s="34"/>
      <c r="N1502" s="34">
        <f t="shared" si="173"/>
        <v>5</v>
      </c>
      <c r="O1502" s="52">
        <f t="shared" si="174"/>
        <v>2.564102564102564E-2</v>
      </c>
      <c r="P1502" s="4">
        <f t="shared" si="168"/>
        <v>195</v>
      </c>
      <c r="Q1502" s="5">
        <f t="shared" si="169"/>
        <v>190</v>
      </c>
      <c r="R1502" s="5">
        <f t="shared" si="170"/>
        <v>5</v>
      </c>
      <c r="S1502" s="6">
        <f t="shared" si="171"/>
        <v>2.564102564102564E-2</v>
      </c>
    </row>
    <row r="1503" spans="1:19" ht="15" customHeight="1" x14ac:dyDescent="0.2">
      <c r="A1503" s="231" t="s">
        <v>424</v>
      </c>
      <c r="B1503" s="37" t="s">
        <v>225</v>
      </c>
      <c r="C1503" s="47" t="s">
        <v>229</v>
      </c>
      <c r="D1503" s="34"/>
      <c r="E1503" s="34"/>
      <c r="F1503" s="34"/>
      <c r="G1503" s="34"/>
      <c r="H1503" s="42" t="str">
        <f t="shared" si="167"/>
        <v/>
      </c>
      <c r="I1503" s="33">
        <v>324</v>
      </c>
      <c r="J1503" s="34">
        <v>297</v>
      </c>
      <c r="K1503" s="34">
        <v>144</v>
      </c>
      <c r="L1503" s="3">
        <f t="shared" si="165"/>
        <v>0.48484848484848486</v>
      </c>
      <c r="M1503" s="34"/>
      <c r="N1503" s="34">
        <f t="shared" si="173"/>
        <v>27</v>
      </c>
      <c r="O1503" s="52">
        <f t="shared" si="174"/>
        <v>8.3333333333333329E-2</v>
      </c>
      <c r="P1503" s="4">
        <f t="shared" si="168"/>
        <v>324</v>
      </c>
      <c r="Q1503" s="5">
        <f t="shared" si="169"/>
        <v>297</v>
      </c>
      <c r="R1503" s="5">
        <f t="shared" si="170"/>
        <v>27</v>
      </c>
      <c r="S1503" s="6">
        <f t="shared" si="171"/>
        <v>8.3333333333333329E-2</v>
      </c>
    </row>
    <row r="1504" spans="1:19" ht="15" customHeight="1" x14ac:dyDescent="0.2">
      <c r="A1504" s="231" t="s">
        <v>424</v>
      </c>
      <c r="B1504" s="37" t="s">
        <v>225</v>
      </c>
      <c r="C1504" s="47" t="s">
        <v>397</v>
      </c>
      <c r="D1504" s="34">
        <v>1</v>
      </c>
      <c r="E1504" s="34">
        <v>1</v>
      </c>
      <c r="F1504" s="34">
        <v>1</v>
      </c>
      <c r="G1504" s="34"/>
      <c r="H1504" s="42">
        <f t="shared" si="167"/>
        <v>0</v>
      </c>
      <c r="I1504" s="33">
        <v>316</v>
      </c>
      <c r="J1504" s="34">
        <v>311</v>
      </c>
      <c r="K1504" s="34">
        <v>198</v>
      </c>
      <c r="L1504" s="3">
        <f t="shared" si="165"/>
        <v>0.63665594855305463</v>
      </c>
      <c r="M1504" s="34"/>
      <c r="N1504" s="34">
        <f t="shared" si="173"/>
        <v>5</v>
      </c>
      <c r="O1504" s="52">
        <f t="shared" si="174"/>
        <v>1.5822784810126583E-2</v>
      </c>
      <c r="P1504" s="4">
        <f t="shared" si="168"/>
        <v>317</v>
      </c>
      <c r="Q1504" s="5">
        <f t="shared" si="169"/>
        <v>312</v>
      </c>
      <c r="R1504" s="5">
        <f t="shared" si="170"/>
        <v>5</v>
      </c>
      <c r="S1504" s="6">
        <f t="shared" si="171"/>
        <v>1.5772870662460567E-2</v>
      </c>
    </row>
    <row r="1505" spans="1:19" ht="26.25" customHeight="1" x14ac:dyDescent="0.2">
      <c r="A1505" s="231" t="s">
        <v>424</v>
      </c>
      <c r="B1505" s="37" t="s">
        <v>225</v>
      </c>
      <c r="C1505" s="47" t="s">
        <v>230</v>
      </c>
      <c r="D1505" s="34"/>
      <c r="E1505" s="34"/>
      <c r="F1505" s="34"/>
      <c r="G1505" s="34"/>
      <c r="H1505" s="42" t="str">
        <f t="shared" si="167"/>
        <v/>
      </c>
      <c r="I1505" s="33">
        <v>524</v>
      </c>
      <c r="J1505" s="34">
        <v>516</v>
      </c>
      <c r="K1505" s="34">
        <v>354</v>
      </c>
      <c r="L1505" s="3">
        <f t="shared" si="165"/>
        <v>0.68604651162790697</v>
      </c>
      <c r="M1505" s="34"/>
      <c r="N1505" s="34">
        <f t="shared" si="173"/>
        <v>8</v>
      </c>
      <c r="O1505" s="52">
        <f t="shared" si="174"/>
        <v>1.5267175572519083E-2</v>
      </c>
      <c r="P1505" s="4">
        <f t="shared" si="168"/>
        <v>524</v>
      </c>
      <c r="Q1505" s="5">
        <f t="shared" si="169"/>
        <v>516</v>
      </c>
      <c r="R1505" s="5">
        <f t="shared" si="170"/>
        <v>8</v>
      </c>
      <c r="S1505" s="6">
        <f t="shared" si="171"/>
        <v>1.5267175572519083E-2</v>
      </c>
    </row>
    <row r="1506" spans="1:19" ht="26.25" customHeight="1" x14ac:dyDescent="0.2">
      <c r="A1506" s="231" t="s">
        <v>424</v>
      </c>
      <c r="B1506" s="37" t="s">
        <v>225</v>
      </c>
      <c r="C1506" s="47" t="s">
        <v>231</v>
      </c>
      <c r="D1506" s="34"/>
      <c r="E1506" s="34"/>
      <c r="F1506" s="34"/>
      <c r="G1506" s="34"/>
      <c r="H1506" s="42" t="str">
        <f t="shared" si="167"/>
        <v/>
      </c>
      <c r="I1506" s="33">
        <v>685</v>
      </c>
      <c r="J1506" s="34">
        <v>662</v>
      </c>
      <c r="K1506" s="34">
        <v>281</v>
      </c>
      <c r="L1506" s="3">
        <f t="shared" ref="L1506" si="175">IF(J1506&lt;&gt;0,K1506/J1506,"")</f>
        <v>0.42447129909365561</v>
      </c>
      <c r="M1506" s="34"/>
      <c r="N1506" s="34">
        <f t="shared" si="173"/>
        <v>23</v>
      </c>
      <c r="O1506" s="52">
        <f t="shared" si="174"/>
        <v>3.3576642335766425E-2</v>
      </c>
      <c r="P1506" s="4">
        <f t="shared" si="168"/>
        <v>685</v>
      </c>
      <c r="Q1506" s="5">
        <f t="shared" si="169"/>
        <v>662</v>
      </c>
      <c r="R1506" s="5">
        <f t="shared" si="170"/>
        <v>23</v>
      </c>
      <c r="S1506" s="6">
        <f t="shared" si="171"/>
        <v>3.3576642335766425E-2</v>
      </c>
    </row>
    <row r="1507" spans="1:19" ht="15" customHeight="1" x14ac:dyDescent="0.2">
      <c r="A1507" s="231" t="s">
        <v>424</v>
      </c>
      <c r="B1507" s="37" t="s">
        <v>234</v>
      </c>
      <c r="C1507" s="47" t="s">
        <v>235</v>
      </c>
      <c r="D1507" s="34"/>
      <c r="E1507" s="34"/>
      <c r="F1507" s="34"/>
      <c r="G1507" s="34"/>
      <c r="H1507" s="42" t="str">
        <f t="shared" si="167"/>
        <v/>
      </c>
      <c r="I1507" s="33">
        <v>16</v>
      </c>
      <c r="J1507" s="34">
        <v>12</v>
      </c>
      <c r="K1507" s="34">
        <v>6</v>
      </c>
      <c r="L1507" s="3">
        <f t="shared" ref="L1507:L1570" si="176">IF(J1507&lt;&gt;0,K1507/J1507,"")</f>
        <v>0.5</v>
      </c>
      <c r="M1507" s="34"/>
      <c r="N1507" s="34">
        <f t="shared" si="173"/>
        <v>4</v>
      </c>
      <c r="O1507" s="52">
        <f t="shared" si="174"/>
        <v>0.25</v>
      </c>
      <c r="P1507" s="4">
        <f t="shared" si="168"/>
        <v>16</v>
      </c>
      <c r="Q1507" s="5">
        <f t="shared" si="169"/>
        <v>12</v>
      </c>
      <c r="R1507" s="5">
        <f t="shared" si="170"/>
        <v>4</v>
      </c>
      <c r="S1507" s="6">
        <f t="shared" si="171"/>
        <v>0.25</v>
      </c>
    </row>
    <row r="1508" spans="1:19" ht="15" customHeight="1" x14ac:dyDescent="0.2">
      <c r="A1508" s="231" t="s">
        <v>424</v>
      </c>
      <c r="B1508" s="37" t="s">
        <v>234</v>
      </c>
      <c r="C1508" s="47" t="s">
        <v>385</v>
      </c>
      <c r="D1508" s="34"/>
      <c r="E1508" s="34"/>
      <c r="F1508" s="34"/>
      <c r="G1508" s="34"/>
      <c r="H1508" s="42" t="str">
        <f t="shared" si="167"/>
        <v/>
      </c>
      <c r="I1508" s="33">
        <v>5</v>
      </c>
      <c r="J1508" s="34">
        <v>2</v>
      </c>
      <c r="K1508" s="34">
        <v>1</v>
      </c>
      <c r="L1508" s="3">
        <f t="shared" si="176"/>
        <v>0.5</v>
      </c>
      <c r="M1508" s="34"/>
      <c r="N1508" s="34">
        <f t="shared" si="173"/>
        <v>3</v>
      </c>
      <c r="O1508" s="52">
        <f t="shared" si="174"/>
        <v>0.6</v>
      </c>
      <c r="P1508" s="4">
        <f t="shared" si="168"/>
        <v>5</v>
      </c>
      <c r="Q1508" s="5">
        <f t="shared" si="169"/>
        <v>2</v>
      </c>
      <c r="R1508" s="5">
        <f t="shared" si="170"/>
        <v>3</v>
      </c>
      <c r="S1508" s="6">
        <f t="shared" si="171"/>
        <v>0.6</v>
      </c>
    </row>
    <row r="1509" spans="1:19" ht="15" customHeight="1" x14ac:dyDescent="0.2">
      <c r="A1509" s="231" t="s">
        <v>424</v>
      </c>
      <c r="B1509" s="37" t="s">
        <v>239</v>
      </c>
      <c r="C1509" s="47" t="s">
        <v>240</v>
      </c>
      <c r="D1509" s="34">
        <v>4</v>
      </c>
      <c r="E1509" s="34">
        <v>4</v>
      </c>
      <c r="F1509" s="34">
        <v>4</v>
      </c>
      <c r="G1509" s="34"/>
      <c r="H1509" s="42">
        <f t="shared" si="167"/>
        <v>0</v>
      </c>
      <c r="I1509" s="33">
        <v>278</v>
      </c>
      <c r="J1509" s="34">
        <v>266</v>
      </c>
      <c r="K1509" s="34">
        <v>142</v>
      </c>
      <c r="L1509" s="3">
        <f t="shared" si="176"/>
        <v>0.53383458646616544</v>
      </c>
      <c r="M1509" s="34"/>
      <c r="N1509" s="34">
        <f t="shared" si="173"/>
        <v>12</v>
      </c>
      <c r="O1509" s="52">
        <f t="shared" si="174"/>
        <v>4.3165467625899283E-2</v>
      </c>
      <c r="P1509" s="4">
        <f t="shared" si="168"/>
        <v>282</v>
      </c>
      <c r="Q1509" s="5">
        <f t="shared" si="169"/>
        <v>270</v>
      </c>
      <c r="R1509" s="5">
        <f t="shared" si="170"/>
        <v>12</v>
      </c>
      <c r="S1509" s="6">
        <f t="shared" si="171"/>
        <v>4.2553191489361701E-2</v>
      </c>
    </row>
    <row r="1510" spans="1:19" ht="15" customHeight="1" x14ac:dyDescent="0.2">
      <c r="A1510" s="231" t="s">
        <v>470</v>
      </c>
      <c r="B1510" s="37" t="s">
        <v>8</v>
      </c>
      <c r="C1510" s="47" t="s">
        <v>9</v>
      </c>
      <c r="D1510" s="34"/>
      <c r="E1510" s="34"/>
      <c r="F1510" s="34"/>
      <c r="G1510" s="34"/>
      <c r="H1510" s="42" t="str">
        <f t="shared" si="167"/>
        <v/>
      </c>
      <c r="I1510" s="33">
        <v>6</v>
      </c>
      <c r="J1510" s="34">
        <v>6</v>
      </c>
      <c r="K1510" s="34"/>
      <c r="L1510" s="3">
        <f t="shared" si="176"/>
        <v>0</v>
      </c>
      <c r="M1510" s="34"/>
      <c r="N1510" s="34"/>
      <c r="O1510" s="52">
        <f t="shared" si="174"/>
        <v>0</v>
      </c>
      <c r="P1510" s="4">
        <f t="shared" si="168"/>
        <v>6</v>
      </c>
      <c r="Q1510" s="5">
        <f t="shared" si="169"/>
        <v>6</v>
      </c>
      <c r="R1510" s="5" t="str">
        <f t="shared" si="170"/>
        <v/>
      </c>
      <c r="S1510" s="6" t="str">
        <f t="shared" si="171"/>
        <v/>
      </c>
    </row>
    <row r="1511" spans="1:19" ht="15" customHeight="1" x14ac:dyDescent="0.2">
      <c r="A1511" s="231" t="s">
        <v>470</v>
      </c>
      <c r="B1511" s="37" t="s">
        <v>10</v>
      </c>
      <c r="C1511" s="47" t="s">
        <v>11</v>
      </c>
      <c r="D1511" s="34"/>
      <c r="E1511" s="34"/>
      <c r="F1511" s="34"/>
      <c r="G1511" s="34"/>
      <c r="H1511" s="42" t="str">
        <f t="shared" si="167"/>
        <v/>
      </c>
      <c r="I1511" s="33">
        <v>10</v>
      </c>
      <c r="J1511" s="34">
        <v>10</v>
      </c>
      <c r="K1511" s="34">
        <v>1</v>
      </c>
      <c r="L1511" s="3">
        <f t="shared" si="176"/>
        <v>0.1</v>
      </c>
      <c r="M1511" s="34"/>
      <c r="N1511" s="34"/>
      <c r="O1511" s="52">
        <f t="shared" si="174"/>
        <v>0</v>
      </c>
      <c r="P1511" s="4">
        <f t="shared" si="168"/>
        <v>10</v>
      </c>
      <c r="Q1511" s="5">
        <f t="shared" si="169"/>
        <v>10</v>
      </c>
      <c r="R1511" s="5" t="str">
        <f t="shared" si="170"/>
        <v/>
      </c>
      <c r="S1511" s="6" t="str">
        <f t="shared" si="171"/>
        <v/>
      </c>
    </row>
    <row r="1512" spans="1:19" ht="15" customHeight="1" x14ac:dyDescent="0.2">
      <c r="A1512" s="231" t="s">
        <v>470</v>
      </c>
      <c r="B1512" s="37" t="s">
        <v>13</v>
      </c>
      <c r="C1512" s="47" t="s">
        <v>14</v>
      </c>
      <c r="D1512" s="34"/>
      <c r="E1512" s="34"/>
      <c r="F1512" s="34"/>
      <c r="G1512" s="34"/>
      <c r="H1512" s="42" t="str">
        <f t="shared" si="167"/>
        <v/>
      </c>
      <c r="I1512" s="33">
        <v>3</v>
      </c>
      <c r="J1512" s="34">
        <v>3</v>
      </c>
      <c r="K1512" s="34">
        <v>3</v>
      </c>
      <c r="L1512" s="3">
        <f t="shared" si="176"/>
        <v>1</v>
      </c>
      <c r="M1512" s="34"/>
      <c r="N1512" s="34"/>
      <c r="O1512" s="52">
        <f t="shared" si="174"/>
        <v>0</v>
      </c>
      <c r="P1512" s="4">
        <f t="shared" si="168"/>
        <v>3</v>
      </c>
      <c r="Q1512" s="5">
        <f t="shared" si="169"/>
        <v>3</v>
      </c>
      <c r="R1512" s="5" t="str">
        <f t="shared" si="170"/>
        <v/>
      </c>
      <c r="S1512" s="6" t="str">
        <f t="shared" si="171"/>
        <v/>
      </c>
    </row>
    <row r="1513" spans="1:19" ht="15" customHeight="1" x14ac:dyDescent="0.2">
      <c r="A1513" s="231" t="s">
        <v>470</v>
      </c>
      <c r="B1513" s="37" t="s">
        <v>19</v>
      </c>
      <c r="C1513" s="47" t="s">
        <v>20</v>
      </c>
      <c r="D1513" s="34"/>
      <c r="E1513" s="34"/>
      <c r="F1513" s="34"/>
      <c r="G1513" s="34"/>
      <c r="H1513" s="42" t="str">
        <f t="shared" si="167"/>
        <v/>
      </c>
      <c r="I1513" s="33">
        <v>5384</v>
      </c>
      <c r="J1513" s="34">
        <v>5381</v>
      </c>
      <c r="K1513" s="34">
        <v>2463</v>
      </c>
      <c r="L1513" s="3">
        <f t="shared" si="176"/>
        <v>0.45772161308307008</v>
      </c>
      <c r="M1513" s="34">
        <v>0</v>
      </c>
      <c r="N1513" s="34">
        <v>3</v>
      </c>
      <c r="O1513" s="52">
        <f t="shared" si="174"/>
        <v>5.5720653789004455E-4</v>
      </c>
      <c r="P1513" s="4">
        <f t="shared" si="168"/>
        <v>5384</v>
      </c>
      <c r="Q1513" s="5">
        <f t="shared" si="169"/>
        <v>5381</v>
      </c>
      <c r="R1513" s="5">
        <f t="shared" si="170"/>
        <v>3</v>
      </c>
      <c r="S1513" s="6">
        <f t="shared" si="171"/>
        <v>5.5720653789004455E-4</v>
      </c>
    </row>
    <row r="1514" spans="1:19" ht="26.25" customHeight="1" x14ac:dyDescent="0.2">
      <c r="A1514" s="231" t="s">
        <v>470</v>
      </c>
      <c r="B1514" s="37" t="s">
        <v>28</v>
      </c>
      <c r="C1514" s="47" t="s">
        <v>29</v>
      </c>
      <c r="D1514" s="34"/>
      <c r="E1514" s="34"/>
      <c r="F1514" s="34"/>
      <c r="G1514" s="34"/>
      <c r="H1514" s="42" t="str">
        <f t="shared" si="167"/>
        <v/>
      </c>
      <c r="I1514" s="33">
        <v>18</v>
      </c>
      <c r="J1514" s="34">
        <v>17</v>
      </c>
      <c r="K1514" s="34">
        <v>17</v>
      </c>
      <c r="L1514" s="3">
        <f t="shared" si="176"/>
        <v>1</v>
      </c>
      <c r="M1514" s="34"/>
      <c r="N1514" s="34"/>
      <c r="O1514" s="52">
        <f t="shared" si="174"/>
        <v>0</v>
      </c>
      <c r="P1514" s="4">
        <f t="shared" si="168"/>
        <v>18</v>
      </c>
      <c r="Q1514" s="5">
        <f t="shared" si="169"/>
        <v>17</v>
      </c>
      <c r="R1514" s="5" t="str">
        <f t="shared" si="170"/>
        <v/>
      </c>
      <c r="S1514" s="6" t="str">
        <f t="shared" si="171"/>
        <v/>
      </c>
    </row>
    <row r="1515" spans="1:19" ht="15" customHeight="1" x14ac:dyDescent="0.2">
      <c r="A1515" s="231" t="s">
        <v>470</v>
      </c>
      <c r="B1515" s="37" t="s">
        <v>30</v>
      </c>
      <c r="C1515" s="47" t="s">
        <v>31</v>
      </c>
      <c r="D1515" s="34"/>
      <c r="E1515" s="34"/>
      <c r="F1515" s="34"/>
      <c r="G1515" s="34"/>
      <c r="H1515" s="42" t="str">
        <f t="shared" si="167"/>
        <v/>
      </c>
      <c r="I1515" s="33">
        <v>4</v>
      </c>
      <c r="J1515" s="34">
        <v>3</v>
      </c>
      <c r="K1515" s="34">
        <v>3</v>
      </c>
      <c r="L1515" s="3">
        <f t="shared" si="176"/>
        <v>1</v>
      </c>
      <c r="M1515" s="34">
        <v>0</v>
      </c>
      <c r="N1515" s="34">
        <v>1</v>
      </c>
      <c r="O1515" s="52">
        <f t="shared" si="174"/>
        <v>0.25</v>
      </c>
      <c r="P1515" s="4">
        <f t="shared" si="168"/>
        <v>4</v>
      </c>
      <c r="Q1515" s="5">
        <f t="shared" si="169"/>
        <v>3</v>
      </c>
      <c r="R1515" s="5">
        <f t="shared" si="170"/>
        <v>1</v>
      </c>
      <c r="S1515" s="6">
        <f t="shared" si="171"/>
        <v>0.25</v>
      </c>
    </row>
    <row r="1516" spans="1:19" ht="15" customHeight="1" x14ac:dyDescent="0.2">
      <c r="A1516" s="231" t="s">
        <v>470</v>
      </c>
      <c r="B1516" s="37" t="s">
        <v>34</v>
      </c>
      <c r="C1516" s="47" t="s">
        <v>35</v>
      </c>
      <c r="D1516" s="34"/>
      <c r="E1516" s="34"/>
      <c r="F1516" s="34"/>
      <c r="G1516" s="34"/>
      <c r="H1516" s="42" t="str">
        <f t="shared" si="167"/>
        <v/>
      </c>
      <c r="I1516" s="33">
        <v>35</v>
      </c>
      <c r="J1516" s="34">
        <v>35</v>
      </c>
      <c r="K1516" s="34">
        <v>26</v>
      </c>
      <c r="L1516" s="3">
        <f t="shared" si="176"/>
        <v>0.74285714285714288</v>
      </c>
      <c r="M1516" s="34"/>
      <c r="N1516" s="34"/>
      <c r="O1516" s="52">
        <f t="shared" si="174"/>
        <v>0</v>
      </c>
      <c r="P1516" s="4">
        <f t="shared" si="168"/>
        <v>35</v>
      </c>
      <c r="Q1516" s="5">
        <f t="shared" si="169"/>
        <v>35</v>
      </c>
      <c r="R1516" s="5" t="str">
        <f t="shared" si="170"/>
        <v/>
      </c>
      <c r="S1516" s="6" t="str">
        <f t="shared" si="171"/>
        <v/>
      </c>
    </row>
    <row r="1517" spans="1:19" ht="15" customHeight="1" x14ac:dyDescent="0.2">
      <c r="A1517" s="231" t="s">
        <v>470</v>
      </c>
      <c r="B1517" s="37" t="s">
        <v>37</v>
      </c>
      <c r="C1517" s="47" t="s">
        <v>38</v>
      </c>
      <c r="D1517" s="34"/>
      <c r="E1517" s="34"/>
      <c r="F1517" s="34"/>
      <c r="G1517" s="34"/>
      <c r="H1517" s="42" t="str">
        <f t="shared" si="167"/>
        <v/>
      </c>
      <c r="I1517" s="33">
        <v>13</v>
      </c>
      <c r="J1517" s="34">
        <v>13</v>
      </c>
      <c r="K1517" s="34">
        <v>11</v>
      </c>
      <c r="L1517" s="3">
        <f t="shared" si="176"/>
        <v>0.84615384615384615</v>
      </c>
      <c r="M1517" s="34"/>
      <c r="N1517" s="34"/>
      <c r="O1517" s="52">
        <f t="shared" si="174"/>
        <v>0</v>
      </c>
      <c r="P1517" s="4">
        <f t="shared" si="168"/>
        <v>13</v>
      </c>
      <c r="Q1517" s="5">
        <f t="shared" si="169"/>
        <v>13</v>
      </c>
      <c r="R1517" s="5" t="str">
        <f t="shared" si="170"/>
        <v/>
      </c>
      <c r="S1517" s="6" t="str">
        <f t="shared" si="171"/>
        <v/>
      </c>
    </row>
    <row r="1518" spans="1:19" ht="15" customHeight="1" x14ac:dyDescent="0.2">
      <c r="A1518" s="231" t="s">
        <v>470</v>
      </c>
      <c r="B1518" s="37" t="s">
        <v>44</v>
      </c>
      <c r="C1518" s="47" t="s">
        <v>45</v>
      </c>
      <c r="D1518" s="34"/>
      <c r="E1518" s="34"/>
      <c r="F1518" s="34"/>
      <c r="G1518" s="34"/>
      <c r="H1518" s="42" t="str">
        <f t="shared" si="167"/>
        <v/>
      </c>
      <c r="I1518" s="33">
        <v>1645</v>
      </c>
      <c r="J1518" s="34">
        <v>1575</v>
      </c>
      <c r="K1518" s="34">
        <v>190</v>
      </c>
      <c r="L1518" s="3">
        <f t="shared" si="176"/>
        <v>0.12063492063492064</v>
      </c>
      <c r="M1518" s="34">
        <v>0</v>
      </c>
      <c r="N1518" s="34">
        <v>70</v>
      </c>
      <c r="O1518" s="52">
        <f t="shared" si="174"/>
        <v>4.2553191489361701E-2</v>
      </c>
      <c r="P1518" s="4">
        <f t="shared" si="168"/>
        <v>1645</v>
      </c>
      <c r="Q1518" s="5">
        <f t="shared" si="169"/>
        <v>1575</v>
      </c>
      <c r="R1518" s="5">
        <f t="shared" si="170"/>
        <v>70</v>
      </c>
      <c r="S1518" s="6">
        <f t="shared" si="171"/>
        <v>4.2553191489361701E-2</v>
      </c>
    </row>
    <row r="1519" spans="1:19" ht="15" customHeight="1" x14ac:dyDescent="0.2">
      <c r="A1519" s="231" t="s">
        <v>470</v>
      </c>
      <c r="B1519" s="37" t="s">
        <v>44</v>
      </c>
      <c r="C1519" s="47" t="s">
        <v>48</v>
      </c>
      <c r="D1519" s="34"/>
      <c r="E1519" s="34"/>
      <c r="F1519" s="34"/>
      <c r="G1519" s="34"/>
      <c r="H1519" s="42" t="str">
        <f t="shared" si="167"/>
        <v/>
      </c>
      <c r="I1519" s="33">
        <v>452</v>
      </c>
      <c r="J1519" s="34">
        <v>440</v>
      </c>
      <c r="K1519" s="34">
        <v>48</v>
      </c>
      <c r="L1519" s="3">
        <f t="shared" si="176"/>
        <v>0.10909090909090909</v>
      </c>
      <c r="M1519" s="34">
        <v>0</v>
      </c>
      <c r="N1519" s="34">
        <v>12</v>
      </c>
      <c r="O1519" s="52">
        <f t="shared" si="174"/>
        <v>2.6548672566371681E-2</v>
      </c>
      <c r="P1519" s="4">
        <f t="shared" si="168"/>
        <v>452</v>
      </c>
      <c r="Q1519" s="5">
        <f t="shared" si="169"/>
        <v>440</v>
      </c>
      <c r="R1519" s="5">
        <f t="shared" si="170"/>
        <v>12</v>
      </c>
      <c r="S1519" s="6">
        <f t="shared" si="171"/>
        <v>2.6548672566371681E-2</v>
      </c>
    </row>
    <row r="1520" spans="1:19" ht="15" customHeight="1" x14ac:dyDescent="0.2">
      <c r="A1520" s="231" t="s">
        <v>470</v>
      </c>
      <c r="B1520" s="37" t="s">
        <v>55</v>
      </c>
      <c r="C1520" s="47" t="s">
        <v>56</v>
      </c>
      <c r="D1520" s="34"/>
      <c r="E1520" s="34"/>
      <c r="F1520" s="34"/>
      <c r="G1520" s="34"/>
      <c r="H1520" s="42" t="str">
        <f t="shared" si="167"/>
        <v/>
      </c>
      <c r="I1520" s="33">
        <v>4</v>
      </c>
      <c r="J1520" s="34">
        <v>4</v>
      </c>
      <c r="K1520" s="34"/>
      <c r="L1520" s="3">
        <f t="shared" si="176"/>
        <v>0</v>
      </c>
      <c r="M1520" s="34"/>
      <c r="N1520" s="34"/>
      <c r="O1520" s="52">
        <f t="shared" si="174"/>
        <v>0</v>
      </c>
      <c r="P1520" s="4">
        <f t="shared" si="168"/>
        <v>4</v>
      </c>
      <c r="Q1520" s="5">
        <f t="shared" si="169"/>
        <v>4</v>
      </c>
      <c r="R1520" s="5" t="str">
        <f t="shared" si="170"/>
        <v/>
      </c>
      <c r="S1520" s="6" t="str">
        <f t="shared" si="171"/>
        <v/>
      </c>
    </row>
    <row r="1521" spans="1:19" ht="15" customHeight="1" x14ac:dyDescent="0.2">
      <c r="A1521" s="231" t="s">
        <v>470</v>
      </c>
      <c r="B1521" s="37" t="s">
        <v>57</v>
      </c>
      <c r="C1521" s="47" t="s">
        <v>58</v>
      </c>
      <c r="D1521" s="34"/>
      <c r="E1521" s="34"/>
      <c r="F1521" s="34"/>
      <c r="G1521" s="34"/>
      <c r="H1521" s="42" t="str">
        <f t="shared" si="167"/>
        <v/>
      </c>
      <c r="I1521" s="33">
        <v>52</v>
      </c>
      <c r="J1521" s="34">
        <v>52</v>
      </c>
      <c r="K1521" s="34">
        <v>1</v>
      </c>
      <c r="L1521" s="3">
        <f t="shared" si="176"/>
        <v>1.9230769230769232E-2</v>
      </c>
      <c r="M1521" s="34"/>
      <c r="N1521" s="34"/>
      <c r="O1521" s="52">
        <f t="shared" si="174"/>
        <v>0</v>
      </c>
      <c r="P1521" s="4">
        <f t="shared" si="168"/>
        <v>52</v>
      </c>
      <c r="Q1521" s="5">
        <f t="shared" si="169"/>
        <v>52</v>
      </c>
      <c r="R1521" s="5" t="str">
        <f t="shared" si="170"/>
        <v/>
      </c>
      <c r="S1521" s="6" t="str">
        <f t="shared" si="171"/>
        <v/>
      </c>
    </row>
    <row r="1522" spans="1:19" ht="15" customHeight="1" x14ac:dyDescent="0.2">
      <c r="A1522" s="231" t="s">
        <v>470</v>
      </c>
      <c r="B1522" s="37" t="s">
        <v>59</v>
      </c>
      <c r="C1522" s="47" t="s">
        <v>60</v>
      </c>
      <c r="D1522" s="34"/>
      <c r="E1522" s="34"/>
      <c r="F1522" s="34"/>
      <c r="G1522" s="34"/>
      <c r="H1522" s="42" t="str">
        <f t="shared" si="167"/>
        <v/>
      </c>
      <c r="I1522" s="33">
        <v>389</v>
      </c>
      <c r="J1522" s="34">
        <v>347</v>
      </c>
      <c r="K1522" s="34">
        <v>315</v>
      </c>
      <c r="L1522" s="3">
        <f t="shared" si="176"/>
        <v>0.90778097982708938</v>
      </c>
      <c r="M1522" s="34">
        <v>1</v>
      </c>
      <c r="N1522" s="34">
        <v>34</v>
      </c>
      <c r="O1522" s="52">
        <f t="shared" si="174"/>
        <v>8.7403598971722368E-2</v>
      </c>
      <c r="P1522" s="4">
        <f t="shared" si="168"/>
        <v>389</v>
      </c>
      <c r="Q1522" s="5">
        <f t="shared" si="169"/>
        <v>348</v>
      </c>
      <c r="R1522" s="5">
        <f t="shared" si="170"/>
        <v>34</v>
      </c>
      <c r="S1522" s="6">
        <f t="shared" si="171"/>
        <v>8.7403598971722368E-2</v>
      </c>
    </row>
    <row r="1523" spans="1:19" ht="15" customHeight="1" x14ac:dyDescent="0.2">
      <c r="A1523" s="231" t="s">
        <v>470</v>
      </c>
      <c r="B1523" s="37" t="s">
        <v>67</v>
      </c>
      <c r="C1523" s="47" t="s">
        <v>68</v>
      </c>
      <c r="D1523" s="34"/>
      <c r="E1523" s="34"/>
      <c r="F1523" s="34"/>
      <c r="G1523" s="34"/>
      <c r="H1523" s="42" t="str">
        <f t="shared" si="167"/>
        <v/>
      </c>
      <c r="I1523" s="33">
        <v>457</v>
      </c>
      <c r="J1523" s="34">
        <v>421</v>
      </c>
      <c r="K1523" s="34">
        <v>131</v>
      </c>
      <c r="L1523" s="3">
        <f t="shared" si="176"/>
        <v>0.31116389548693585</v>
      </c>
      <c r="M1523" s="34">
        <v>1</v>
      </c>
      <c r="N1523" s="34">
        <v>43</v>
      </c>
      <c r="O1523" s="52">
        <f t="shared" si="174"/>
        <v>9.4091903719912467E-2</v>
      </c>
      <c r="P1523" s="4">
        <f t="shared" si="168"/>
        <v>457</v>
      </c>
      <c r="Q1523" s="5">
        <f t="shared" si="169"/>
        <v>422</v>
      </c>
      <c r="R1523" s="5">
        <f t="shared" si="170"/>
        <v>43</v>
      </c>
      <c r="S1523" s="6">
        <f t="shared" si="171"/>
        <v>9.4091903719912467E-2</v>
      </c>
    </row>
    <row r="1524" spans="1:19" ht="15" customHeight="1" x14ac:dyDescent="0.2">
      <c r="A1524" s="231" t="s">
        <v>470</v>
      </c>
      <c r="B1524" s="37" t="s">
        <v>96</v>
      </c>
      <c r="C1524" s="47" t="s">
        <v>97</v>
      </c>
      <c r="D1524" s="34"/>
      <c r="E1524" s="34"/>
      <c r="F1524" s="34"/>
      <c r="G1524" s="34"/>
      <c r="H1524" s="42" t="str">
        <f t="shared" si="167"/>
        <v/>
      </c>
      <c r="I1524" s="33">
        <v>492</v>
      </c>
      <c r="J1524" s="34">
        <v>464</v>
      </c>
      <c r="K1524" s="34">
        <v>186</v>
      </c>
      <c r="L1524" s="3">
        <f t="shared" si="176"/>
        <v>0.40086206896551724</v>
      </c>
      <c r="M1524" s="34">
        <v>3</v>
      </c>
      <c r="N1524" s="34">
        <v>25</v>
      </c>
      <c r="O1524" s="52">
        <f t="shared" si="174"/>
        <v>5.08130081300813E-2</v>
      </c>
      <c r="P1524" s="4">
        <f t="shared" si="168"/>
        <v>492</v>
      </c>
      <c r="Q1524" s="5">
        <f t="shared" si="169"/>
        <v>467</v>
      </c>
      <c r="R1524" s="5">
        <f t="shared" si="170"/>
        <v>25</v>
      </c>
      <c r="S1524" s="6">
        <f t="shared" si="171"/>
        <v>5.08130081300813E-2</v>
      </c>
    </row>
    <row r="1525" spans="1:19" ht="15" customHeight="1" x14ac:dyDescent="0.2">
      <c r="A1525" s="231" t="s">
        <v>470</v>
      </c>
      <c r="B1525" s="37" t="s">
        <v>102</v>
      </c>
      <c r="C1525" s="47" t="s">
        <v>103</v>
      </c>
      <c r="D1525" s="34"/>
      <c r="E1525" s="34"/>
      <c r="F1525" s="34"/>
      <c r="G1525" s="34"/>
      <c r="H1525" s="42" t="str">
        <f t="shared" si="167"/>
        <v/>
      </c>
      <c r="I1525" s="33">
        <v>224</v>
      </c>
      <c r="J1525" s="34">
        <v>222</v>
      </c>
      <c r="K1525" s="34">
        <v>65</v>
      </c>
      <c r="L1525" s="3">
        <f t="shared" si="176"/>
        <v>0.2927927927927928</v>
      </c>
      <c r="M1525" s="34">
        <v>0</v>
      </c>
      <c r="N1525" s="34">
        <v>2</v>
      </c>
      <c r="O1525" s="52">
        <f t="shared" si="174"/>
        <v>8.9285714285714281E-3</v>
      </c>
      <c r="P1525" s="4">
        <f t="shared" si="168"/>
        <v>224</v>
      </c>
      <c r="Q1525" s="5">
        <f t="shared" si="169"/>
        <v>222</v>
      </c>
      <c r="R1525" s="5">
        <f t="shared" si="170"/>
        <v>2</v>
      </c>
      <c r="S1525" s="6">
        <f t="shared" si="171"/>
        <v>8.9285714285714281E-3</v>
      </c>
    </row>
    <row r="1526" spans="1:19" ht="15" customHeight="1" x14ac:dyDescent="0.2">
      <c r="A1526" s="231" t="s">
        <v>470</v>
      </c>
      <c r="B1526" s="37" t="s">
        <v>530</v>
      </c>
      <c r="C1526" s="47" t="s">
        <v>104</v>
      </c>
      <c r="D1526" s="34"/>
      <c r="E1526" s="34"/>
      <c r="F1526" s="34"/>
      <c r="G1526" s="34"/>
      <c r="H1526" s="42" t="str">
        <f t="shared" si="167"/>
        <v/>
      </c>
      <c r="I1526" s="33">
        <v>347</v>
      </c>
      <c r="J1526" s="34">
        <v>196</v>
      </c>
      <c r="K1526" s="34">
        <v>43</v>
      </c>
      <c r="L1526" s="3">
        <f t="shared" si="176"/>
        <v>0.21938775510204081</v>
      </c>
      <c r="M1526" s="34">
        <v>47</v>
      </c>
      <c r="N1526" s="34">
        <v>104</v>
      </c>
      <c r="O1526" s="52">
        <f t="shared" si="174"/>
        <v>0.29971181556195964</v>
      </c>
      <c r="P1526" s="4">
        <f t="shared" si="168"/>
        <v>347</v>
      </c>
      <c r="Q1526" s="5">
        <f t="shared" si="169"/>
        <v>243</v>
      </c>
      <c r="R1526" s="5">
        <f t="shared" si="170"/>
        <v>104</v>
      </c>
      <c r="S1526" s="6">
        <f t="shared" si="171"/>
        <v>0.29971181556195964</v>
      </c>
    </row>
    <row r="1527" spans="1:19" ht="15" customHeight="1" x14ac:dyDescent="0.2">
      <c r="A1527" s="231" t="s">
        <v>470</v>
      </c>
      <c r="B1527" s="37" t="s">
        <v>107</v>
      </c>
      <c r="C1527" s="47" t="s">
        <v>108</v>
      </c>
      <c r="D1527" s="34"/>
      <c r="E1527" s="34"/>
      <c r="F1527" s="34"/>
      <c r="G1527" s="34"/>
      <c r="H1527" s="42" t="str">
        <f t="shared" si="167"/>
        <v/>
      </c>
      <c r="I1527" s="33">
        <v>38</v>
      </c>
      <c r="J1527" s="34">
        <v>37</v>
      </c>
      <c r="K1527" s="34">
        <v>3</v>
      </c>
      <c r="L1527" s="3">
        <f t="shared" si="176"/>
        <v>8.1081081081081086E-2</v>
      </c>
      <c r="M1527" s="34">
        <v>0</v>
      </c>
      <c r="N1527" s="34">
        <v>1</v>
      </c>
      <c r="O1527" s="52">
        <f t="shared" si="174"/>
        <v>2.6315789473684209E-2</v>
      </c>
      <c r="P1527" s="4">
        <f t="shared" si="168"/>
        <v>38</v>
      </c>
      <c r="Q1527" s="5">
        <f t="shared" si="169"/>
        <v>37</v>
      </c>
      <c r="R1527" s="5">
        <f t="shared" si="170"/>
        <v>1</v>
      </c>
      <c r="S1527" s="6">
        <f t="shared" si="171"/>
        <v>2.6315789473684209E-2</v>
      </c>
    </row>
    <row r="1528" spans="1:19" ht="15" customHeight="1" x14ac:dyDescent="0.2">
      <c r="A1528" s="231" t="s">
        <v>470</v>
      </c>
      <c r="B1528" s="37" t="s">
        <v>109</v>
      </c>
      <c r="C1528" s="47" t="s">
        <v>110</v>
      </c>
      <c r="D1528" s="34"/>
      <c r="E1528" s="34"/>
      <c r="F1528" s="34"/>
      <c r="G1528" s="34"/>
      <c r="H1528" s="42" t="str">
        <f t="shared" si="167"/>
        <v/>
      </c>
      <c r="I1528" s="33">
        <v>71</v>
      </c>
      <c r="J1528" s="34">
        <v>62</v>
      </c>
      <c r="K1528" s="34">
        <v>37</v>
      </c>
      <c r="L1528" s="3">
        <f t="shared" si="176"/>
        <v>0.59677419354838712</v>
      </c>
      <c r="M1528" s="34">
        <v>9</v>
      </c>
      <c r="N1528" s="34"/>
      <c r="O1528" s="52">
        <f t="shared" si="174"/>
        <v>0</v>
      </c>
      <c r="P1528" s="4">
        <f t="shared" si="168"/>
        <v>71</v>
      </c>
      <c r="Q1528" s="5">
        <f t="shared" si="169"/>
        <v>71</v>
      </c>
      <c r="R1528" s="5" t="str">
        <f t="shared" si="170"/>
        <v/>
      </c>
      <c r="S1528" s="6" t="str">
        <f t="shared" si="171"/>
        <v/>
      </c>
    </row>
    <row r="1529" spans="1:19" ht="15" customHeight="1" x14ac:dyDescent="0.2">
      <c r="A1529" s="231" t="s">
        <v>470</v>
      </c>
      <c r="B1529" s="37" t="s">
        <v>114</v>
      </c>
      <c r="C1529" s="47" t="s">
        <v>115</v>
      </c>
      <c r="D1529" s="34"/>
      <c r="E1529" s="34"/>
      <c r="F1529" s="34"/>
      <c r="G1529" s="34"/>
      <c r="H1529" s="42" t="str">
        <f t="shared" si="167"/>
        <v/>
      </c>
      <c r="I1529" s="33">
        <v>24</v>
      </c>
      <c r="J1529" s="34">
        <v>25</v>
      </c>
      <c r="K1529" s="34">
        <v>6</v>
      </c>
      <c r="L1529" s="3">
        <f t="shared" si="176"/>
        <v>0.24</v>
      </c>
      <c r="M1529" s="34"/>
      <c r="N1529" s="34"/>
      <c r="O1529" s="52">
        <f t="shared" si="174"/>
        <v>0</v>
      </c>
      <c r="P1529" s="4">
        <f t="shared" si="168"/>
        <v>24</v>
      </c>
      <c r="Q1529" s="5">
        <f t="shared" si="169"/>
        <v>25</v>
      </c>
      <c r="R1529" s="5" t="str">
        <f t="shared" si="170"/>
        <v/>
      </c>
      <c r="S1529" s="6" t="str">
        <f t="shared" si="171"/>
        <v/>
      </c>
    </row>
    <row r="1530" spans="1:19" ht="15" customHeight="1" x14ac:dyDescent="0.2">
      <c r="A1530" s="231" t="s">
        <v>470</v>
      </c>
      <c r="B1530" s="37" t="s">
        <v>118</v>
      </c>
      <c r="C1530" s="47" t="s">
        <v>120</v>
      </c>
      <c r="D1530" s="34"/>
      <c r="E1530" s="34"/>
      <c r="F1530" s="34"/>
      <c r="G1530" s="34"/>
      <c r="H1530" s="42" t="str">
        <f t="shared" si="167"/>
        <v/>
      </c>
      <c r="I1530" s="33">
        <v>391</v>
      </c>
      <c r="J1530" s="34">
        <v>387</v>
      </c>
      <c r="K1530" s="34">
        <v>179</v>
      </c>
      <c r="L1530" s="3">
        <f t="shared" si="176"/>
        <v>0.46253229974160209</v>
      </c>
      <c r="M1530" s="34">
        <v>0</v>
      </c>
      <c r="N1530" s="34">
        <v>4</v>
      </c>
      <c r="O1530" s="52">
        <f t="shared" si="174"/>
        <v>1.0230179028132993E-2</v>
      </c>
      <c r="P1530" s="4">
        <f t="shared" si="168"/>
        <v>391</v>
      </c>
      <c r="Q1530" s="5">
        <f t="shared" si="169"/>
        <v>387</v>
      </c>
      <c r="R1530" s="5">
        <f t="shared" si="170"/>
        <v>4</v>
      </c>
      <c r="S1530" s="6">
        <f t="shared" si="171"/>
        <v>1.0230179028132993E-2</v>
      </c>
    </row>
    <row r="1531" spans="1:19" ht="15" customHeight="1" x14ac:dyDescent="0.2">
      <c r="A1531" s="231" t="s">
        <v>470</v>
      </c>
      <c r="B1531" s="37" t="s">
        <v>121</v>
      </c>
      <c r="C1531" s="47" t="s">
        <v>122</v>
      </c>
      <c r="D1531" s="34"/>
      <c r="E1531" s="34"/>
      <c r="F1531" s="34"/>
      <c r="G1531" s="34"/>
      <c r="H1531" s="42" t="str">
        <f t="shared" si="167"/>
        <v/>
      </c>
      <c r="I1531" s="33">
        <v>358</v>
      </c>
      <c r="J1531" s="34">
        <v>336</v>
      </c>
      <c r="K1531" s="34">
        <v>53</v>
      </c>
      <c r="L1531" s="3">
        <f t="shared" si="176"/>
        <v>0.15773809523809523</v>
      </c>
      <c r="M1531" s="34">
        <v>1</v>
      </c>
      <c r="N1531" s="34">
        <v>21</v>
      </c>
      <c r="O1531" s="52">
        <f t="shared" si="174"/>
        <v>5.8659217877094973E-2</v>
      </c>
      <c r="P1531" s="4">
        <f t="shared" si="168"/>
        <v>358</v>
      </c>
      <c r="Q1531" s="5">
        <f t="shared" si="169"/>
        <v>337</v>
      </c>
      <c r="R1531" s="5">
        <f t="shared" si="170"/>
        <v>21</v>
      </c>
      <c r="S1531" s="6">
        <f t="shared" si="171"/>
        <v>5.8659217877094973E-2</v>
      </c>
    </row>
    <row r="1532" spans="1:19" ht="15" customHeight="1" x14ac:dyDescent="0.2">
      <c r="A1532" s="231" t="s">
        <v>470</v>
      </c>
      <c r="B1532" s="37" t="s">
        <v>124</v>
      </c>
      <c r="C1532" s="47" t="s">
        <v>125</v>
      </c>
      <c r="D1532" s="34"/>
      <c r="E1532" s="34"/>
      <c r="F1532" s="34"/>
      <c r="G1532" s="34"/>
      <c r="H1532" s="42" t="str">
        <f t="shared" si="167"/>
        <v/>
      </c>
      <c r="I1532" s="33">
        <v>371</v>
      </c>
      <c r="J1532" s="34">
        <v>210</v>
      </c>
      <c r="K1532" s="34">
        <v>32</v>
      </c>
      <c r="L1532" s="3">
        <f t="shared" si="176"/>
        <v>0.15238095238095239</v>
      </c>
      <c r="M1532" s="34">
        <v>122</v>
      </c>
      <c r="N1532" s="34">
        <v>38</v>
      </c>
      <c r="O1532" s="52">
        <f t="shared" si="174"/>
        <v>0.10242587601078167</v>
      </c>
      <c r="P1532" s="4">
        <f t="shared" si="168"/>
        <v>371</v>
      </c>
      <c r="Q1532" s="5">
        <f t="shared" si="169"/>
        <v>332</v>
      </c>
      <c r="R1532" s="5">
        <f t="shared" si="170"/>
        <v>38</v>
      </c>
      <c r="S1532" s="6">
        <f t="shared" si="171"/>
        <v>0.10242587601078167</v>
      </c>
    </row>
    <row r="1533" spans="1:19" ht="15" customHeight="1" x14ac:dyDescent="0.2">
      <c r="A1533" s="231" t="s">
        <v>470</v>
      </c>
      <c r="B1533" s="37" t="s">
        <v>126</v>
      </c>
      <c r="C1533" s="47" t="s">
        <v>126</v>
      </c>
      <c r="D1533" s="34"/>
      <c r="E1533" s="34"/>
      <c r="F1533" s="34"/>
      <c r="G1533" s="34"/>
      <c r="H1533" s="42" t="str">
        <f t="shared" si="167"/>
        <v/>
      </c>
      <c r="I1533" s="33">
        <v>1252</v>
      </c>
      <c r="J1533" s="34">
        <v>1247</v>
      </c>
      <c r="K1533" s="34">
        <v>1236</v>
      </c>
      <c r="L1533" s="3">
        <f t="shared" si="176"/>
        <v>0.99117882919005618</v>
      </c>
      <c r="M1533" s="34">
        <v>1</v>
      </c>
      <c r="N1533" s="34">
        <v>4</v>
      </c>
      <c r="O1533" s="52">
        <f t="shared" si="174"/>
        <v>3.1948881789137379E-3</v>
      </c>
      <c r="P1533" s="4">
        <f t="shared" si="168"/>
        <v>1252</v>
      </c>
      <c r="Q1533" s="5">
        <f t="shared" si="169"/>
        <v>1248</v>
      </c>
      <c r="R1533" s="5">
        <f t="shared" si="170"/>
        <v>4</v>
      </c>
      <c r="S1533" s="6">
        <f t="shared" si="171"/>
        <v>3.1948881789137379E-3</v>
      </c>
    </row>
    <row r="1534" spans="1:19" ht="15" customHeight="1" x14ac:dyDescent="0.2">
      <c r="A1534" s="231" t="s">
        <v>470</v>
      </c>
      <c r="B1534" s="37" t="s">
        <v>127</v>
      </c>
      <c r="C1534" s="47" t="s">
        <v>128</v>
      </c>
      <c r="D1534" s="34"/>
      <c r="E1534" s="34"/>
      <c r="F1534" s="34"/>
      <c r="G1534" s="34"/>
      <c r="H1534" s="42" t="str">
        <f t="shared" si="167"/>
        <v/>
      </c>
      <c r="I1534" s="33">
        <v>136</v>
      </c>
      <c r="J1534" s="34">
        <v>114</v>
      </c>
      <c r="K1534" s="34">
        <v>86</v>
      </c>
      <c r="L1534" s="3">
        <f t="shared" si="176"/>
        <v>0.75438596491228072</v>
      </c>
      <c r="M1534" s="34">
        <v>2</v>
      </c>
      <c r="N1534" s="34">
        <v>12</v>
      </c>
      <c r="O1534" s="52">
        <f t="shared" si="174"/>
        <v>8.8235294117647065E-2</v>
      </c>
      <c r="P1534" s="4">
        <f t="shared" si="168"/>
        <v>136</v>
      </c>
      <c r="Q1534" s="5">
        <f t="shared" si="169"/>
        <v>116</v>
      </c>
      <c r="R1534" s="5">
        <f t="shared" si="170"/>
        <v>12</v>
      </c>
      <c r="S1534" s="6">
        <f t="shared" si="171"/>
        <v>8.8235294117647065E-2</v>
      </c>
    </row>
    <row r="1535" spans="1:19" ht="15" customHeight="1" x14ac:dyDescent="0.2">
      <c r="A1535" s="231" t="s">
        <v>470</v>
      </c>
      <c r="B1535" s="37" t="s">
        <v>171</v>
      </c>
      <c r="C1535" s="47" t="s">
        <v>172</v>
      </c>
      <c r="D1535" s="34"/>
      <c r="E1535" s="34"/>
      <c r="F1535" s="34"/>
      <c r="G1535" s="34"/>
      <c r="H1535" s="42" t="str">
        <f t="shared" si="167"/>
        <v/>
      </c>
      <c r="I1535" s="33">
        <v>24</v>
      </c>
      <c r="J1535" s="34">
        <v>27</v>
      </c>
      <c r="K1535" s="34">
        <v>24</v>
      </c>
      <c r="L1535" s="3">
        <f t="shared" si="176"/>
        <v>0.88888888888888884</v>
      </c>
      <c r="M1535" s="34"/>
      <c r="N1535" s="34"/>
      <c r="O1535" s="52">
        <f t="shared" si="174"/>
        <v>0</v>
      </c>
      <c r="P1535" s="4">
        <f t="shared" si="168"/>
        <v>24</v>
      </c>
      <c r="Q1535" s="5">
        <f t="shared" si="169"/>
        <v>27</v>
      </c>
      <c r="R1535" s="5" t="str">
        <f t="shared" si="170"/>
        <v/>
      </c>
      <c r="S1535" s="6" t="str">
        <f t="shared" si="171"/>
        <v/>
      </c>
    </row>
    <row r="1536" spans="1:19" ht="26.25" customHeight="1" x14ac:dyDescent="0.2">
      <c r="A1536" s="231" t="s">
        <v>470</v>
      </c>
      <c r="B1536" s="37" t="s">
        <v>173</v>
      </c>
      <c r="C1536" s="47" t="s">
        <v>175</v>
      </c>
      <c r="D1536" s="34"/>
      <c r="E1536" s="34"/>
      <c r="F1536" s="34"/>
      <c r="G1536" s="34"/>
      <c r="H1536" s="42" t="str">
        <f t="shared" ref="H1536:H1599" si="177">IF(D1536&lt;&gt;0,G1536/D1536,"")</f>
        <v/>
      </c>
      <c r="I1536" s="33">
        <v>7701</v>
      </c>
      <c r="J1536" s="34">
        <v>7638</v>
      </c>
      <c r="K1536" s="34">
        <v>6915</v>
      </c>
      <c r="L1536" s="3">
        <f t="shared" si="176"/>
        <v>0.90534171249018069</v>
      </c>
      <c r="M1536" s="34">
        <v>4</v>
      </c>
      <c r="N1536" s="34">
        <v>50</v>
      </c>
      <c r="O1536" s="52">
        <f t="shared" si="174"/>
        <v>6.4926632904817559E-3</v>
      </c>
      <c r="P1536" s="4">
        <f t="shared" ref="P1536:P1599" si="178">IF(SUM(D1536,I1536)&gt;0,SUM(D1536,I1536),"")</f>
        <v>7701</v>
      </c>
      <c r="Q1536" s="5">
        <f t="shared" ref="Q1536:Q1599" si="179">IF(SUM(E1536,J1536, M1536)&gt;0,SUM(E1536,J1536, M1536),"")</f>
        <v>7642</v>
      </c>
      <c r="R1536" s="5">
        <f t="shared" ref="R1536:R1599" si="180">IF(SUM(G1536,N1536)&gt;0,SUM(G1536,N1536),"")</f>
        <v>50</v>
      </c>
      <c r="S1536" s="6">
        <f t="shared" ref="S1536:S1599" si="181">IFERROR(IF(P1536&lt;&gt;0,R1536/P1536,""),"")</f>
        <v>6.4926632904817559E-3</v>
      </c>
    </row>
    <row r="1537" spans="1:19" ht="26.25" customHeight="1" x14ac:dyDescent="0.2">
      <c r="A1537" s="231" t="s">
        <v>470</v>
      </c>
      <c r="B1537" s="37" t="s">
        <v>173</v>
      </c>
      <c r="C1537" s="47" t="s">
        <v>174</v>
      </c>
      <c r="D1537" s="34"/>
      <c r="E1537" s="34"/>
      <c r="F1537" s="34"/>
      <c r="G1537" s="34"/>
      <c r="H1537" s="42" t="str">
        <f t="shared" si="177"/>
        <v/>
      </c>
      <c r="I1537" s="33">
        <v>1811</v>
      </c>
      <c r="J1537" s="34">
        <v>1784</v>
      </c>
      <c r="K1537" s="34">
        <v>1646</v>
      </c>
      <c r="L1537" s="3">
        <f t="shared" si="176"/>
        <v>0.92264573991031396</v>
      </c>
      <c r="M1537" s="34">
        <v>0</v>
      </c>
      <c r="N1537" s="34">
        <v>27</v>
      </c>
      <c r="O1537" s="52">
        <f t="shared" si="174"/>
        <v>1.4908890115958034E-2</v>
      </c>
      <c r="P1537" s="4">
        <f t="shared" si="178"/>
        <v>1811</v>
      </c>
      <c r="Q1537" s="5">
        <f t="shared" si="179"/>
        <v>1784</v>
      </c>
      <c r="R1537" s="5">
        <f t="shared" si="180"/>
        <v>27</v>
      </c>
      <c r="S1537" s="6">
        <f t="shared" si="181"/>
        <v>1.4908890115958034E-2</v>
      </c>
    </row>
    <row r="1538" spans="1:19" ht="15" customHeight="1" x14ac:dyDescent="0.2">
      <c r="A1538" s="231" t="s">
        <v>470</v>
      </c>
      <c r="B1538" s="37" t="s">
        <v>183</v>
      </c>
      <c r="C1538" s="47" t="s">
        <v>550</v>
      </c>
      <c r="D1538" s="34"/>
      <c r="E1538" s="34"/>
      <c r="F1538" s="34"/>
      <c r="G1538" s="34"/>
      <c r="H1538" s="42" t="str">
        <f t="shared" si="177"/>
        <v/>
      </c>
      <c r="I1538" s="33">
        <v>35</v>
      </c>
      <c r="J1538" s="34">
        <v>31</v>
      </c>
      <c r="K1538" s="34">
        <v>15</v>
      </c>
      <c r="L1538" s="3">
        <f t="shared" si="176"/>
        <v>0.4838709677419355</v>
      </c>
      <c r="M1538" s="34">
        <v>2</v>
      </c>
      <c r="N1538" s="34">
        <v>2</v>
      </c>
      <c r="O1538" s="52">
        <f t="shared" si="174"/>
        <v>5.7142857142857141E-2</v>
      </c>
      <c r="P1538" s="4">
        <f t="shared" si="178"/>
        <v>35</v>
      </c>
      <c r="Q1538" s="5">
        <f t="shared" si="179"/>
        <v>33</v>
      </c>
      <c r="R1538" s="5">
        <f t="shared" si="180"/>
        <v>2</v>
      </c>
      <c r="S1538" s="6">
        <f t="shared" si="181"/>
        <v>5.7142857142857141E-2</v>
      </c>
    </row>
    <row r="1539" spans="1:19" ht="15" customHeight="1" x14ac:dyDescent="0.2">
      <c r="A1539" s="231" t="s">
        <v>470</v>
      </c>
      <c r="B1539" s="37" t="s">
        <v>187</v>
      </c>
      <c r="C1539" s="47" t="s">
        <v>189</v>
      </c>
      <c r="D1539" s="34"/>
      <c r="E1539" s="34"/>
      <c r="F1539" s="34"/>
      <c r="G1539" s="34"/>
      <c r="H1539" s="42" t="str">
        <f t="shared" si="177"/>
        <v/>
      </c>
      <c r="I1539" s="33">
        <v>291</v>
      </c>
      <c r="J1539" s="34">
        <v>284</v>
      </c>
      <c r="K1539" s="34">
        <v>84</v>
      </c>
      <c r="L1539" s="3">
        <f t="shared" si="176"/>
        <v>0.29577464788732394</v>
      </c>
      <c r="M1539" s="34">
        <v>0</v>
      </c>
      <c r="N1539" s="34">
        <v>5</v>
      </c>
      <c r="O1539" s="52">
        <f t="shared" si="174"/>
        <v>1.7182130584192441E-2</v>
      </c>
      <c r="P1539" s="4">
        <f t="shared" si="178"/>
        <v>291</v>
      </c>
      <c r="Q1539" s="5">
        <f t="shared" si="179"/>
        <v>284</v>
      </c>
      <c r="R1539" s="5">
        <f t="shared" si="180"/>
        <v>5</v>
      </c>
      <c r="S1539" s="6">
        <f t="shared" si="181"/>
        <v>1.7182130584192441E-2</v>
      </c>
    </row>
    <row r="1540" spans="1:19" ht="15" customHeight="1" x14ac:dyDescent="0.2">
      <c r="A1540" s="231" t="s">
        <v>470</v>
      </c>
      <c r="B1540" s="37" t="s">
        <v>542</v>
      </c>
      <c r="C1540" s="47" t="s">
        <v>123</v>
      </c>
      <c r="D1540" s="34"/>
      <c r="E1540" s="34"/>
      <c r="F1540" s="34"/>
      <c r="G1540" s="34"/>
      <c r="H1540" s="42" t="str">
        <f t="shared" si="177"/>
        <v/>
      </c>
      <c r="I1540" s="33">
        <v>15</v>
      </c>
      <c r="J1540" s="34">
        <v>14</v>
      </c>
      <c r="K1540" s="34">
        <v>4</v>
      </c>
      <c r="L1540" s="3">
        <f t="shared" si="176"/>
        <v>0.2857142857142857</v>
      </c>
      <c r="M1540" s="34"/>
      <c r="N1540" s="34"/>
      <c r="O1540" s="52">
        <f t="shared" si="174"/>
        <v>0</v>
      </c>
      <c r="P1540" s="4">
        <f t="shared" si="178"/>
        <v>15</v>
      </c>
      <c r="Q1540" s="5">
        <f t="shared" si="179"/>
        <v>14</v>
      </c>
      <c r="R1540" s="5" t="str">
        <f t="shared" si="180"/>
        <v/>
      </c>
      <c r="S1540" s="6" t="str">
        <f t="shared" si="181"/>
        <v/>
      </c>
    </row>
    <row r="1541" spans="1:19" ht="15" customHeight="1" x14ac:dyDescent="0.2">
      <c r="A1541" s="231" t="s">
        <v>470</v>
      </c>
      <c r="B1541" s="37" t="s">
        <v>545</v>
      </c>
      <c r="C1541" s="47" t="s">
        <v>201</v>
      </c>
      <c r="D1541" s="34"/>
      <c r="E1541" s="34"/>
      <c r="F1541" s="34"/>
      <c r="G1541" s="34"/>
      <c r="H1541" s="42" t="str">
        <f t="shared" si="177"/>
        <v/>
      </c>
      <c r="I1541" s="33">
        <v>1</v>
      </c>
      <c r="J1541" s="34">
        <v>1</v>
      </c>
      <c r="K1541" s="34">
        <v>1</v>
      </c>
      <c r="L1541" s="3">
        <f t="shared" si="176"/>
        <v>1</v>
      </c>
      <c r="M1541" s="34"/>
      <c r="N1541" s="34"/>
      <c r="O1541" s="52">
        <f t="shared" si="174"/>
        <v>0</v>
      </c>
      <c r="P1541" s="4">
        <f t="shared" si="178"/>
        <v>1</v>
      </c>
      <c r="Q1541" s="5">
        <f t="shared" si="179"/>
        <v>1</v>
      </c>
      <c r="R1541" s="5" t="str">
        <f t="shared" si="180"/>
        <v/>
      </c>
      <c r="S1541" s="6" t="str">
        <f t="shared" si="181"/>
        <v/>
      </c>
    </row>
    <row r="1542" spans="1:19" ht="15" customHeight="1" x14ac:dyDescent="0.2">
      <c r="A1542" s="231" t="s">
        <v>470</v>
      </c>
      <c r="B1542" s="37" t="s">
        <v>203</v>
      </c>
      <c r="C1542" s="47" t="s">
        <v>204</v>
      </c>
      <c r="D1542" s="34"/>
      <c r="E1542" s="34"/>
      <c r="F1542" s="34"/>
      <c r="G1542" s="34"/>
      <c r="H1542" s="42" t="str">
        <f t="shared" si="177"/>
        <v/>
      </c>
      <c r="I1542" s="33">
        <v>129</v>
      </c>
      <c r="J1542" s="34">
        <v>129</v>
      </c>
      <c r="K1542" s="34">
        <v>39</v>
      </c>
      <c r="L1542" s="3">
        <f t="shared" si="176"/>
        <v>0.30232558139534882</v>
      </c>
      <c r="M1542" s="34"/>
      <c r="N1542" s="34"/>
      <c r="O1542" s="52">
        <f t="shared" si="174"/>
        <v>0</v>
      </c>
      <c r="P1542" s="4">
        <f t="shared" si="178"/>
        <v>129</v>
      </c>
      <c r="Q1542" s="5">
        <f t="shared" si="179"/>
        <v>129</v>
      </c>
      <c r="R1542" s="5" t="str">
        <f t="shared" si="180"/>
        <v/>
      </c>
      <c r="S1542" s="6" t="str">
        <f t="shared" si="181"/>
        <v/>
      </c>
    </row>
    <row r="1543" spans="1:19" ht="15" customHeight="1" x14ac:dyDescent="0.2">
      <c r="A1543" s="231" t="s">
        <v>470</v>
      </c>
      <c r="B1543" s="37" t="s">
        <v>209</v>
      </c>
      <c r="C1543" s="47" t="s">
        <v>210</v>
      </c>
      <c r="D1543" s="34"/>
      <c r="E1543" s="34"/>
      <c r="F1543" s="34"/>
      <c r="G1543" s="34"/>
      <c r="H1543" s="42" t="str">
        <f t="shared" si="177"/>
        <v/>
      </c>
      <c r="I1543" s="33">
        <v>306</v>
      </c>
      <c r="J1543" s="34">
        <v>302</v>
      </c>
      <c r="K1543" s="34">
        <v>205</v>
      </c>
      <c r="L1543" s="3">
        <f t="shared" si="176"/>
        <v>0.67880794701986757</v>
      </c>
      <c r="M1543" s="34">
        <v>0</v>
      </c>
      <c r="N1543" s="34">
        <v>4</v>
      </c>
      <c r="O1543" s="52">
        <f t="shared" si="174"/>
        <v>1.3071895424836602E-2</v>
      </c>
      <c r="P1543" s="4">
        <f t="shared" si="178"/>
        <v>306</v>
      </c>
      <c r="Q1543" s="5">
        <f t="shared" si="179"/>
        <v>302</v>
      </c>
      <c r="R1543" s="5">
        <f t="shared" si="180"/>
        <v>4</v>
      </c>
      <c r="S1543" s="6">
        <f t="shared" si="181"/>
        <v>1.3071895424836602E-2</v>
      </c>
    </row>
    <row r="1544" spans="1:19" ht="15" customHeight="1" x14ac:dyDescent="0.2">
      <c r="A1544" s="231" t="s">
        <v>470</v>
      </c>
      <c r="B1544" s="37" t="s">
        <v>209</v>
      </c>
      <c r="C1544" s="47" t="s">
        <v>211</v>
      </c>
      <c r="D1544" s="34"/>
      <c r="E1544" s="34"/>
      <c r="F1544" s="34"/>
      <c r="G1544" s="34"/>
      <c r="H1544" s="42" t="str">
        <f t="shared" si="177"/>
        <v/>
      </c>
      <c r="I1544" s="33">
        <v>623</v>
      </c>
      <c r="J1544" s="34">
        <v>593</v>
      </c>
      <c r="K1544" s="34">
        <v>552</v>
      </c>
      <c r="L1544" s="3">
        <f t="shared" si="176"/>
        <v>0.93086003372681281</v>
      </c>
      <c r="M1544" s="34">
        <v>2</v>
      </c>
      <c r="N1544" s="34">
        <v>24</v>
      </c>
      <c r="O1544" s="52">
        <f t="shared" si="174"/>
        <v>3.8523274478330656E-2</v>
      </c>
      <c r="P1544" s="4">
        <f t="shared" si="178"/>
        <v>623</v>
      </c>
      <c r="Q1544" s="5">
        <f t="shared" si="179"/>
        <v>595</v>
      </c>
      <c r="R1544" s="5">
        <f t="shared" si="180"/>
        <v>24</v>
      </c>
      <c r="S1544" s="6">
        <f t="shared" si="181"/>
        <v>3.8523274478330656E-2</v>
      </c>
    </row>
    <row r="1545" spans="1:19" ht="15" customHeight="1" x14ac:dyDescent="0.2">
      <c r="A1545" s="231" t="s">
        <v>470</v>
      </c>
      <c r="B1545" s="37" t="s">
        <v>214</v>
      </c>
      <c r="C1545" s="47" t="s">
        <v>546</v>
      </c>
      <c r="D1545" s="34"/>
      <c r="E1545" s="34"/>
      <c r="F1545" s="34"/>
      <c r="G1545" s="34"/>
      <c r="H1545" s="42" t="str">
        <f t="shared" si="177"/>
        <v/>
      </c>
      <c r="I1545" s="33">
        <v>19557</v>
      </c>
      <c r="J1545" s="34">
        <v>19271</v>
      </c>
      <c r="K1545" s="34">
        <v>13617</v>
      </c>
      <c r="L1545" s="3">
        <f t="shared" si="176"/>
        <v>0.7066057807067615</v>
      </c>
      <c r="M1545" s="34">
        <v>5</v>
      </c>
      <c r="N1545" s="34">
        <v>272</v>
      </c>
      <c r="O1545" s="52">
        <f t="shared" si="174"/>
        <v>1.3908063608937976E-2</v>
      </c>
      <c r="P1545" s="4">
        <f t="shared" si="178"/>
        <v>19557</v>
      </c>
      <c r="Q1545" s="5">
        <f t="shared" si="179"/>
        <v>19276</v>
      </c>
      <c r="R1545" s="5">
        <f t="shared" si="180"/>
        <v>272</v>
      </c>
      <c r="S1545" s="6">
        <f t="shared" si="181"/>
        <v>1.3908063608937976E-2</v>
      </c>
    </row>
    <row r="1546" spans="1:19" ht="15" customHeight="1" x14ac:dyDescent="0.2">
      <c r="A1546" s="231" t="s">
        <v>470</v>
      </c>
      <c r="B1546" s="37" t="s">
        <v>214</v>
      </c>
      <c r="C1546" s="47" t="s">
        <v>216</v>
      </c>
      <c r="D1546" s="34"/>
      <c r="E1546" s="34"/>
      <c r="F1546" s="34"/>
      <c r="G1546" s="34"/>
      <c r="H1546" s="42" t="str">
        <f t="shared" si="177"/>
        <v/>
      </c>
      <c r="I1546" s="33">
        <v>18869</v>
      </c>
      <c r="J1546" s="34">
        <v>18272</v>
      </c>
      <c r="K1546" s="34">
        <v>13734</v>
      </c>
      <c r="L1546" s="3">
        <f t="shared" si="176"/>
        <v>0.75164185639229419</v>
      </c>
      <c r="M1546" s="34">
        <v>1</v>
      </c>
      <c r="N1546" s="34">
        <v>586</v>
      </c>
      <c r="O1546" s="52">
        <f t="shared" si="174"/>
        <v>3.1056229794901691E-2</v>
      </c>
      <c r="P1546" s="4">
        <f t="shared" si="178"/>
        <v>18869</v>
      </c>
      <c r="Q1546" s="5">
        <f t="shared" si="179"/>
        <v>18273</v>
      </c>
      <c r="R1546" s="5">
        <f t="shared" si="180"/>
        <v>586</v>
      </c>
      <c r="S1546" s="6">
        <f t="shared" si="181"/>
        <v>3.1056229794901691E-2</v>
      </c>
    </row>
    <row r="1547" spans="1:19" ht="15" customHeight="1" x14ac:dyDescent="0.2">
      <c r="A1547" s="231" t="s">
        <v>470</v>
      </c>
      <c r="B1547" s="37" t="s">
        <v>220</v>
      </c>
      <c r="C1547" s="47" t="s">
        <v>222</v>
      </c>
      <c r="D1547" s="34"/>
      <c r="E1547" s="34"/>
      <c r="F1547" s="34"/>
      <c r="G1547" s="34"/>
      <c r="H1547" s="42" t="str">
        <f t="shared" si="177"/>
        <v/>
      </c>
      <c r="I1547" s="33">
        <v>292</v>
      </c>
      <c r="J1547" s="34">
        <v>281</v>
      </c>
      <c r="K1547" s="34">
        <v>225</v>
      </c>
      <c r="L1547" s="3">
        <f t="shared" si="176"/>
        <v>0.80071174377224197</v>
      </c>
      <c r="M1547" s="34">
        <v>2</v>
      </c>
      <c r="N1547" s="34">
        <v>9</v>
      </c>
      <c r="O1547" s="52">
        <f t="shared" si="174"/>
        <v>3.0821917808219176E-2</v>
      </c>
      <c r="P1547" s="4">
        <f t="shared" si="178"/>
        <v>292</v>
      </c>
      <c r="Q1547" s="5">
        <f t="shared" si="179"/>
        <v>283</v>
      </c>
      <c r="R1547" s="5">
        <f t="shared" si="180"/>
        <v>9</v>
      </c>
      <c r="S1547" s="6">
        <f t="shared" si="181"/>
        <v>3.0821917808219176E-2</v>
      </c>
    </row>
    <row r="1548" spans="1:19" ht="15" customHeight="1" x14ac:dyDescent="0.2">
      <c r="A1548" s="231" t="s">
        <v>470</v>
      </c>
      <c r="B1548" s="37" t="s">
        <v>225</v>
      </c>
      <c r="C1548" s="47" t="s">
        <v>229</v>
      </c>
      <c r="D1548" s="34"/>
      <c r="E1548" s="34"/>
      <c r="F1548" s="34"/>
      <c r="G1548" s="34"/>
      <c r="H1548" s="42" t="str">
        <f t="shared" si="177"/>
        <v/>
      </c>
      <c r="I1548" s="33">
        <v>51</v>
      </c>
      <c r="J1548" s="34">
        <v>50</v>
      </c>
      <c r="K1548" s="34">
        <v>39</v>
      </c>
      <c r="L1548" s="3">
        <f t="shared" si="176"/>
        <v>0.78</v>
      </c>
      <c r="M1548" s="34">
        <v>0</v>
      </c>
      <c r="N1548" s="34">
        <v>1</v>
      </c>
      <c r="O1548" s="52">
        <f t="shared" si="174"/>
        <v>1.9607843137254902E-2</v>
      </c>
      <c r="P1548" s="4">
        <f t="shared" si="178"/>
        <v>51</v>
      </c>
      <c r="Q1548" s="5">
        <f t="shared" si="179"/>
        <v>50</v>
      </c>
      <c r="R1548" s="5">
        <f t="shared" si="180"/>
        <v>1</v>
      </c>
      <c r="S1548" s="6">
        <f t="shared" si="181"/>
        <v>1.9607843137254902E-2</v>
      </c>
    </row>
    <row r="1549" spans="1:19" ht="26.25" customHeight="1" x14ac:dyDescent="0.2">
      <c r="A1549" s="231" t="s">
        <v>470</v>
      </c>
      <c r="B1549" s="37" t="s">
        <v>225</v>
      </c>
      <c r="C1549" s="47" t="s">
        <v>231</v>
      </c>
      <c r="D1549" s="34"/>
      <c r="E1549" s="34"/>
      <c r="F1549" s="34"/>
      <c r="G1549" s="34"/>
      <c r="H1549" s="42" t="str">
        <f t="shared" si="177"/>
        <v/>
      </c>
      <c r="I1549" s="33">
        <v>71</v>
      </c>
      <c r="J1549" s="34">
        <v>71</v>
      </c>
      <c r="K1549" s="34">
        <v>37</v>
      </c>
      <c r="L1549" s="3">
        <f t="shared" si="176"/>
        <v>0.52112676056338025</v>
      </c>
      <c r="M1549" s="34"/>
      <c r="N1549" s="34"/>
      <c r="O1549" s="52">
        <f t="shared" si="174"/>
        <v>0</v>
      </c>
      <c r="P1549" s="4">
        <f t="shared" si="178"/>
        <v>71</v>
      </c>
      <c r="Q1549" s="5">
        <f t="shared" si="179"/>
        <v>71</v>
      </c>
      <c r="R1549" s="5" t="str">
        <f t="shared" si="180"/>
        <v/>
      </c>
      <c r="S1549" s="6" t="str">
        <f t="shared" si="181"/>
        <v/>
      </c>
    </row>
    <row r="1550" spans="1:19" ht="15" customHeight="1" x14ac:dyDescent="0.2">
      <c r="A1550" s="231" t="s">
        <v>470</v>
      </c>
      <c r="B1550" s="37" t="s">
        <v>232</v>
      </c>
      <c r="C1550" s="47" t="s">
        <v>233</v>
      </c>
      <c r="D1550" s="34"/>
      <c r="E1550" s="34"/>
      <c r="F1550" s="34"/>
      <c r="G1550" s="34"/>
      <c r="H1550" s="42" t="str">
        <f t="shared" si="177"/>
        <v/>
      </c>
      <c r="I1550" s="33">
        <v>252</v>
      </c>
      <c r="J1550" s="34">
        <v>214</v>
      </c>
      <c r="K1550" s="34">
        <v>18</v>
      </c>
      <c r="L1550" s="3">
        <f t="shared" si="176"/>
        <v>8.4112149532710276E-2</v>
      </c>
      <c r="M1550" s="34">
        <v>1</v>
      </c>
      <c r="N1550" s="34">
        <v>35</v>
      </c>
      <c r="O1550" s="52">
        <f t="shared" si="174"/>
        <v>0.1388888888888889</v>
      </c>
      <c r="P1550" s="4">
        <f t="shared" si="178"/>
        <v>252</v>
      </c>
      <c r="Q1550" s="5">
        <f t="shared" si="179"/>
        <v>215</v>
      </c>
      <c r="R1550" s="5">
        <f t="shared" si="180"/>
        <v>35</v>
      </c>
      <c r="S1550" s="6">
        <f t="shared" si="181"/>
        <v>0.1388888888888889</v>
      </c>
    </row>
    <row r="1551" spans="1:19" ht="15" customHeight="1" x14ac:dyDescent="0.2">
      <c r="A1551" s="231" t="s">
        <v>470</v>
      </c>
      <c r="B1551" s="37" t="s">
        <v>537</v>
      </c>
      <c r="C1551" s="47" t="s">
        <v>236</v>
      </c>
      <c r="D1551" s="34"/>
      <c r="E1551" s="34"/>
      <c r="F1551" s="34"/>
      <c r="G1551" s="34"/>
      <c r="H1551" s="42" t="str">
        <f t="shared" si="177"/>
        <v/>
      </c>
      <c r="I1551" s="33">
        <v>268</v>
      </c>
      <c r="J1551" s="34">
        <v>265</v>
      </c>
      <c r="K1551" s="34">
        <v>62</v>
      </c>
      <c r="L1551" s="3">
        <f t="shared" si="176"/>
        <v>0.2339622641509434</v>
      </c>
      <c r="M1551" s="34">
        <v>0</v>
      </c>
      <c r="N1551" s="34">
        <v>8</v>
      </c>
      <c r="O1551" s="52">
        <f t="shared" si="174"/>
        <v>2.9850746268656716E-2</v>
      </c>
      <c r="P1551" s="4">
        <f t="shared" si="178"/>
        <v>268</v>
      </c>
      <c r="Q1551" s="5">
        <f t="shared" si="179"/>
        <v>265</v>
      </c>
      <c r="R1551" s="5">
        <f t="shared" si="180"/>
        <v>8</v>
      </c>
      <c r="S1551" s="6">
        <f t="shared" si="181"/>
        <v>2.9850746268656716E-2</v>
      </c>
    </row>
    <row r="1552" spans="1:19" ht="15" customHeight="1" x14ac:dyDescent="0.2">
      <c r="A1552" s="231" t="s">
        <v>430</v>
      </c>
      <c r="B1552" s="37" t="s">
        <v>2</v>
      </c>
      <c r="C1552" s="47" t="s">
        <v>3</v>
      </c>
      <c r="D1552" s="34"/>
      <c r="E1552" s="34"/>
      <c r="F1552" s="34"/>
      <c r="G1552" s="34"/>
      <c r="H1552" s="42" t="str">
        <f t="shared" si="177"/>
        <v/>
      </c>
      <c r="I1552" s="33">
        <v>42</v>
      </c>
      <c r="J1552" s="34">
        <v>17</v>
      </c>
      <c r="K1552" s="34">
        <v>17</v>
      </c>
      <c r="L1552" s="3">
        <f t="shared" si="176"/>
        <v>1</v>
      </c>
      <c r="M1552" s="34">
        <v>23</v>
      </c>
      <c r="N1552" s="34">
        <v>2</v>
      </c>
      <c r="O1552" s="52">
        <f t="shared" si="174"/>
        <v>4.7619047619047616E-2</v>
      </c>
      <c r="P1552" s="4">
        <f t="shared" si="178"/>
        <v>42</v>
      </c>
      <c r="Q1552" s="5">
        <f t="shared" si="179"/>
        <v>40</v>
      </c>
      <c r="R1552" s="5">
        <f t="shared" si="180"/>
        <v>2</v>
      </c>
      <c r="S1552" s="6">
        <f t="shared" si="181"/>
        <v>4.7619047619047616E-2</v>
      </c>
    </row>
    <row r="1553" spans="1:19" ht="15" customHeight="1" x14ac:dyDescent="0.2">
      <c r="A1553" s="231" t="s">
        <v>430</v>
      </c>
      <c r="B1553" s="37" t="s">
        <v>10</v>
      </c>
      <c r="C1553" s="47" t="s">
        <v>11</v>
      </c>
      <c r="D1553" s="34"/>
      <c r="E1553" s="34"/>
      <c r="F1553" s="34"/>
      <c r="G1553" s="34"/>
      <c r="H1553" s="42" t="str">
        <f t="shared" si="177"/>
        <v/>
      </c>
      <c r="I1553" s="33">
        <v>24</v>
      </c>
      <c r="J1553" s="34">
        <v>15</v>
      </c>
      <c r="K1553" s="34"/>
      <c r="L1553" s="3">
        <f t="shared" si="176"/>
        <v>0</v>
      </c>
      <c r="M1553" s="34">
        <v>8</v>
      </c>
      <c r="N1553" s="34">
        <v>1</v>
      </c>
      <c r="O1553" s="52">
        <f t="shared" si="174"/>
        <v>4.1666666666666664E-2</v>
      </c>
      <c r="P1553" s="4">
        <f t="shared" si="178"/>
        <v>24</v>
      </c>
      <c r="Q1553" s="5">
        <f t="shared" si="179"/>
        <v>23</v>
      </c>
      <c r="R1553" s="5">
        <f t="shared" si="180"/>
        <v>1</v>
      </c>
      <c r="S1553" s="6">
        <f t="shared" si="181"/>
        <v>4.1666666666666664E-2</v>
      </c>
    </row>
    <row r="1554" spans="1:19" ht="26.25" customHeight="1" x14ac:dyDescent="0.2">
      <c r="A1554" s="231" t="s">
        <v>430</v>
      </c>
      <c r="B1554" s="37" t="s">
        <v>28</v>
      </c>
      <c r="C1554" s="47" t="s">
        <v>491</v>
      </c>
      <c r="D1554" s="34"/>
      <c r="E1554" s="34"/>
      <c r="F1554" s="34"/>
      <c r="G1554" s="34"/>
      <c r="H1554" s="42" t="str">
        <f t="shared" si="177"/>
        <v/>
      </c>
      <c r="I1554" s="33">
        <v>39</v>
      </c>
      <c r="J1554" s="34">
        <v>34</v>
      </c>
      <c r="K1554" s="34">
        <v>12</v>
      </c>
      <c r="L1554" s="3">
        <f t="shared" si="176"/>
        <v>0.35294117647058826</v>
      </c>
      <c r="M1554" s="34"/>
      <c r="N1554" s="34">
        <v>5</v>
      </c>
      <c r="O1554" s="52">
        <f t="shared" si="174"/>
        <v>0.12820512820512819</v>
      </c>
      <c r="P1554" s="4">
        <f t="shared" si="178"/>
        <v>39</v>
      </c>
      <c r="Q1554" s="5">
        <f t="shared" si="179"/>
        <v>34</v>
      </c>
      <c r="R1554" s="5">
        <f t="shared" si="180"/>
        <v>5</v>
      </c>
      <c r="S1554" s="6">
        <f t="shared" si="181"/>
        <v>0.12820512820512819</v>
      </c>
    </row>
    <row r="1555" spans="1:19" ht="26.25" customHeight="1" x14ac:dyDescent="0.2">
      <c r="A1555" s="231" t="s">
        <v>430</v>
      </c>
      <c r="B1555" s="37" t="s">
        <v>28</v>
      </c>
      <c r="C1555" s="47" t="s">
        <v>29</v>
      </c>
      <c r="D1555" s="34"/>
      <c r="E1555" s="34"/>
      <c r="F1555" s="34"/>
      <c r="G1555" s="34"/>
      <c r="H1555" s="42" t="str">
        <f t="shared" si="177"/>
        <v/>
      </c>
      <c r="I1555" s="33">
        <v>53</v>
      </c>
      <c r="J1555" s="34">
        <v>42</v>
      </c>
      <c r="K1555" s="34">
        <v>9</v>
      </c>
      <c r="L1555" s="3">
        <f t="shared" si="176"/>
        <v>0.21428571428571427</v>
      </c>
      <c r="M1555" s="34">
        <v>1</v>
      </c>
      <c r="N1555" s="34">
        <v>10</v>
      </c>
      <c r="O1555" s="52">
        <f t="shared" si="174"/>
        <v>0.18867924528301888</v>
      </c>
      <c r="P1555" s="4">
        <f t="shared" si="178"/>
        <v>53</v>
      </c>
      <c r="Q1555" s="5">
        <f t="shared" si="179"/>
        <v>43</v>
      </c>
      <c r="R1555" s="5">
        <f t="shared" si="180"/>
        <v>10</v>
      </c>
      <c r="S1555" s="6">
        <f t="shared" si="181"/>
        <v>0.18867924528301888</v>
      </c>
    </row>
    <row r="1556" spans="1:19" ht="15" customHeight="1" x14ac:dyDescent="0.2">
      <c r="A1556" s="231" t="s">
        <v>430</v>
      </c>
      <c r="B1556" s="37" t="s">
        <v>37</v>
      </c>
      <c r="C1556" s="47" t="s">
        <v>38</v>
      </c>
      <c r="D1556" s="34"/>
      <c r="E1556" s="34"/>
      <c r="F1556" s="34"/>
      <c r="G1556" s="34"/>
      <c r="H1556" s="42" t="str">
        <f t="shared" si="177"/>
        <v/>
      </c>
      <c r="I1556" s="33">
        <v>20</v>
      </c>
      <c r="J1556" s="34">
        <v>10</v>
      </c>
      <c r="K1556" s="34">
        <v>2</v>
      </c>
      <c r="L1556" s="3">
        <f t="shared" si="176"/>
        <v>0.2</v>
      </c>
      <c r="M1556" s="34">
        <v>8</v>
      </c>
      <c r="N1556" s="34">
        <v>2</v>
      </c>
      <c r="O1556" s="52">
        <f t="shared" si="174"/>
        <v>0.1</v>
      </c>
      <c r="P1556" s="4">
        <f t="shared" si="178"/>
        <v>20</v>
      </c>
      <c r="Q1556" s="5">
        <f t="shared" si="179"/>
        <v>18</v>
      </c>
      <c r="R1556" s="5">
        <f t="shared" si="180"/>
        <v>2</v>
      </c>
      <c r="S1556" s="6">
        <f t="shared" si="181"/>
        <v>0.1</v>
      </c>
    </row>
    <row r="1557" spans="1:19" ht="15" customHeight="1" x14ac:dyDescent="0.2">
      <c r="A1557" s="231" t="s">
        <v>430</v>
      </c>
      <c r="B1557" s="37" t="s">
        <v>44</v>
      </c>
      <c r="C1557" s="47" t="s">
        <v>45</v>
      </c>
      <c r="D1557" s="34"/>
      <c r="E1557" s="34"/>
      <c r="F1557" s="34"/>
      <c r="G1557" s="34"/>
      <c r="H1557" s="42" t="str">
        <f t="shared" si="177"/>
        <v/>
      </c>
      <c r="I1557" s="33">
        <v>1018</v>
      </c>
      <c r="J1557" s="34">
        <v>950</v>
      </c>
      <c r="K1557" s="34">
        <v>58</v>
      </c>
      <c r="L1557" s="3">
        <f t="shared" si="176"/>
        <v>6.1052631578947365E-2</v>
      </c>
      <c r="M1557" s="34">
        <v>23</v>
      </c>
      <c r="N1557" s="34">
        <v>45</v>
      </c>
      <c r="O1557" s="52">
        <f t="shared" si="174"/>
        <v>4.4204322200392929E-2</v>
      </c>
      <c r="P1557" s="4">
        <f t="shared" si="178"/>
        <v>1018</v>
      </c>
      <c r="Q1557" s="5">
        <f t="shared" si="179"/>
        <v>973</v>
      </c>
      <c r="R1557" s="5">
        <f t="shared" si="180"/>
        <v>45</v>
      </c>
      <c r="S1557" s="6">
        <f t="shared" si="181"/>
        <v>4.4204322200392929E-2</v>
      </c>
    </row>
    <row r="1558" spans="1:19" ht="15" customHeight="1" x14ac:dyDescent="0.2">
      <c r="A1558" s="231" t="s">
        <v>430</v>
      </c>
      <c r="B1558" s="37" t="s">
        <v>55</v>
      </c>
      <c r="C1558" s="47" t="s">
        <v>56</v>
      </c>
      <c r="D1558" s="34"/>
      <c r="E1558" s="34"/>
      <c r="F1558" s="34"/>
      <c r="G1558" s="34"/>
      <c r="H1558" s="42" t="str">
        <f t="shared" si="177"/>
        <v/>
      </c>
      <c r="I1558" s="33">
        <v>245</v>
      </c>
      <c r="J1558" s="34">
        <v>187</v>
      </c>
      <c r="K1558" s="34">
        <v>113</v>
      </c>
      <c r="L1558" s="3">
        <f t="shared" si="176"/>
        <v>0.60427807486631013</v>
      </c>
      <c r="M1558" s="34">
        <v>51</v>
      </c>
      <c r="N1558" s="34">
        <v>7</v>
      </c>
      <c r="O1558" s="52">
        <f t="shared" si="174"/>
        <v>2.8571428571428571E-2</v>
      </c>
      <c r="P1558" s="4">
        <f t="shared" si="178"/>
        <v>245</v>
      </c>
      <c r="Q1558" s="5">
        <f t="shared" si="179"/>
        <v>238</v>
      </c>
      <c r="R1558" s="5">
        <f t="shared" si="180"/>
        <v>7</v>
      </c>
      <c r="S1558" s="6">
        <f t="shared" si="181"/>
        <v>2.8571428571428571E-2</v>
      </c>
    </row>
    <row r="1559" spans="1:19" ht="15" customHeight="1" x14ac:dyDescent="0.2">
      <c r="A1559" s="231" t="s">
        <v>430</v>
      </c>
      <c r="B1559" s="37" t="s">
        <v>61</v>
      </c>
      <c r="C1559" s="47" t="s">
        <v>62</v>
      </c>
      <c r="D1559" s="34"/>
      <c r="E1559" s="34"/>
      <c r="F1559" s="34"/>
      <c r="G1559" s="34"/>
      <c r="H1559" s="42" t="str">
        <f t="shared" si="177"/>
        <v/>
      </c>
      <c r="I1559" s="33">
        <v>1</v>
      </c>
      <c r="J1559" s="34">
        <v>1</v>
      </c>
      <c r="K1559" s="34"/>
      <c r="L1559" s="3">
        <f t="shared" si="176"/>
        <v>0</v>
      </c>
      <c r="M1559" s="34"/>
      <c r="N1559" s="34"/>
      <c r="O1559" s="52">
        <f t="shared" si="174"/>
        <v>0</v>
      </c>
      <c r="P1559" s="4">
        <f t="shared" si="178"/>
        <v>1</v>
      </c>
      <c r="Q1559" s="5">
        <f t="shared" si="179"/>
        <v>1</v>
      </c>
      <c r="R1559" s="5" t="str">
        <f t="shared" si="180"/>
        <v/>
      </c>
      <c r="S1559" s="6" t="str">
        <f t="shared" si="181"/>
        <v/>
      </c>
    </row>
    <row r="1560" spans="1:19" ht="15" customHeight="1" x14ac:dyDescent="0.2">
      <c r="A1560" s="231" t="s">
        <v>430</v>
      </c>
      <c r="B1560" s="37" t="s">
        <v>67</v>
      </c>
      <c r="C1560" s="47" t="s">
        <v>68</v>
      </c>
      <c r="D1560" s="34"/>
      <c r="E1560" s="34"/>
      <c r="F1560" s="34"/>
      <c r="G1560" s="34"/>
      <c r="H1560" s="42" t="str">
        <f t="shared" si="177"/>
        <v/>
      </c>
      <c r="I1560" s="33">
        <v>575</v>
      </c>
      <c r="J1560" s="34">
        <v>467</v>
      </c>
      <c r="K1560" s="34">
        <v>138</v>
      </c>
      <c r="L1560" s="3">
        <f t="shared" si="176"/>
        <v>0.2955032119914347</v>
      </c>
      <c r="M1560" s="34">
        <v>10</v>
      </c>
      <c r="N1560" s="34">
        <v>98</v>
      </c>
      <c r="O1560" s="52">
        <f t="shared" si="174"/>
        <v>0.17043478260869566</v>
      </c>
      <c r="P1560" s="4">
        <f t="shared" si="178"/>
        <v>575</v>
      </c>
      <c r="Q1560" s="5">
        <f t="shared" si="179"/>
        <v>477</v>
      </c>
      <c r="R1560" s="5">
        <f t="shared" si="180"/>
        <v>98</v>
      </c>
      <c r="S1560" s="6">
        <f t="shared" si="181"/>
        <v>0.17043478260869566</v>
      </c>
    </row>
    <row r="1561" spans="1:19" ht="51.75" customHeight="1" x14ac:dyDescent="0.2">
      <c r="A1561" s="231" t="s">
        <v>430</v>
      </c>
      <c r="B1561" s="37" t="s">
        <v>75</v>
      </c>
      <c r="C1561" s="47" t="s">
        <v>76</v>
      </c>
      <c r="D1561" s="34"/>
      <c r="E1561" s="34"/>
      <c r="F1561" s="34"/>
      <c r="G1561" s="34"/>
      <c r="H1561" s="42" t="str">
        <f t="shared" si="177"/>
        <v/>
      </c>
      <c r="I1561" s="33">
        <v>25</v>
      </c>
      <c r="J1561" s="34">
        <v>19</v>
      </c>
      <c r="K1561" s="34">
        <v>18</v>
      </c>
      <c r="L1561" s="3">
        <f t="shared" si="176"/>
        <v>0.94736842105263153</v>
      </c>
      <c r="M1561" s="34">
        <v>2</v>
      </c>
      <c r="N1561" s="34">
        <v>4</v>
      </c>
      <c r="O1561" s="52">
        <f t="shared" si="174"/>
        <v>0.16</v>
      </c>
      <c r="P1561" s="4">
        <f t="shared" si="178"/>
        <v>25</v>
      </c>
      <c r="Q1561" s="5">
        <f t="shared" si="179"/>
        <v>21</v>
      </c>
      <c r="R1561" s="5">
        <f t="shared" si="180"/>
        <v>4</v>
      </c>
      <c r="S1561" s="6">
        <f t="shared" si="181"/>
        <v>0.16</v>
      </c>
    </row>
    <row r="1562" spans="1:19" ht="15" customHeight="1" x14ac:dyDescent="0.2">
      <c r="A1562" s="231" t="s">
        <v>430</v>
      </c>
      <c r="B1562" s="37" t="s">
        <v>81</v>
      </c>
      <c r="C1562" s="47" t="s">
        <v>288</v>
      </c>
      <c r="D1562" s="34"/>
      <c r="E1562" s="34"/>
      <c r="F1562" s="34"/>
      <c r="G1562" s="34"/>
      <c r="H1562" s="42" t="str">
        <f t="shared" si="177"/>
        <v/>
      </c>
      <c r="I1562" s="33">
        <v>1</v>
      </c>
      <c r="J1562" s="34">
        <v>1</v>
      </c>
      <c r="K1562" s="34">
        <v>1</v>
      </c>
      <c r="L1562" s="3">
        <f t="shared" si="176"/>
        <v>1</v>
      </c>
      <c r="M1562" s="34"/>
      <c r="N1562" s="34"/>
      <c r="O1562" s="52">
        <f t="shared" si="174"/>
        <v>0</v>
      </c>
      <c r="P1562" s="4">
        <f t="shared" si="178"/>
        <v>1</v>
      </c>
      <c r="Q1562" s="5">
        <f t="shared" si="179"/>
        <v>1</v>
      </c>
      <c r="R1562" s="5" t="str">
        <f t="shared" si="180"/>
        <v/>
      </c>
      <c r="S1562" s="6" t="str">
        <f t="shared" si="181"/>
        <v/>
      </c>
    </row>
    <row r="1563" spans="1:19" ht="15" customHeight="1" x14ac:dyDescent="0.2">
      <c r="A1563" s="231" t="s">
        <v>430</v>
      </c>
      <c r="B1563" s="37" t="s">
        <v>94</v>
      </c>
      <c r="C1563" s="47" t="s">
        <v>95</v>
      </c>
      <c r="D1563" s="34"/>
      <c r="E1563" s="34"/>
      <c r="F1563" s="34"/>
      <c r="G1563" s="34"/>
      <c r="H1563" s="42" t="str">
        <f t="shared" si="177"/>
        <v/>
      </c>
      <c r="I1563" s="33">
        <v>1</v>
      </c>
      <c r="J1563" s="34">
        <v>1</v>
      </c>
      <c r="K1563" s="34">
        <v>1</v>
      </c>
      <c r="L1563" s="3">
        <f t="shared" si="176"/>
        <v>1</v>
      </c>
      <c r="M1563" s="34"/>
      <c r="N1563" s="34"/>
      <c r="O1563" s="52">
        <f t="shared" si="174"/>
        <v>0</v>
      </c>
      <c r="P1563" s="4">
        <f t="shared" si="178"/>
        <v>1</v>
      </c>
      <c r="Q1563" s="5">
        <f t="shared" si="179"/>
        <v>1</v>
      </c>
      <c r="R1563" s="5" t="str">
        <f t="shared" si="180"/>
        <v/>
      </c>
      <c r="S1563" s="6" t="str">
        <f t="shared" si="181"/>
        <v/>
      </c>
    </row>
    <row r="1564" spans="1:19" ht="15" customHeight="1" x14ac:dyDescent="0.2">
      <c r="A1564" s="231" t="s">
        <v>430</v>
      </c>
      <c r="B1564" s="37" t="s">
        <v>96</v>
      </c>
      <c r="C1564" s="47" t="s">
        <v>97</v>
      </c>
      <c r="D1564" s="34"/>
      <c r="E1564" s="34"/>
      <c r="F1564" s="34"/>
      <c r="G1564" s="34"/>
      <c r="H1564" s="42" t="str">
        <f t="shared" si="177"/>
        <v/>
      </c>
      <c r="I1564" s="33">
        <v>2022</v>
      </c>
      <c r="J1564" s="34">
        <v>1884</v>
      </c>
      <c r="K1564" s="34">
        <v>753</v>
      </c>
      <c r="L1564" s="3">
        <f t="shared" si="176"/>
        <v>0.3996815286624204</v>
      </c>
      <c r="M1564" s="34">
        <v>2</v>
      </c>
      <c r="N1564" s="34">
        <v>136</v>
      </c>
      <c r="O1564" s="52">
        <f t="shared" si="174"/>
        <v>6.7260138476755688E-2</v>
      </c>
      <c r="P1564" s="4">
        <f t="shared" si="178"/>
        <v>2022</v>
      </c>
      <c r="Q1564" s="5">
        <f t="shared" si="179"/>
        <v>1886</v>
      </c>
      <c r="R1564" s="5">
        <f t="shared" si="180"/>
        <v>136</v>
      </c>
      <c r="S1564" s="6">
        <f t="shared" si="181"/>
        <v>6.7260138476755688E-2</v>
      </c>
    </row>
    <row r="1565" spans="1:19" ht="15" customHeight="1" x14ac:dyDescent="0.2">
      <c r="A1565" s="231" t="s">
        <v>430</v>
      </c>
      <c r="B1565" s="37" t="s">
        <v>109</v>
      </c>
      <c r="C1565" s="47" t="s">
        <v>110</v>
      </c>
      <c r="D1565" s="34"/>
      <c r="E1565" s="34"/>
      <c r="F1565" s="34"/>
      <c r="G1565" s="34"/>
      <c r="H1565" s="42" t="str">
        <f t="shared" si="177"/>
        <v/>
      </c>
      <c r="I1565" s="33">
        <v>83</v>
      </c>
      <c r="J1565" s="34">
        <v>49</v>
      </c>
      <c r="K1565" s="34">
        <v>2</v>
      </c>
      <c r="L1565" s="3">
        <f t="shared" si="176"/>
        <v>4.0816326530612242E-2</v>
      </c>
      <c r="M1565" s="34">
        <v>33</v>
      </c>
      <c r="N1565" s="34">
        <v>1</v>
      </c>
      <c r="O1565" s="52">
        <f t="shared" ref="O1565:O1628" si="182">IF(I1565&lt;&gt;0,N1565/I1565,"")</f>
        <v>1.2048192771084338E-2</v>
      </c>
      <c r="P1565" s="4">
        <f t="shared" si="178"/>
        <v>83</v>
      </c>
      <c r="Q1565" s="5">
        <f t="shared" si="179"/>
        <v>82</v>
      </c>
      <c r="R1565" s="5">
        <f t="shared" si="180"/>
        <v>1</v>
      </c>
      <c r="S1565" s="6">
        <f t="shared" si="181"/>
        <v>1.2048192771084338E-2</v>
      </c>
    </row>
    <row r="1566" spans="1:19" ht="15" customHeight="1" x14ac:dyDescent="0.2">
      <c r="A1566" s="231" t="s">
        <v>430</v>
      </c>
      <c r="B1566" s="37" t="s">
        <v>114</v>
      </c>
      <c r="C1566" s="47" t="s">
        <v>115</v>
      </c>
      <c r="D1566" s="34"/>
      <c r="E1566" s="34"/>
      <c r="F1566" s="34"/>
      <c r="G1566" s="34"/>
      <c r="H1566" s="42" t="str">
        <f t="shared" si="177"/>
        <v/>
      </c>
      <c r="I1566" s="33">
        <v>46</v>
      </c>
      <c r="J1566" s="34">
        <v>42</v>
      </c>
      <c r="K1566" s="34">
        <v>7</v>
      </c>
      <c r="L1566" s="3">
        <f t="shared" si="176"/>
        <v>0.16666666666666666</v>
      </c>
      <c r="M1566" s="34">
        <v>2</v>
      </c>
      <c r="N1566" s="34">
        <v>2</v>
      </c>
      <c r="O1566" s="52">
        <f t="shared" si="182"/>
        <v>4.3478260869565216E-2</v>
      </c>
      <c r="P1566" s="4">
        <f t="shared" si="178"/>
        <v>46</v>
      </c>
      <c r="Q1566" s="5">
        <f t="shared" si="179"/>
        <v>44</v>
      </c>
      <c r="R1566" s="5">
        <f t="shared" si="180"/>
        <v>2</v>
      </c>
      <c r="S1566" s="6">
        <f t="shared" si="181"/>
        <v>4.3478260869565216E-2</v>
      </c>
    </row>
    <row r="1567" spans="1:19" ht="15" customHeight="1" x14ac:dyDescent="0.2">
      <c r="A1567" s="231" t="s">
        <v>430</v>
      </c>
      <c r="B1567" s="37" t="s">
        <v>124</v>
      </c>
      <c r="C1567" s="47" t="s">
        <v>125</v>
      </c>
      <c r="D1567" s="34"/>
      <c r="E1567" s="34"/>
      <c r="F1567" s="34"/>
      <c r="G1567" s="34"/>
      <c r="H1567" s="42" t="str">
        <f t="shared" si="177"/>
        <v/>
      </c>
      <c r="I1567" s="33">
        <v>3683</v>
      </c>
      <c r="J1567" s="34">
        <v>41</v>
      </c>
      <c r="K1567" s="34">
        <v>0</v>
      </c>
      <c r="L1567" s="3">
        <f t="shared" si="176"/>
        <v>0</v>
      </c>
      <c r="M1567" s="34">
        <v>2620</v>
      </c>
      <c r="N1567" s="34">
        <v>1022</v>
      </c>
      <c r="O1567" s="52">
        <f t="shared" si="182"/>
        <v>0.27749117567200654</v>
      </c>
      <c r="P1567" s="4">
        <f t="shared" si="178"/>
        <v>3683</v>
      </c>
      <c r="Q1567" s="5">
        <f t="shared" si="179"/>
        <v>2661</v>
      </c>
      <c r="R1567" s="5">
        <f t="shared" si="180"/>
        <v>1022</v>
      </c>
      <c r="S1567" s="6">
        <f t="shared" si="181"/>
        <v>0.27749117567200654</v>
      </c>
    </row>
    <row r="1568" spans="1:19" ht="15" customHeight="1" x14ac:dyDescent="0.2">
      <c r="A1568" s="231" t="s">
        <v>430</v>
      </c>
      <c r="B1568" s="37" t="s">
        <v>406</v>
      </c>
      <c r="C1568" s="47" t="s">
        <v>407</v>
      </c>
      <c r="D1568" s="34"/>
      <c r="E1568" s="34"/>
      <c r="F1568" s="34"/>
      <c r="G1568" s="34"/>
      <c r="H1568" s="42" t="str">
        <f t="shared" si="177"/>
        <v/>
      </c>
      <c r="I1568" s="33">
        <v>603</v>
      </c>
      <c r="J1568" s="34">
        <v>565</v>
      </c>
      <c r="K1568" s="34">
        <v>124</v>
      </c>
      <c r="L1568" s="3">
        <f t="shared" si="176"/>
        <v>0.21946902654867256</v>
      </c>
      <c r="M1568" s="34">
        <v>32</v>
      </c>
      <c r="N1568" s="34">
        <v>6</v>
      </c>
      <c r="O1568" s="52">
        <f t="shared" si="182"/>
        <v>9.9502487562189053E-3</v>
      </c>
      <c r="P1568" s="4">
        <f t="shared" si="178"/>
        <v>603</v>
      </c>
      <c r="Q1568" s="5">
        <f t="shared" si="179"/>
        <v>597</v>
      </c>
      <c r="R1568" s="5">
        <f t="shared" si="180"/>
        <v>6</v>
      </c>
      <c r="S1568" s="6">
        <f t="shared" si="181"/>
        <v>9.9502487562189053E-3</v>
      </c>
    </row>
    <row r="1569" spans="1:19" ht="26.25" customHeight="1" x14ac:dyDescent="0.2">
      <c r="A1569" s="231" t="s">
        <v>430</v>
      </c>
      <c r="B1569" s="37" t="s">
        <v>173</v>
      </c>
      <c r="C1569" s="47" t="s">
        <v>175</v>
      </c>
      <c r="D1569" s="34"/>
      <c r="E1569" s="34"/>
      <c r="F1569" s="34"/>
      <c r="G1569" s="34"/>
      <c r="H1569" s="42" t="str">
        <f t="shared" si="177"/>
        <v/>
      </c>
      <c r="I1569" s="33">
        <v>10225</v>
      </c>
      <c r="J1569" s="34">
        <v>10068</v>
      </c>
      <c r="K1569" s="34">
        <v>5689</v>
      </c>
      <c r="L1569" s="3">
        <f t="shared" si="176"/>
        <v>0.56505760826380613</v>
      </c>
      <c r="M1569" s="34">
        <v>31</v>
      </c>
      <c r="N1569" s="34">
        <v>126</v>
      </c>
      <c r="O1569" s="52">
        <f t="shared" si="182"/>
        <v>1.2322738386308069E-2</v>
      </c>
      <c r="P1569" s="4">
        <f t="shared" si="178"/>
        <v>10225</v>
      </c>
      <c r="Q1569" s="5">
        <f t="shared" si="179"/>
        <v>10099</v>
      </c>
      <c r="R1569" s="5">
        <f t="shared" si="180"/>
        <v>126</v>
      </c>
      <c r="S1569" s="6">
        <f t="shared" si="181"/>
        <v>1.2322738386308069E-2</v>
      </c>
    </row>
    <row r="1570" spans="1:19" ht="15" customHeight="1" x14ac:dyDescent="0.2">
      <c r="A1570" s="231" t="s">
        <v>430</v>
      </c>
      <c r="B1570" s="37" t="s">
        <v>183</v>
      </c>
      <c r="C1570" s="47" t="s">
        <v>550</v>
      </c>
      <c r="D1570" s="34"/>
      <c r="E1570" s="34"/>
      <c r="F1570" s="34"/>
      <c r="G1570" s="34"/>
      <c r="H1570" s="42" t="str">
        <f t="shared" si="177"/>
        <v/>
      </c>
      <c r="I1570" s="33">
        <v>808</v>
      </c>
      <c r="J1570" s="34">
        <v>720</v>
      </c>
      <c r="K1570" s="34">
        <v>286</v>
      </c>
      <c r="L1570" s="3">
        <f t="shared" si="176"/>
        <v>0.3972222222222222</v>
      </c>
      <c r="M1570" s="34">
        <v>66</v>
      </c>
      <c r="N1570" s="34">
        <v>22</v>
      </c>
      <c r="O1570" s="52">
        <f t="shared" si="182"/>
        <v>2.7227722772277228E-2</v>
      </c>
      <c r="P1570" s="4">
        <f t="shared" si="178"/>
        <v>808</v>
      </c>
      <c r="Q1570" s="5">
        <f t="shared" si="179"/>
        <v>786</v>
      </c>
      <c r="R1570" s="5">
        <f t="shared" si="180"/>
        <v>22</v>
      </c>
      <c r="S1570" s="6">
        <f t="shared" si="181"/>
        <v>2.7227722772277228E-2</v>
      </c>
    </row>
    <row r="1571" spans="1:19" ht="15" customHeight="1" x14ac:dyDescent="0.2">
      <c r="A1571" s="231" t="s">
        <v>430</v>
      </c>
      <c r="B1571" s="37" t="s">
        <v>190</v>
      </c>
      <c r="C1571" s="47" t="s">
        <v>191</v>
      </c>
      <c r="D1571" s="34"/>
      <c r="E1571" s="34"/>
      <c r="F1571" s="34"/>
      <c r="G1571" s="34"/>
      <c r="H1571" s="42" t="str">
        <f t="shared" si="177"/>
        <v/>
      </c>
      <c r="I1571" s="33">
        <v>2</v>
      </c>
      <c r="J1571" s="34">
        <v>2</v>
      </c>
      <c r="K1571" s="34"/>
      <c r="L1571" s="3">
        <f t="shared" ref="L1571:L1634" si="183">IF(J1571&lt;&gt;0,K1571/J1571,"")</f>
        <v>0</v>
      </c>
      <c r="M1571" s="34"/>
      <c r="N1571" s="34"/>
      <c r="O1571" s="52">
        <f t="shared" si="182"/>
        <v>0</v>
      </c>
      <c r="P1571" s="4">
        <f t="shared" si="178"/>
        <v>2</v>
      </c>
      <c r="Q1571" s="5">
        <f t="shared" si="179"/>
        <v>2</v>
      </c>
      <c r="R1571" s="5" t="str">
        <f t="shared" si="180"/>
        <v/>
      </c>
      <c r="S1571" s="6" t="str">
        <f t="shared" si="181"/>
        <v/>
      </c>
    </row>
    <row r="1572" spans="1:19" ht="15" customHeight="1" x14ac:dyDescent="0.2">
      <c r="A1572" s="231" t="s">
        <v>430</v>
      </c>
      <c r="B1572" s="37" t="s">
        <v>209</v>
      </c>
      <c r="C1572" s="47" t="s">
        <v>210</v>
      </c>
      <c r="D1572" s="34"/>
      <c r="E1572" s="34"/>
      <c r="F1572" s="34"/>
      <c r="G1572" s="34"/>
      <c r="H1572" s="42" t="str">
        <f t="shared" si="177"/>
        <v/>
      </c>
      <c r="I1572" s="33">
        <v>808</v>
      </c>
      <c r="J1572" s="34">
        <v>647</v>
      </c>
      <c r="K1572" s="34">
        <v>252</v>
      </c>
      <c r="L1572" s="3">
        <f t="shared" si="183"/>
        <v>0.38948995363214839</v>
      </c>
      <c r="M1572" s="34">
        <v>9</v>
      </c>
      <c r="N1572" s="34">
        <v>152</v>
      </c>
      <c r="O1572" s="52">
        <f t="shared" si="182"/>
        <v>0.18811881188118812</v>
      </c>
      <c r="P1572" s="4">
        <f t="shared" si="178"/>
        <v>808</v>
      </c>
      <c r="Q1572" s="5">
        <f t="shared" si="179"/>
        <v>656</v>
      </c>
      <c r="R1572" s="5">
        <f t="shared" si="180"/>
        <v>152</v>
      </c>
      <c r="S1572" s="6">
        <f t="shared" si="181"/>
        <v>0.18811881188118812</v>
      </c>
    </row>
    <row r="1573" spans="1:19" ht="15" customHeight="1" x14ac:dyDescent="0.2">
      <c r="A1573" s="231" t="s">
        <v>430</v>
      </c>
      <c r="B1573" s="37" t="s">
        <v>214</v>
      </c>
      <c r="C1573" s="47" t="s">
        <v>546</v>
      </c>
      <c r="D1573" s="34"/>
      <c r="E1573" s="34"/>
      <c r="F1573" s="34"/>
      <c r="G1573" s="34"/>
      <c r="H1573" s="42" t="str">
        <f t="shared" si="177"/>
        <v/>
      </c>
      <c r="I1573" s="33">
        <v>5051</v>
      </c>
      <c r="J1573" s="34">
        <v>4963</v>
      </c>
      <c r="K1573" s="34">
        <v>1981</v>
      </c>
      <c r="L1573" s="3">
        <f t="shared" si="183"/>
        <v>0.39915373765867418</v>
      </c>
      <c r="M1573" s="34">
        <v>13</v>
      </c>
      <c r="N1573" s="34">
        <v>75</v>
      </c>
      <c r="O1573" s="52">
        <f t="shared" si="182"/>
        <v>1.4848544842605425E-2</v>
      </c>
      <c r="P1573" s="4">
        <f t="shared" si="178"/>
        <v>5051</v>
      </c>
      <c r="Q1573" s="5">
        <f t="shared" si="179"/>
        <v>4976</v>
      </c>
      <c r="R1573" s="5">
        <f t="shared" si="180"/>
        <v>75</v>
      </c>
      <c r="S1573" s="6">
        <f t="shared" si="181"/>
        <v>1.4848544842605425E-2</v>
      </c>
    </row>
    <row r="1574" spans="1:19" ht="15" customHeight="1" x14ac:dyDescent="0.2">
      <c r="A1574" s="231" t="s">
        <v>430</v>
      </c>
      <c r="B1574" s="37" t="s">
        <v>220</v>
      </c>
      <c r="C1574" s="47" t="s">
        <v>222</v>
      </c>
      <c r="D1574" s="34"/>
      <c r="E1574" s="34"/>
      <c r="F1574" s="34"/>
      <c r="G1574" s="34"/>
      <c r="H1574" s="42" t="str">
        <f t="shared" si="177"/>
        <v/>
      </c>
      <c r="I1574" s="33">
        <v>390</v>
      </c>
      <c r="J1574" s="34">
        <v>345</v>
      </c>
      <c r="K1574" s="34">
        <v>177</v>
      </c>
      <c r="L1574" s="3">
        <f t="shared" si="183"/>
        <v>0.5130434782608696</v>
      </c>
      <c r="M1574" s="34">
        <v>30</v>
      </c>
      <c r="N1574" s="34">
        <v>15</v>
      </c>
      <c r="O1574" s="52">
        <f t="shared" si="182"/>
        <v>3.8461538461538464E-2</v>
      </c>
      <c r="P1574" s="4">
        <f t="shared" si="178"/>
        <v>390</v>
      </c>
      <c r="Q1574" s="5">
        <f t="shared" si="179"/>
        <v>375</v>
      </c>
      <c r="R1574" s="5">
        <f t="shared" si="180"/>
        <v>15</v>
      </c>
      <c r="S1574" s="6">
        <f t="shared" si="181"/>
        <v>3.8461538461538464E-2</v>
      </c>
    </row>
    <row r="1575" spans="1:19" ht="15" customHeight="1" x14ac:dyDescent="0.2">
      <c r="A1575" s="231" t="s">
        <v>430</v>
      </c>
      <c r="B1575" s="37" t="s">
        <v>225</v>
      </c>
      <c r="C1575" s="47" t="s">
        <v>431</v>
      </c>
      <c r="D1575" s="34"/>
      <c r="E1575" s="34"/>
      <c r="F1575" s="34"/>
      <c r="G1575" s="34"/>
      <c r="H1575" s="42" t="str">
        <f t="shared" si="177"/>
        <v/>
      </c>
      <c r="I1575" s="33">
        <v>30</v>
      </c>
      <c r="J1575" s="34">
        <v>28</v>
      </c>
      <c r="K1575" s="34">
        <v>3</v>
      </c>
      <c r="L1575" s="3">
        <f t="shared" si="183"/>
        <v>0.10714285714285714</v>
      </c>
      <c r="M1575" s="34">
        <v>2</v>
      </c>
      <c r="N1575" s="34"/>
      <c r="O1575" s="52">
        <f t="shared" si="182"/>
        <v>0</v>
      </c>
      <c r="P1575" s="4">
        <f t="shared" si="178"/>
        <v>30</v>
      </c>
      <c r="Q1575" s="5">
        <f t="shared" si="179"/>
        <v>30</v>
      </c>
      <c r="R1575" s="5" t="str">
        <f t="shared" si="180"/>
        <v/>
      </c>
      <c r="S1575" s="6" t="str">
        <f t="shared" si="181"/>
        <v/>
      </c>
    </row>
    <row r="1576" spans="1:19" ht="26.25" customHeight="1" x14ac:dyDescent="0.2">
      <c r="A1576" s="231" t="s">
        <v>430</v>
      </c>
      <c r="B1576" s="37" t="s">
        <v>225</v>
      </c>
      <c r="C1576" s="47" t="s">
        <v>231</v>
      </c>
      <c r="D1576" s="34"/>
      <c r="E1576" s="34"/>
      <c r="F1576" s="34"/>
      <c r="G1576" s="34"/>
      <c r="H1576" s="42" t="str">
        <f t="shared" si="177"/>
        <v/>
      </c>
      <c r="I1576" s="33">
        <v>81</v>
      </c>
      <c r="J1576" s="34">
        <v>55</v>
      </c>
      <c r="K1576" s="34">
        <v>21</v>
      </c>
      <c r="L1576" s="3">
        <f t="shared" si="183"/>
        <v>0.38181818181818183</v>
      </c>
      <c r="M1576" s="34">
        <v>25</v>
      </c>
      <c r="N1576" s="34">
        <v>1</v>
      </c>
      <c r="O1576" s="52">
        <f t="shared" si="182"/>
        <v>1.2345679012345678E-2</v>
      </c>
      <c r="P1576" s="4">
        <f t="shared" si="178"/>
        <v>81</v>
      </c>
      <c r="Q1576" s="5">
        <f t="shared" si="179"/>
        <v>80</v>
      </c>
      <c r="R1576" s="5">
        <f t="shared" si="180"/>
        <v>1</v>
      </c>
      <c r="S1576" s="6">
        <f t="shared" si="181"/>
        <v>1.2345679012345678E-2</v>
      </c>
    </row>
    <row r="1577" spans="1:19" ht="15" customHeight="1" x14ac:dyDescent="0.2">
      <c r="A1577" s="46" t="s">
        <v>417</v>
      </c>
      <c r="B1577" s="37" t="s">
        <v>0</v>
      </c>
      <c r="C1577" s="43" t="s">
        <v>1</v>
      </c>
      <c r="D1577" s="34"/>
      <c r="E1577" s="34"/>
      <c r="F1577" s="34"/>
      <c r="G1577" s="34"/>
      <c r="H1577" s="42" t="str">
        <f t="shared" si="177"/>
        <v/>
      </c>
      <c r="I1577" s="33">
        <v>12</v>
      </c>
      <c r="J1577" s="34">
        <v>4</v>
      </c>
      <c r="K1577" s="34"/>
      <c r="L1577" s="3">
        <f t="shared" si="183"/>
        <v>0</v>
      </c>
      <c r="M1577" s="34">
        <v>8</v>
      </c>
      <c r="N1577" s="34"/>
      <c r="O1577" s="52">
        <f t="shared" si="182"/>
        <v>0</v>
      </c>
      <c r="P1577" s="4">
        <f t="shared" si="178"/>
        <v>12</v>
      </c>
      <c r="Q1577" s="5">
        <f t="shared" si="179"/>
        <v>12</v>
      </c>
      <c r="R1577" s="5" t="str">
        <f t="shared" si="180"/>
        <v/>
      </c>
      <c r="S1577" s="6" t="str">
        <f t="shared" si="181"/>
        <v/>
      </c>
    </row>
    <row r="1578" spans="1:19" ht="15" customHeight="1" x14ac:dyDescent="0.2">
      <c r="A1578" s="46" t="s">
        <v>417</v>
      </c>
      <c r="B1578" s="37" t="s">
        <v>2</v>
      </c>
      <c r="C1578" s="43" t="s">
        <v>3</v>
      </c>
      <c r="D1578" s="34"/>
      <c r="E1578" s="34"/>
      <c r="F1578" s="34"/>
      <c r="G1578" s="34"/>
      <c r="H1578" s="42" t="str">
        <f t="shared" si="177"/>
        <v/>
      </c>
      <c r="I1578" s="33">
        <v>87</v>
      </c>
      <c r="J1578" s="34">
        <v>83</v>
      </c>
      <c r="K1578" s="34">
        <v>8</v>
      </c>
      <c r="L1578" s="3">
        <f t="shared" si="183"/>
        <v>9.6385542168674704E-2</v>
      </c>
      <c r="M1578" s="34"/>
      <c r="N1578" s="34">
        <v>1</v>
      </c>
      <c r="O1578" s="52">
        <f t="shared" si="182"/>
        <v>1.1494252873563218E-2</v>
      </c>
      <c r="P1578" s="4">
        <f t="shared" si="178"/>
        <v>87</v>
      </c>
      <c r="Q1578" s="5">
        <f t="shared" si="179"/>
        <v>83</v>
      </c>
      <c r="R1578" s="5">
        <f t="shared" si="180"/>
        <v>1</v>
      </c>
      <c r="S1578" s="6">
        <f t="shared" si="181"/>
        <v>1.1494252873563218E-2</v>
      </c>
    </row>
    <row r="1579" spans="1:19" ht="15" customHeight="1" x14ac:dyDescent="0.2">
      <c r="A1579" s="46" t="s">
        <v>417</v>
      </c>
      <c r="B1579" s="37" t="s">
        <v>4</v>
      </c>
      <c r="C1579" s="43" t="s">
        <v>5</v>
      </c>
      <c r="D1579" s="34">
        <v>1</v>
      </c>
      <c r="E1579" s="34">
        <v>1</v>
      </c>
      <c r="F1579" s="34"/>
      <c r="G1579" s="34"/>
      <c r="H1579" s="42">
        <f t="shared" si="177"/>
        <v>0</v>
      </c>
      <c r="I1579" s="33">
        <v>53158</v>
      </c>
      <c r="J1579" s="34">
        <v>36732</v>
      </c>
      <c r="K1579" s="34">
        <v>14324</v>
      </c>
      <c r="L1579" s="3">
        <f t="shared" si="183"/>
        <v>0.38995970815637593</v>
      </c>
      <c r="M1579" s="34">
        <v>21</v>
      </c>
      <c r="N1579" s="34">
        <v>15391</v>
      </c>
      <c r="O1579" s="52">
        <f t="shared" si="182"/>
        <v>0.2895330900334851</v>
      </c>
      <c r="P1579" s="4">
        <f t="shared" si="178"/>
        <v>53159</v>
      </c>
      <c r="Q1579" s="5">
        <f t="shared" si="179"/>
        <v>36754</v>
      </c>
      <c r="R1579" s="5">
        <f t="shared" si="180"/>
        <v>15391</v>
      </c>
      <c r="S1579" s="6">
        <f t="shared" si="181"/>
        <v>0.28952764348464044</v>
      </c>
    </row>
    <row r="1580" spans="1:19" ht="15" customHeight="1" x14ac:dyDescent="0.2">
      <c r="A1580" s="46" t="s">
        <v>417</v>
      </c>
      <c r="B1580" s="37" t="s">
        <v>4</v>
      </c>
      <c r="C1580" s="43" t="s">
        <v>260</v>
      </c>
      <c r="D1580" s="34"/>
      <c r="E1580" s="34"/>
      <c r="F1580" s="34"/>
      <c r="G1580" s="34"/>
      <c r="H1580" s="42" t="str">
        <f t="shared" si="177"/>
        <v/>
      </c>
      <c r="I1580" s="33">
        <v>55935</v>
      </c>
      <c r="J1580" s="34">
        <v>38902</v>
      </c>
      <c r="K1580" s="34">
        <v>16640</v>
      </c>
      <c r="L1580" s="3">
        <f t="shared" si="183"/>
        <v>0.42774150429283841</v>
      </c>
      <c r="M1580" s="34">
        <v>62</v>
      </c>
      <c r="N1580" s="34">
        <v>16748</v>
      </c>
      <c r="O1580" s="52">
        <f t="shared" si="182"/>
        <v>0.29941896844551713</v>
      </c>
      <c r="P1580" s="4">
        <f t="shared" si="178"/>
        <v>55935</v>
      </c>
      <c r="Q1580" s="5">
        <f t="shared" si="179"/>
        <v>38964</v>
      </c>
      <c r="R1580" s="5">
        <f t="shared" si="180"/>
        <v>16748</v>
      </c>
      <c r="S1580" s="6">
        <f t="shared" si="181"/>
        <v>0.29941896844551713</v>
      </c>
    </row>
    <row r="1581" spans="1:19" ht="26.25" customHeight="1" x14ac:dyDescent="0.2">
      <c r="A1581" s="46" t="s">
        <v>417</v>
      </c>
      <c r="B1581" s="37" t="s">
        <v>244</v>
      </c>
      <c r="C1581" s="43" t="s">
        <v>261</v>
      </c>
      <c r="D1581" s="34"/>
      <c r="E1581" s="34"/>
      <c r="F1581" s="34"/>
      <c r="G1581" s="34"/>
      <c r="H1581" s="42" t="str">
        <f t="shared" si="177"/>
        <v/>
      </c>
      <c r="I1581" s="33">
        <v>224</v>
      </c>
      <c r="J1581" s="34">
        <v>222</v>
      </c>
      <c r="K1581" s="34">
        <v>178</v>
      </c>
      <c r="L1581" s="3">
        <f t="shared" si="183"/>
        <v>0.80180180180180183</v>
      </c>
      <c r="M1581" s="34"/>
      <c r="N1581" s="34"/>
      <c r="O1581" s="52">
        <f t="shared" si="182"/>
        <v>0</v>
      </c>
      <c r="P1581" s="4">
        <f t="shared" si="178"/>
        <v>224</v>
      </c>
      <c r="Q1581" s="5">
        <f t="shared" si="179"/>
        <v>222</v>
      </c>
      <c r="R1581" s="5" t="str">
        <f t="shared" si="180"/>
        <v/>
      </c>
      <c r="S1581" s="6" t="str">
        <f t="shared" si="181"/>
        <v/>
      </c>
    </row>
    <row r="1582" spans="1:19" ht="15" customHeight="1" x14ac:dyDescent="0.2">
      <c r="A1582" s="46" t="s">
        <v>417</v>
      </c>
      <c r="B1582" s="37" t="s">
        <v>6</v>
      </c>
      <c r="C1582" s="43" t="s">
        <v>7</v>
      </c>
      <c r="D1582" s="34">
        <v>3</v>
      </c>
      <c r="E1582" s="34">
        <v>3</v>
      </c>
      <c r="F1582" s="34"/>
      <c r="G1582" s="34"/>
      <c r="H1582" s="42">
        <f t="shared" si="177"/>
        <v>0</v>
      </c>
      <c r="I1582" s="33">
        <v>2464</v>
      </c>
      <c r="J1582" s="34">
        <v>1594</v>
      </c>
      <c r="K1582" s="34">
        <v>85</v>
      </c>
      <c r="L1582" s="3">
        <f t="shared" si="183"/>
        <v>5.3324968632371392E-2</v>
      </c>
      <c r="M1582" s="34">
        <v>21</v>
      </c>
      <c r="N1582" s="34">
        <v>799</v>
      </c>
      <c r="O1582" s="52">
        <f t="shared" si="182"/>
        <v>0.32426948051948051</v>
      </c>
      <c r="P1582" s="4">
        <f t="shared" si="178"/>
        <v>2467</v>
      </c>
      <c r="Q1582" s="5">
        <f t="shared" si="179"/>
        <v>1618</v>
      </c>
      <c r="R1582" s="5">
        <f t="shared" si="180"/>
        <v>799</v>
      </c>
      <c r="S1582" s="6">
        <f t="shared" si="181"/>
        <v>0.32387515200648559</v>
      </c>
    </row>
    <row r="1583" spans="1:19" ht="15" customHeight="1" x14ac:dyDescent="0.2">
      <c r="A1583" s="46" t="s">
        <v>417</v>
      </c>
      <c r="B1583" s="37" t="s">
        <v>8</v>
      </c>
      <c r="C1583" s="43" t="s">
        <v>262</v>
      </c>
      <c r="D1583" s="34"/>
      <c r="E1583" s="34"/>
      <c r="F1583" s="34"/>
      <c r="G1583" s="34"/>
      <c r="H1583" s="42" t="str">
        <f t="shared" si="177"/>
        <v/>
      </c>
      <c r="I1583" s="33">
        <v>5</v>
      </c>
      <c r="J1583" s="34">
        <v>7</v>
      </c>
      <c r="K1583" s="34"/>
      <c r="L1583" s="3">
        <f t="shared" si="183"/>
        <v>0</v>
      </c>
      <c r="M1583" s="34"/>
      <c r="N1583" s="34"/>
      <c r="O1583" s="52">
        <f t="shared" si="182"/>
        <v>0</v>
      </c>
      <c r="P1583" s="4">
        <f t="shared" si="178"/>
        <v>5</v>
      </c>
      <c r="Q1583" s="5">
        <f t="shared" si="179"/>
        <v>7</v>
      </c>
      <c r="R1583" s="5" t="str">
        <f t="shared" si="180"/>
        <v/>
      </c>
      <c r="S1583" s="6" t="str">
        <f t="shared" si="181"/>
        <v/>
      </c>
    </row>
    <row r="1584" spans="1:19" ht="15" customHeight="1" x14ac:dyDescent="0.2">
      <c r="A1584" s="46" t="s">
        <v>417</v>
      </c>
      <c r="B1584" s="37" t="s">
        <v>8</v>
      </c>
      <c r="C1584" s="43" t="s">
        <v>9</v>
      </c>
      <c r="D1584" s="34"/>
      <c r="E1584" s="34"/>
      <c r="F1584" s="34"/>
      <c r="G1584" s="34"/>
      <c r="H1584" s="42" t="str">
        <f t="shared" si="177"/>
        <v/>
      </c>
      <c r="I1584" s="33">
        <v>464</v>
      </c>
      <c r="J1584" s="34">
        <v>418</v>
      </c>
      <c r="K1584" s="34">
        <v>48</v>
      </c>
      <c r="L1584" s="3">
        <f t="shared" si="183"/>
        <v>0.11483253588516747</v>
      </c>
      <c r="M1584" s="34">
        <v>1</v>
      </c>
      <c r="N1584" s="34">
        <v>38</v>
      </c>
      <c r="O1584" s="52">
        <f t="shared" si="182"/>
        <v>8.1896551724137928E-2</v>
      </c>
      <c r="P1584" s="4">
        <f t="shared" si="178"/>
        <v>464</v>
      </c>
      <c r="Q1584" s="5">
        <f t="shared" si="179"/>
        <v>419</v>
      </c>
      <c r="R1584" s="5">
        <f t="shared" si="180"/>
        <v>38</v>
      </c>
      <c r="S1584" s="6">
        <f t="shared" si="181"/>
        <v>8.1896551724137928E-2</v>
      </c>
    </row>
    <row r="1585" spans="1:19" ht="15" customHeight="1" x14ac:dyDescent="0.2">
      <c r="A1585" s="46" t="s">
        <v>417</v>
      </c>
      <c r="B1585" s="37" t="s">
        <v>8</v>
      </c>
      <c r="C1585" s="43" t="s">
        <v>263</v>
      </c>
      <c r="D1585" s="34"/>
      <c r="E1585" s="34"/>
      <c r="F1585" s="34"/>
      <c r="G1585" s="34"/>
      <c r="H1585" s="42" t="str">
        <f t="shared" si="177"/>
        <v/>
      </c>
      <c r="I1585" s="33">
        <v>32</v>
      </c>
      <c r="J1585" s="34">
        <v>31</v>
      </c>
      <c r="K1585" s="34"/>
      <c r="L1585" s="3">
        <f t="shared" si="183"/>
        <v>0</v>
      </c>
      <c r="M1585" s="34"/>
      <c r="N1585" s="34"/>
      <c r="O1585" s="52">
        <f t="shared" si="182"/>
        <v>0</v>
      </c>
      <c r="P1585" s="4">
        <f t="shared" si="178"/>
        <v>32</v>
      </c>
      <c r="Q1585" s="5">
        <f t="shared" si="179"/>
        <v>31</v>
      </c>
      <c r="R1585" s="5" t="str">
        <f t="shared" si="180"/>
        <v/>
      </c>
      <c r="S1585" s="6" t="str">
        <f t="shared" si="181"/>
        <v/>
      </c>
    </row>
    <row r="1586" spans="1:19" ht="15" customHeight="1" x14ac:dyDescent="0.2">
      <c r="A1586" s="46" t="s">
        <v>417</v>
      </c>
      <c r="B1586" s="37" t="s">
        <v>8</v>
      </c>
      <c r="C1586" s="43" t="s">
        <v>264</v>
      </c>
      <c r="D1586" s="34"/>
      <c r="E1586" s="34"/>
      <c r="F1586" s="34"/>
      <c r="G1586" s="34"/>
      <c r="H1586" s="42" t="str">
        <f t="shared" si="177"/>
        <v/>
      </c>
      <c r="I1586" s="33">
        <v>9</v>
      </c>
      <c r="J1586" s="34">
        <v>8</v>
      </c>
      <c r="K1586" s="34"/>
      <c r="L1586" s="3">
        <f t="shared" si="183"/>
        <v>0</v>
      </c>
      <c r="M1586" s="34"/>
      <c r="N1586" s="34"/>
      <c r="O1586" s="52">
        <f t="shared" si="182"/>
        <v>0</v>
      </c>
      <c r="P1586" s="4">
        <f t="shared" si="178"/>
        <v>9</v>
      </c>
      <c r="Q1586" s="5">
        <f t="shared" si="179"/>
        <v>8</v>
      </c>
      <c r="R1586" s="5" t="str">
        <f t="shared" si="180"/>
        <v/>
      </c>
      <c r="S1586" s="6" t="str">
        <f t="shared" si="181"/>
        <v/>
      </c>
    </row>
    <row r="1587" spans="1:19" ht="26.25" customHeight="1" x14ac:dyDescent="0.2">
      <c r="A1587" s="46" t="s">
        <v>417</v>
      </c>
      <c r="B1587" s="37" t="s">
        <v>8</v>
      </c>
      <c r="C1587" s="43" t="s">
        <v>265</v>
      </c>
      <c r="D1587" s="34"/>
      <c r="E1587" s="34"/>
      <c r="F1587" s="34"/>
      <c r="G1587" s="34"/>
      <c r="H1587" s="42" t="str">
        <f t="shared" si="177"/>
        <v/>
      </c>
      <c r="I1587" s="33">
        <v>21</v>
      </c>
      <c r="J1587" s="34">
        <v>21</v>
      </c>
      <c r="K1587" s="34"/>
      <c r="L1587" s="3">
        <f t="shared" si="183"/>
        <v>0</v>
      </c>
      <c r="M1587" s="34"/>
      <c r="N1587" s="34"/>
      <c r="O1587" s="52">
        <f t="shared" si="182"/>
        <v>0</v>
      </c>
      <c r="P1587" s="4">
        <f t="shared" si="178"/>
        <v>21</v>
      </c>
      <c r="Q1587" s="5">
        <f t="shared" si="179"/>
        <v>21</v>
      </c>
      <c r="R1587" s="5" t="str">
        <f t="shared" si="180"/>
        <v/>
      </c>
      <c r="S1587" s="6" t="str">
        <f t="shared" si="181"/>
        <v/>
      </c>
    </row>
    <row r="1588" spans="1:19" ht="15" customHeight="1" x14ac:dyDescent="0.2">
      <c r="A1588" s="46" t="s">
        <v>417</v>
      </c>
      <c r="B1588" s="37" t="s">
        <v>10</v>
      </c>
      <c r="C1588" s="43" t="s">
        <v>11</v>
      </c>
      <c r="D1588" s="34">
        <v>1</v>
      </c>
      <c r="E1588" s="34"/>
      <c r="F1588" s="34"/>
      <c r="G1588" s="34"/>
      <c r="H1588" s="42">
        <f t="shared" si="177"/>
        <v>0</v>
      </c>
      <c r="I1588" s="33">
        <v>40</v>
      </c>
      <c r="J1588" s="34">
        <v>39</v>
      </c>
      <c r="K1588" s="34">
        <v>5</v>
      </c>
      <c r="L1588" s="3">
        <f t="shared" si="183"/>
        <v>0.12820512820512819</v>
      </c>
      <c r="M1588" s="34"/>
      <c r="N1588" s="34"/>
      <c r="O1588" s="52">
        <f t="shared" si="182"/>
        <v>0</v>
      </c>
      <c r="P1588" s="4">
        <f t="shared" si="178"/>
        <v>41</v>
      </c>
      <c r="Q1588" s="5">
        <f t="shared" si="179"/>
        <v>39</v>
      </c>
      <c r="R1588" s="5" t="str">
        <f t="shared" si="180"/>
        <v/>
      </c>
      <c r="S1588" s="6" t="str">
        <f t="shared" si="181"/>
        <v/>
      </c>
    </row>
    <row r="1589" spans="1:19" ht="15" customHeight="1" x14ac:dyDescent="0.2">
      <c r="A1589" s="46" t="s">
        <v>417</v>
      </c>
      <c r="B1589" s="37" t="s">
        <v>10</v>
      </c>
      <c r="C1589" s="43" t="s">
        <v>266</v>
      </c>
      <c r="D1589" s="34"/>
      <c r="E1589" s="34"/>
      <c r="F1589" s="34"/>
      <c r="G1589" s="34"/>
      <c r="H1589" s="42" t="str">
        <f t="shared" si="177"/>
        <v/>
      </c>
      <c r="I1589" s="33">
        <v>481</v>
      </c>
      <c r="J1589" s="34">
        <v>489</v>
      </c>
      <c r="K1589" s="34">
        <v>4</v>
      </c>
      <c r="L1589" s="3">
        <f t="shared" si="183"/>
        <v>8.1799591002044997E-3</v>
      </c>
      <c r="M1589" s="34"/>
      <c r="N1589" s="34"/>
      <c r="O1589" s="52">
        <f t="shared" si="182"/>
        <v>0</v>
      </c>
      <c r="P1589" s="4">
        <f t="shared" si="178"/>
        <v>481</v>
      </c>
      <c r="Q1589" s="5">
        <f t="shared" si="179"/>
        <v>489</v>
      </c>
      <c r="R1589" s="5" t="str">
        <f t="shared" si="180"/>
        <v/>
      </c>
      <c r="S1589" s="6" t="str">
        <f t="shared" si="181"/>
        <v/>
      </c>
    </row>
    <row r="1590" spans="1:19" ht="15" customHeight="1" x14ac:dyDescent="0.2">
      <c r="A1590" s="46" t="s">
        <v>417</v>
      </c>
      <c r="B1590" s="37" t="s">
        <v>10</v>
      </c>
      <c r="C1590" s="43" t="s">
        <v>12</v>
      </c>
      <c r="D1590" s="34"/>
      <c r="E1590" s="34"/>
      <c r="F1590" s="34"/>
      <c r="G1590" s="34"/>
      <c r="H1590" s="42" t="str">
        <f t="shared" si="177"/>
        <v/>
      </c>
      <c r="I1590" s="33">
        <v>473</v>
      </c>
      <c r="J1590" s="34">
        <v>470</v>
      </c>
      <c r="K1590" s="34">
        <v>6</v>
      </c>
      <c r="L1590" s="3">
        <f t="shared" si="183"/>
        <v>1.276595744680851E-2</v>
      </c>
      <c r="M1590" s="34"/>
      <c r="N1590" s="34">
        <v>1</v>
      </c>
      <c r="O1590" s="52">
        <f t="shared" si="182"/>
        <v>2.1141649048625794E-3</v>
      </c>
      <c r="P1590" s="4">
        <f t="shared" si="178"/>
        <v>473</v>
      </c>
      <c r="Q1590" s="5">
        <f t="shared" si="179"/>
        <v>470</v>
      </c>
      <c r="R1590" s="5">
        <f t="shared" si="180"/>
        <v>1</v>
      </c>
      <c r="S1590" s="6">
        <f t="shared" si="181"/>
        <v>2.1141649048625794E-3</v>
      </c>
    </row>
    <row r="1591" spans="1:19" ht="15" customHeight="1" x14ac:dyDescent="0.2">
      <c r="A1591" s="46" t="s">
        <v>417</v>
      </c>
      <c r="B1591" s="37" t="s">
        <v>13</v>
      </c>
      <c r="C1591" s="43" t="s">
        <v>14</v>
      </c>
      <c r="D1591" s="34"/>
      <c r="E1591" s="34"/>
      <c r="F1591" s="34"/>
      <c r="G1591" s="34"/>
      <c r="H1591" s="42" t="str">
        <f t="shared" si="177"/>
        <v/>
      </c>
      <c r="I1591" s="33">
        <v>6</v>
      </c>
      <c r="J1591" s="34">
        <v>5</v>
      </c>
      <c r="K1591" s="34"/>
      <c r="L1591" s="3">
        <f t="shared" si="183"/>
        <v>0</v>
      </c>
      <c r="M1591" s="34"/>
      <c r="N1591" s="34"/>
      <c r="O1591" s="52">
        <f t="shared" si="182"/>
        <v>0</v>
      </c>
      <c r="P1591" s="4">
        <f t="shared" si="178"/>
        <v>6</v>
      </c>
      <c r="Q1591" s="5">
        <f t="shared" si="179"/>
        <v>5</v>
      </c>
      <c r="R1591" s="5" t="str">
        <f t="shared" si="180"/>
        <v/>
      </c>
      <c r="S1591" s="6" t="str">
        <f t="shared" si="181"/>
        <v/>
      </c>
    </row>
    <row r="1592" spans="1:19" ht="15" customHeight="1" x14ac:dyDescent="0.2">
      <c r="A1592" s="46" t="s">
        <v>417</v>
      </c>
      <c r="B1592" s="37" t="s">
        <v>17</v>
      </c>
      <c r="C1592" s="43" t="s">
        <v>18</v>
      </c>
      <c r="D1592" s="34">
        <v>9</v>
      </c>
      <c r="E1592" s="34">
        <v>5</v>
      </c>
      <c r="F1592" s="34"/>
      <c r="G1592" s="34">
        <v>4</v>
      </c>
      <c r="H1592" s="42">
        <f t="shared" si="177"/>
        <v>0.44444444444444442</v>
      </c>
      <c r="I1592" s="33">
        <v>2655</v>
      </c>
      <c r="J1592" s="34">
        <v>1623</v>
      </c>
      <c r="K1592" s="34">
        <v>93</v>
      </c>
      <c r="L1592" s="3">
        <f t="shared" si="183"/>
        <v>5.730129390018484E-2</v>
      </c>
      <c r="M1592" s="34">
        <v>1</v>
      </c>
      <c r="N1592" s="34">
        <v>978</v>
      </c>
      <c r="O1592" s="52">
        <f t="shared" si="182"/>
        <v>0.36836158192090396</v>
      </c>
      <c r="P1592" s="4">
        <f t="shared" si="178"/>
        <v>2664</v>
      </c>
      <c r="Q1592" s="5">
        <f t="shared" si="179"/>
        <v>1629</v>
      </c>
      <c r="R1592" s="5">
        <f t="shared" si="180"/>
        <v>982</v>
      </c>
      <c r="S1592" s="6">
        <f t="shared" si="181"/>
        <v>0.36861861861861861</v>
      </c>
    </row>
    <row r="1593" spans="1:19" ht="15" customHeight="1" x14ac:dyDescent="0.2">
      <c r="A1593" s="46" t="s">
        <v>417</v>
      </c>
      <c r="B1593" s="37" t="s">
        <v>21</v>
      </c>
      <c r="C1593" s="43" t="s">
        <v>22</v>
      </c>
      <c r="D1593" s="34"/>
      <c r="E1593" s="34"/>
      <c r="F1593" s="34"/>
      <c r="G1593" s="34"/>
      <c r="H1593" s="42" t="str">
        <f t="shared" si="177"/>
        <v/>
      </c>
      <c r="I1593" s="33">
        <v>9</v>
      </c>
      <c r="J1593" s="34">
        <v>5</v>
      </c>
      <c r="K1593" s="34"/>
      <c r="L1593" s="3">
        <f t="shared" si="183"/>
        <v>0</v>
      </c>
      <c r="M1593" s="34">
        <v>1</v>
      </c>
      <c r="N1593" s="34"/>
      <c r="O1593" s="52">
        <f t="shared" si="182"/>
        <v>0</v>
      </c>
      <c r="P1593" s="4">
        <f t="shared" si="178"/>
        <v>9</v>
      </c>
      <c r="Q1593" s="5">
        <f t="shared" si="179"/>
        <v>6</v>
      </c>
      <c r="R1593" s="5" t="str">
        <f t="shared" si="180"/>
        <v/>
      </c>
      <c r="S1593" s="6" t="str">
        <f t="shared" si="181"/>
        <v/>
      </c>
    </row>
    <row r="1594" spans="1:19" ht="15" customHeight="1" x14ac:dyDescent="0.2">
      <c r="A1594" s="46" t="s">
        <v>417</v>
      </c>
      <c r="B1594" s="37" t="s">
        <v>27</v>
      </c>
      <c r="C1594" s="43" t="s">
        <v>267</v>
      </c>
      <c r="D1594" s="34"/>
      <c r="E1594" s="34"/>
      <c r="F1594" s="34"/>
      <c r="G1594" s="34"/>
      <c r="H1594" s="42" t="str">
        <f t="shared" si="177"/>
        <v/>
      </c>
      <c r="I1594" s="33">
        <v>7850</v>
      </c>
      <c r="J1594" s="34">
        <v>7151</v>
      </c>
      <c r="K1594" s="34">
        <v>182</v>
      </c>
      <c r="L1594" s="3">
        <f t="shared" si="183"/>
        <v>2.5450985876101246E-2</v>
      </c>
      <c r="M1594" s="34"/>
      <c r="N1594" s="34">
        <v>564</v>
      </c>
      <c r="O1594" s="52">
        <f t="shared" si="182"/>
        <v>7.1847133757961784E-2</v>
      </c>
      <c r="P1594" s="4">
        <f t="shared" si="178"/>
        <v>7850</v>
      </c>
      <c r="Q1594" s="5">
        <f t="shared" si="179"/>
        <v>7151</v>
      </c>
      <c r="R1594" s="5">
        <f t="shared" si="180"/>
        <v>564</v>
      </c>
      <c r="S1594" s="6">
        <f t="shared" si="181"/>
        <v>7.1847133757961784E-2</v>
      </c>
    </row>
    <row r="1595" spans="1:19" ht="26.25" customHeight="1" x14ac:dyDescent="0.2">
      <c r="A1595" s="46" t="s">
        <v>417</v>
      </c>
      <c r="B1595" s="37" t="s">
        <v>27</v>
      </c>
      <c r="C1595" s="43" t="s">
        <v>268</v>
      </c>
      <c r="D1595" s="34">
        <v>2</v>
      </c>
      <c r="E1595" s="34">
        <v>2</v>
      </c>
      <c r="F1595" s="34"/>
      <c r="G1595" s="34"/>
      <c r="H1595" s="42">
        <f t="shared" si="177"/>
        <v>0</v>
      </c>
      <c r="I1595" s="33">
        <v>6441</v>
      </c>
      <c r="J1595" s="34">
        <v>4950</v>
      </c>
      <c r="K1595" s="34">
        <v>723</v>
      </c>
      <c r="L1595" s="3">
        <f t="shared" si="183"/>
        <v>0.14606060606060606</v>
      </c>
      <c r="M1595" s="34">
        <v>3</v>
      </c>
      <c r="N1595" s="34">
        <v>1061</v>
      </c>
      <c r="O1595" s="52">
        <f t="shared" si="182"/>
        <v>0.1647259742276044</v>
      </c>
      <c r="P1595" s="4">
        <f t="shared" si="178"/>
        <v>6443</v>
      </c>
      <c r="Q1595" s="5">
        <f t="shared" si="179"/>
        <v>4955</v>
      </c>
      <c r="R1595" s="5">
        <f t="shared" si="180"/>
        <v>1061</v>
      </c>
      <c r="S1595" s="6">
        <f t="shared" si="181"/>
        <v>0.16467484091261836</v>
      </c>
    </row>
    <row r="1596" spans="1:19" ht="26.25" customHeight="1" x14ac:dyDescent="0.2">
      <c r="A1596" s="46" t="s">
        <v>417</v>
      </c>
      <c r="B1596" s="37" t="s">
        <v>28</v>
      </c>
      <c r="C1596" s="43" t="s">
        <v>29</v>
      </c>
      <c r="D1596" s="34"/>
      <c r="E1596" s="34"/>
      <c r="F1596" s="34"/>
      <c r="G1596" s="34"/>
      <c r="H1596" s="42" t="str">
        <f t="shared" si="177"/>
        <v/>
      </c>
      <c r="I1596" s="33">
        <v>15</v>
      </c>
      <c r="J1596" s="34">
        <v>14</v>
      </c>
      <c r="K1596" s="34">
        <v>1</v>
      </c>
      <c r="L1596" s="3">
        <f t="shared" si="183"/>
        <v>7.1428571428571425E-2</v>
      </c>
      <c r="M1596" s="34"/>
      <c r="N1596" s="34"/>
      <c r="O1596" s="52">
        <f t="shared" si="182"/>
        <v>0</v>
      </c>
      <c r="P1596" s="4">
        <f t="shared" si="178"/>
        <v>15</v>
      </c>
      <c r="Q1596" s="5">
        <f t="shared" si="179"/>
        <v>14</v>
      </c>
      <c r="R1596" s="5" t="str">
        <f t="shared" si="180"/>
        <v/>
      </c>
      <c r="S1596" s="6" t="str">
        <f t="shared" si="181"/>
        <v/>
      </c>
    </row>
    <row r="1597" spans="1:19" ht="15" customHeight="1" x14ac:dyDescent="0.2">
      <c r="A1597" s="46" t="s">
        <v>417</v>
      </c>
      <c r="B1597" s="37" t="s">
        <v>30</v>
      </c>
      <c r="C1597" s="43" t="s">
        <v>31</v>
      </c>
      <c r="D1597" s="34"/>
      <c r="E1597" s="34"/>
      <c r="F1597" s="34"/>
      <c r="G1597" s="34"/>
      <c r="H1597" s="42" t="str">
        <f t="shared" si="177"/>
        <v/>
      </c>
      <c r="I1597" s="33">
        <v>47</v>
      </c>
      <c r="J1597" s="34">
        <v>35</v>
      </c>
      <c r="K1597" s="34"/>
      <c r="L1597" s="3">
        <f t="shared" si="183"/>
        <v>0</v>
      </c>
      <c r="M1597" s="34"/>
      <c r="N1597" s="34">
        <v>9</v>
      </c>
      <c r="O1597" s="52">
        <f t="shared" si="182"/>
        <v>0.19148936170212766</v>
      </c>
      <c r="P1597" s="4">
        <f t="shared" si="178"/>
        <v>47</v>
      </c>
      <c r="Q1597" s="5">
        <f t="shared" si="179"/>
        <v>35</v>
      </c>
      <c r="R1597" s="5">
        <f t="shared" si="180"/>
        <v>9</v>
      </c>
      <c r="S1597" s="6">
        <f t="shared" si="181"/>
        <v>0.19148936170212766</v>
      </c>
    </row>
    <row r="1598" spans="1:19" ht="15" customHeight="1" x14ac:dyDescent="0.2">
      <c r="A1598" s="46" t="s">
        <v>417</v>
      </c>
      <c r="B1598" s="37" t="s">
        <v>30</v>
      </c>
      <c r="C1598" s="43" t="s">
        <v>269</v>
      </c>
      <c r="D1598" s="34"/>
      <c r="E1598" s="34"/>
      <c r="F1598" s="34"/>
      <c r="G1598" s="34"/>
      <c r="H1598" s="42" t="str">
        <f t="shared" si="177"/>
        <v/>
      </c>
      <c r="I1598" s="33">
        <v>18</v>
      </c>
      <c r="J1598" s="34">
        <v>13</v>
      </c>
      <c r="K1598" s="34">
        <v>1</v>
      </c>
      <c r="L1598" s="3">
        <f t="shared" si="183"/>
        <v>7.6923076923076927E-2</v>
      </c>
      <c r="M1598" s="34"/>
      <c r="N1598" s="34">
        <v>6</v>
      </c>
      <c r="O1598" s="52">
        <f t="shared" si="182"/>
        <v>0.33333333333333331</v>
      </c>
      <c r="P1598" s="4">
        <f t="shared" si="178"/>
        <v>18</v>
      </c>
      <c r="Q1598" s="5">
        <f t="shared" si="179"/>
        <v>13</v>
      </c>
      <c r="R1598" s="5">
        <f t="shared" si="180"/>
        <v>6</v>
      </c>
      <c r="S1598" s="6">
        <f t="shared" si="181"/>
        <v>0.33333333333333331</v>
      </c>
    </row>
    <row r="1599" spans="1:19" ht="15" customHeight="1" x14ac:dyDescent="0.2">
      <c r="A1599" s="46" t="s">
        <v>417</v>
      </c>
      <c r="B1599" s="37" t="s">
        <v>30</v>
      </c>
      <c r="C1599" s="43" t="s">
        <v>32</v>
      </c>
      <c r="D1599" s="34">
        <v>2</v>
      </c>
      <c r="E1599" s="34">
        <v>2</v>
      </c>
      <c r="F1599" s="34"/>
      <c r="G1599" s="34"/>
      <c r="H1599" s="42">
        <f t="shared" si="177"/>
        <v>0</v>
      </c>
      <c r="I1599" s="33">
        <v>100</v>
      </c>
      <c r="J1599" s="34">
        <v>84</v>
      </c>
      <c r="K1599" s="34">
        <v>4</v>
      </c>
      <c r="L1599" s="3">
        <f t="shared" si="183"/>
        <v>4.7619047619047616E-2</v>
      </c>
      <c r="M1599" s="34"/>
      <c r="N1599" s="34">
        <v>9</v>
      </c>
      <c r="O1599" s="52">
        <f t="shared" si="182"/>
        <v>0.09</v>
      </c>
      <c r="P1599" s="4">
        <f t="shared" si="178"/>
        <v>102</v>
      </c>
      <c r="Q1599" s="5">
        <f t="shared" si="179"/>
        <v>86</v>
      </c>
      <c r="R1599" s="5">
        <f t="shared" si="180"/>
        <v>9</v>
      </c>
      <c r="S1599" s="6">
        <f t="shared" si="181"/>
        <v>8.8235294117647065E-2</v>
      </c>
    </row>
    <row r="1600" spans="1:19" ht="26.25" customHeight="1" x14ac:dyDescent="0.2">
      <c r="A1600" s="46" t="s">
        <v>417</v>
      </c>
      <c r="B1600" s="37" t="s">
        <v>30</v>
      </c>
      <c r="C1600" s="43" t="s">
        <v>270</v>
      </c>
      <c r="D1600" s="34"/>
      <c r="E1600" s="34"/>
      <c r="F1600" s="34"/>
      <c r="G1600" s="34"/>
      <c r="H1600" s="42" t="str">
        <f t="shared" ref="H1600:H1663" si="184">IF(D1600&lt;&gt;0,G1600/D1600,"")</f>
        <v/>
      </c>
      <c r="I1600" s="33">
        <v>20</v>
      </c>
      <c r="J1600" s="34">
        <v>18</v>
      </c>
      <c r="K1600" s="34">
        <v>5</v>
      </c>
      <c r="L1600" s="3">
        <f t="shared" si="183"/>
        <v>0.27777777777777779</v>
      </c>
      <c r="M1600" s="34"/>
      <c r="N1600" s="34">
        <v>1</v>
      </c>
      <c r="O1600" s="52">
        <f t="shared" si="182"/>
        <v>0.05</v>
      </c>
      <c r="P1600" s="4">
        <f t="shared" ref="P1600:P1647" si="185">IF(SUM(D1600,I1600)&gt;0,SUM(D1600,I1600),"")</f>
        <v>20</v>
      </c>
      <c r="Q1600" s="5">
        <f t="shared" ref="Q1600:Q1647" si="186">IF(SUM(E1600,J1600, M1600)&gt;0,SUM(E1600,J1600, M1600),"")</f>
        <v>18</v>
      </c>
      <c r="R1600" s="5">
        <f t="shared" ref="R1600:R1647" si="187">IF(SUM(G1600,N1600)&gt;0,SUM(G1600,N1600),"")</f>
        <v>1</v>
      </c>
      <c r="S1600" s="6">
        <f t="shared" ref="S1600:S1647" si="188">IFERROR(IF(P1600&lt;&gt;0,R1600/P1600,""),"")</f>
        <v>0.05</v>
      </c>
    </row>
    <row r="1601" spans="1:19" ht="15" customHeight="1" x14ac:dyDescent="0.2">
      <c r="A1601" s="46" t="s">
        <v>417</v>
      </c>
      <c r="B1601" s="37" t="s">
        <v>30</v>
      </c>
      <c r="C1601" s="43" t="s">
        <v>33</v>
      </c>
      <c r="D1601" s="34"/>
      <c r="E1601" s="34"/>
      <c r="F1601" s="34"/>
      <c r="G1601" s="34"/>
      <c r="H1601" s="42" t="str">
        <f t="shared" si="184"/>
        <v/>
      </c>
      <c r="I1601" s="33">
        <v>354</v>
      </c>
      <c r="J1601" s="34">
        <v>275</v>
      </c>
      <c r="K1601" s="34">
        <v>41</v>
      </c>
      <c r="L1601" s="3">
        <f t="shared" si="183"/>
        <v>0.14909090909090908</v>
      </c>
      <c r="M1601" s="34"/>
      <c r="N1601" s="34">
        <v>63</v>
      </c>
      <c r="O1601" s="52">
        <f t="shared" si="182"/>
        <v>0.17796610169491525</v>
      </c>
      <c r="P1601" s="4">
        <f t="shared" si="185"/>
        <v>354</v>
      </c>
      <c r="Q1601" s="5">
        <f t="shared" si="186"/>
        <v>275</v>
      </c>
      <c r="R1601" s="5">
        <f t="shared" si="187"/>
        <v>63</v>
      </c>
      <c r="S1601" s="6">
        <f t="shared" si="188"/>
        <v>0.17796610169491525</v>
      </c>
    </row>
    <row r="1602" spans="1:19" ht="15" customHeight="1" x14ac:dyDescent="0.2">
      <c r="A1602" s="46" t="s">
        <v>417</v>
      </c>
      <c r="B1602" s="37" t="s">
        <v>34</v>
      </c>
      <c r="C1602" s="43" t="s">
        <v>35</v>
      </c>
      <c r="D1602" s="34"/>
      <c r="E1602" s="34"/>
      <c r="F1602" s="34"/>
      <c r="G1602" s="34"/>
      <c r="H1602" s="42" t="str">
        <f t="shared" si="184"/>
        <v/>
      </c>
      <c r="I1602" s="33">
        <v>273</v>
      </c>
      <c r="J1602" s="34">
        <v>259</v>
      </c>
      <c r="K1602" s="34">
        <v>16</v>
      </c>
      <c r="L1602" s="3">
        <f t="shared" si="183"/>
        <v>6.1776061776061778E-2</v>
      </c>
      <c r="M1602" s="34"/>
      <c r="N1602" s="34">
        <v>10</v>
      </c>
      <c r="O1602" s="52">
        <f t="shared" si="182"/>
        <v>3.6630036630036632E-2</v>
      </c>
      <c r="P1602" s="4">
        <f t="shared" si="185"/>
        <v>273</v>
      </c>
      <c r="Q1602" s="5">
        <f t="shared" si="186"/>
        <v>259</v>
      </c>
      <c r="R1602" s="5">
        <f t="shared" si="187"/>
        <v>10</v>
      </c>
      <c r="S1602" s="6">
        <f t="shared" si="188"/>
        <v>3.6630036630036632E-2</v>
      </c>
    </row>
    <row r="1603" spans="1:19" ht="15" customHeight="1" x14ac:dyDescent="0.2">
      <c r="A1603" s="46" t="s">
        <v>417</v>
      </c>
      <c r="B1603" s="37" t="s">
        <v>36</v>
      </c>
      <c r="C1603" s="43" t="s">
        <v>271</v>
      </c>
      <c r="D1603" s="34">
        <v>6</v>
      </c>
      <c r="E1603" s="34">
        <v>1</v>
      </c>
      <c r="F1603" s="34"/>
      <c r="G1603" s="34">
        <v>3</v>
      </c>
      <c r="H1603" s="42">
        <f t="shared" si="184"/>
        <v>0.5</v>
      </c>
      <c r="I1603" s="33">
        <v>1343</v>
      </c>
      <c r="J1603" s="34">
        <v>656</v>
      </c>
      <c r="K1603" s="34">
        <v>47</v>
      </c>
      <c r="L1603" s="3">
        <f t="shared" si="183"/>
        <v>7.1646341463414628E-2</v>
      </c>
      <c r="M1603" s="34">
        <v>14</v>
      </c>
      <c r="N1603" s="34">
        <v>638</v>
      </c>
      <c r="O1603" s="52">
        <f t="shared" si="182"/>
        <v>0.47505584512285925</v>
      </c>
      <c r="P1603" s="4">
        <f t="shared" si="185"/>
        <v>1349</v>
      </c>
      <c r="Q1603" s="5">
        <f t="shared" si="186"/>
        <v>671</v>
      </c>
      <c r="R1603" s="5">
        <f t="shared" si="187"/>
        <v>641</v>
      </c>
      <c r="S1603" s="6">
        <f t="shared" si="188"/>
        <v>0.47516679021497404</v>
      </c>
    </row>
    <row r="1604" spans="1:19" ht="15" customHeight="1" x14ac:dyDescent="0.2">
      <c r="A1604" s="46" t="s">
        <v>417</v>
      </c>
      <c r="B1604" s="37" t="s">
        <v>37</v>
      </c>
      <c r="C1604" s="43" t="s">
        <v>272</v>
      </c>
      <c r="D1604" s="34">
        <v>1</v>
      </c>
      <c r="E1604" s="34">
        <v>1</v>
      </c>
      <c r="F1604" s="34"/>
      <c r="G1604" s="34"/>
      <c r="H1604" s="42">
        <f t="shared" si="184"/>
        <v>0</v>
      </c>
      <c r="I1604" s="33">
        <v>429</v>
      </c>
      <c r="J1604" s="34">
        <v>405</v>
      </c>
      <c r="K1604" s="34">
        <v>3</v>
      </c>
      <c r="L1604" s="3">
        <f t="shared" si="183"/>
        <v>7.4074074074074077E-3</v>
      </c>
      <c r="M1604" s="34">
        <v>2</v>
      </c>
      <c r="N1604" s="34">
        <v>9</v>
      </c>
      <c r="O1604" s="52">
        <f t="shared" si="182"/>
        <v>2.097902097902098E-2</v>
      </c>
      <c r="P1604" s="4">
        <f t="shared" si="185"/>
        <v>430</v>
      </c>
      <c r="Q1604" s="5">
        <f t="shared" si="186"/>
        <v>408</v>
      </c>
      <c r="R1604" s="5">
        <f t="shared" si="187"/>
        <v>9</v>
      </c>
      <c r="S1604" s="6">
        <f t="shared" si="188"/>
        <v>2.0930232558139535E-2</v>
      </c>
    </row>
    <row r="1605" spans="1:19" ht="15" customHeight="1" x14ac:dyDescent="0.2">
      <c r="A1605" s="46" t="s">
        <v>417</v>
      </c>
      <c r="B1605" s="37" t="s">
        <v>37</v>
      </c>
      <c r="C1605" s="43" t="s">
        <v>38</v>
      </c>
      <c r="D1605" s="34"/>
      <c r="E1605" s="34"/>
      <c r="F1605" s="34"/>
      <c r="G1605" s="34"/>
      <c r="H1605" s="42" t="str">
        <f t="shared" si="184"/>
        <v/>
      </c>
      <c r="I1605" s="33">
        <v>155</v>
      </c>
      <c r="J1605" s="34">
        <v>150</v>
      </c>
      <c r="K1605" s="34">
        <v>4</v>
      </c>
      <c r="L1605" s="3">
        <f t="shared" si="183"/>
        <v>2.6666666666666668E-2</v>
      </c>
      <c r="M1605" s="34"/>
      <c r="N1605" s="34">
        <v>3</v>
      </c>
      <c r="O1605" s="52">
        <f t="shared" si="182"/>
        <v>1.935483870967742E-2</v>
      </c>
      <c r="P1605" s="4">
        <f t="shared" si="185"/>
        <v>155</v>
      </c>
      <c r="Q1605" s="5">
        <f t="shared" si="186"/>
        <v>150</v>
      </c>
      <c r="R1605" s="5">
        <f t="shared" si="187"/>
        <v>3</v>
      </c>
      <c r="S1605" s="6">
        <f t="shared" si="188"/>
        <v>1.935483870967742E-2</v>
      </c>
    </row>
    <row r="1606" spans="1:19" ht="15" customHeight="1" x14ac:dyDescent="0.2">
      <c r="A1606" s="46" t="s">
        <v>417</v>
      </c>
      <c r="B1606" s="37" t="s">
        <v>37</v>
      </c>
      <c r="C1606" s="43" t="s">
        <v>39</v>
      </c>
      <c r="D1606" s="34"/>
      <c r="E1606" s="34"/>
      <c r="F1606" s="34"/>
      <c r="G1606" s="34"/>
      <c r="H1606" s="42" t="str">
        <f t="shared" si="184"/>
        <v/>
      </c>
      <c r="I1606" s="33">
        <v>1356</v>
      </c>
      <c r="J1606" s="34">
        <v>1320</v>
      </c>
      <c r="K1606" s="34">
        <v>2</v>
      </c>
      <c r="L1606" s="3">
        <f t="shared" si="183"/>
        <v>1.5151515151515152E-3</v>
      </c>
      <c r="M1606" s="34"/>
      <c r="N1606" s="34"/>
      <c r="O1606" s="52">
        <f t="shared" si="182"/>
        <v>0</v>
      </c>
      <c r="P1606" s="4">
        <f t="shared" si="185"/>
        <v>1356</v>
      </c>
      <c r="Q1606" s="5">
        <f t="shared" si="186"/>
        <v>1320</v>
      </c>
      <c r="R1606" s="5" t="str">
        <f t="shared" si="187"/>
        <v/>
      </c>
      <c r="S1606" s="6" t="str">
        <f t="shared" si="188"/>
        <v/>
      </c>
    </row>
    <row r="1607" spans="1:19" ht="26.25" customHeight="1" x14ac:dyDescent="0.2">
      <c r="A1607" s="46" t="s">
        <v>417</v>
      </c>
      <c r="B1607" s="37" t="s">
        <v>41</v>
      </c>
      <c r="C1607" s="43" t="s">
        <v>273</v>
      </c>
      <c r="D1607" s="34"/>
      <c r="E1607" s="34"/>
      <c r="F1607" s="34"/>
      <c r="G1607" s="34"/>
      <c r="H1607" s="42" t="str">
        <f t="shared" si="184"/>
        <v/>
      </c>
      <c r="I1607" s="33">
        <v>864</v>
      </c>
      <c r="J1607" s="34">
        <v>562</v>
      </c>
      <c r="K1607" s="34">
        <v>165</v>
      </c>
      <c r="L1607" s="3">
        <f t="shared" si="183"/>
        <v>0.29359430604982206</v>
      </c>
      <c r="M1607" s="34"/>
      <c r="N1607" s="34">
        <v>235</v>
      </c>
      <c r="O1607" s="52">
        <f t="shared" si="182"/>
        <v>0.27199074074074076</v>
      </c>
      <c r="P1607" s="4">
        <f t="shared" si="185"/>
        <v>864</v>
      </c>
      <c r="Q1607" s="5">
        <f t="shared" si="186"/>
        <v>562</v>
      </c>
      <c r="R1607" s="5">
        <f t="shared" si="187"/>
        <v>235</v>
      </c>
      <c r="S1607" s="6">
        <f t="shared" si="188"/>
        <v>0.27199074074074076</v>
      </c>
    </row>
    <row r="1608" spans="1:19" ht="26.25" customHeight="1" x14ac:dyDescent="0.2">
      <c r="A1608" s="46" t="s">
        <v>417</v>
      </c>
      <c r="B1608" s="37" t="s">
        <v>42</v>
      </c>
      <c r="C1608" s="43" t="s">
        <v>43</v>
      </c>
      <c r="D1608" s="34"/>
      <c r="E1608" s="34"/>
      <c r="F1608" s="34"/>
      <c r="G1608" s="34"/>
      <c r="H1608" s="42" t="str">
        <f t="shared" si="184"/>
        <v/>
      </c>
      <c r="I1608" s="33">
        <v>404</v>
      </c>
      <c r="J1608" s="34">
        <v>365</v>
      </c>
      <c r="K1608" s="34">
        <v>19</v>
      </c>
      <c r="L1608" s="3">
        <f t="shared" si="183"/>
        <v>5.2054794520547946E-2</v>
      </c>
      <c r="M1608" s="34"/>
      <c r="N1608" s="34">
        <v>35</v>
      </c>
      <c r="O1608" s="52">
        <f t="shared" si="182"/>
        <v>8.6633663366336627E-2</v>
      </c>
      <c r="P1608" s="4">
        <f t="shared" si="185"/>
        <v>404</v>
      </c>
      <c r="Q1608" s="5">
        <f t="shared" si="186"/>
        <v>365</v>
      </c>
      <c r="R1608" s="5">
        <f t="shared" si="187"/>
        <v>35</v>
      </c>
      <c r="S1608" s="6">
        <f t="shared" si="188"/>
        <v>8.6633663366336627E-2</v>
      </c>
    </row>
    <row r="1609" spans="1:19" ht="15" customHeight="1" x14ac:dyDescent="0.2">
      <c r="A1609" s="46" t="s">
        <v>417</v>
      </c>
      <c r="B1609" s="37" t="s">
        <v>44</v>
      </c>
      <c r="C1609" s="43" t="s">
        <v>45</v>
      </c>
      <c r="D1609" s="34"/>
      <c r="E1609" s="34"/>
      <c r="F1609" s="34"/>
      <c r="G1609" s="34"/>
      <c r="H1609" s="42" t="str">
        <f t="shared" si="184"/>
        <v/>
      </c>
      <c r="I1609" s="33">
        <v>75700</v>
      </c>
      <c r="J1609" s="34">
        <v>74017</v>
      </c>
      <c r="K1609" s="34">
        <v>1402</v>
      </c>
      <c r="L1609" s="3">
        <f t="shared" si="183"/>
        <v>1.8941594498561143E-2</v>
      </c>
      <c r="M1609" s="34">
        <v>2</v>
      </c>
      <c r="N1609" s="34">
        <v>1203</v>
      </c>
      <c r="O1609" s="52">
        <f t="shared" si="182"/>
        <v>1.5891677675033026E-2</v>
      </c>
      <c r="P1609" s="4">
        <f t="shared" si="185"/>
        <v>75700</v>
      </c>
      <c r="Q1609" s="5">
        <f t="shared" si="186"/>
        <v>74019</v>
      </c>
      <c r="R1609" s="5">
        <f t="shared" si="187"/>
        <v>1203</v>
      </c>
      <c r="S1609" s="6">
        <f t="shared" si="188"/>
        <v>1.5891677675033026E-2</v>
      </c>
    </row>
    <row r="1610" spans="1:19" ht="26.25" customHeight="1" x14ac:dyDescent="0.2">
      <c r="A1610" s="46" t="s">
        <v>417</v>
      </c>
      <c r="B1610" s="37" t="s">
        <v>44</v>
      </c>
      <c r="C1610" s="43" t="s">
        <v>47</v>
      </c>
      <c r="D1610" s="34"/>
      <c r="E1610" s="34"/>
      <c r="F1610" s="34"/>
      <c r="G1610" s="34"/>
      <c r="H1610" s="42" t="str">
        <f t="shared" si="184"/>
        <v/>
      </c>
      <c r="I1610" s="33">
        <v>35257</v>
      </c>
      <c r="J1610" s="34">
        <v>32483</v>
      </c>
      <c r="K1610" s="34">
        <v>506</v>
      </c>
      <c r="L1610" s="3">
        <f t="shared" si="183"/>
        <v>1.5577378936674569E-2</v>
      </c>
      <c r="M1610" s="34">
        <v>2</v>
      </c>
      <c r="N1610" s="34">
        <v>2149</v>
      </c>
      <c r="O1610" s="52">
        <f t="shared" si="182"/>
        <v>6.0952434977451286E-2</v>
      </c>
      <c r="P1610" s="4">
        <f t="shared" si="185"/>
        <v>35257</v>
      </c>
      <c r="Q1610" s="5">
        <f t="shared" si="186"/>
        <v>32485</v>
      </c>
      <c r="R1610" s="5">
        <f t="shared" si="187"/>
        <v>2149</v>
      </c>
      <c r="S1610" s="6">
        <f t="shared" si="188"/>
        <v>6.0952434977451286E-2</v>
      </c>
    </row>
    <row r="1611" spans="1:19" ht="15" customHeight="1" x14ac:dyDescent="0.2">
      <c r="A1611" s="46" t="s">
        <v>417</v>
      </c>
      <c r="B1611" s="37" t="s">
        <v>44</v>
      </c>
      <c r="C1611" s="43" t="s">
        <v>48</v>
      </c>
      <c r="D1611" s="34"/>
      <c r="E1611" s="34"/>
      <c r="F1611" s="34"/>
      <c r="G1611" s="34"/>
      <c r="H1611" s="42" t="str">
        <f t="shared" si="184"/>
        <v/>
      </c>
      <c r="I1611" s="33">
        <v>76394</v>
      </c>
      <c r="J1611" s="34">
        <v>74244</v>
      </c>
      <c r="K1611" s="34">
        <v>1001</v>
      </c>
      <c r="L1611" s="3">
        <f t="shared" si="183"/>
        <v>1.348257098216691E-2</v>
      </c>
      <c r="M1611" s="34">
        <v>131</v>
      </c>
      <c r="N1611" s="34">
        <v>1231</v>
      </c>
      <c r="O1611" s="52">
        <f t="shared" si="182"/>
        <v>1.611383092913056E-2</v>
      </c>
      <c r="P1611" s="4">
        <f t="shared" si="185"/>
        <v>76394</v>
      </c>
      <c r="Q1611" s="5">
        <f t="shared" si="186"/>
        <v>74375</v>
      </c>
      <c r="R1611" s="5">
        <f t="shared" si="187"/>
        <v>1231</v>
      </c>
      <c r="S1611" s="6">
        <f t="shared" si="188"/>
        <v>1.611383092913056E-2</v>
      </c>
    </row>
    <row r="1612" spans="1:19" ht="15" customHeight="1" x14ac:dyDescent="0.2">
      <c r="A1612" s="46" t="s">
        <v>417</v>
      </c>
      <c r="B1612" s="37" t="s">
        <v>49</v>
      </c>
      <c r="C1612" s="43" t="s">
        <v>50</v>
      </c>
      <c r="D1612" s="34"/>
      <c r="E1612" s="34"/>
      <c r="F1612" s="34"/>
      <c r="G1612" s="34"/>
      <c r="H1612" s="42" t="str">
        <f t="shared" si="184"/>
        <v/>
      </c>
      <c r="I1612" s="33">
        <v>263</v>
      </c>
      <c r="J1612" s="34">
        <v>238</v>
      </c>
      <c r="K1612" s="34">
        <v>159</v>
      </c>
      <c r="L1612" s="3">
        <f t="shared" si="183"/>
        <v>0.66806722689075626</v>
      </c>
      <c r="M1612" s="34">
        <v>5</v>
      </c>
      <c r="N1612" s="34">
        <v>2</v>
      </c>
      <c r="O1612" s="52">
        <f t="shared" si="182"/>
        <v>7.6045627376425855E-3</v>
      </c>
      <c r="P1612" s="4">
        <f t="shared" si="185"/>
        <v>263</v>
      </c>
      <c r="Q1612" s="5">
        <f t="shared" si="186"/>
        <v>243</v>
      </c>
      <c r="R1612" s="5">
        <f t="shared" si="187"/>
        <v>2</v>
      </c>
      <c r="S1612" s="6">
        <f t="shared" si="188"/>
        <v>7.6045627376425855E-3</v>
      </c>
    </row>
    <row r="1613" spans="1:19" ht="39" customHeight="1" x14ac:dyDescent="0.2">
      <c r="A1613" s="46" t="s">
        <v>417</v>
      </c>
      <c r="B1613" s="37" t="s">
        <v>533</v>
      </c>
      <c r="C1613" s="43" t="s">
        <v>51</v>
      </c>
      <c r="D1613" s="34"/>
      <c r="E1613" s="34"/>
      <c r="F1613" s="34"/>
      <c r="G1613" s="34"/>
      <c r="H1613" s="42" t="str">
        <f t="shared" si="184"/>
        <v/>
      </c>
      <c r="I1613" s="33">
        <v>1561</v>
      </c>
      <c r="J1613" s="34">
        <v>507</v>
      </c>
      <c r="K1613" s="34">
        <v>36</v>
      </c>
      <c r="L1613" s="3">
        <f t="shared" si="183"/>
        <v>7.1005917159763315E-2</v>
      </c>
      <c r="M1613" s="34">
        <v>43</v>
      </c>
      <c r="N1613" s="34">
        <v>933</v>
      </c>
      <c r="O1613" s="52">
        <f t="shared" si="182"/>
        <v>0.59769378603459322</v>
      </c>
      <c r="P1613" s="4">
        <f t="shared" si="185"/>
        <v>1561</v>
      </c>
      <c r="Q1613" s="5">
        <f t="shared" si="186"/>
        <v>550</v>
      </c>
      <c r="R1613" s="5">
        <f t="shared" si="187"/>
        <v>933</v>
      </c>
      <c r="S1613" s="6">
        <f t="shared" si="188"/>
        <v>0.59769378603459322</v>
      </c>
    </row>
    <row r="1614" spans="1:19" ht="15" customHeight="1" x14ac:dyDescent="0.2">
      <c r="A1614" s="46" t="s">
        <v>417</v>
      </c>
      <c r="B1614" s="37" t="s">
        <v>52</v>
      </c>
      <c r="C1614" s="43" t="s">
        <v>53</v>
      </c>
      <c r="D1614" s="34">
        <v>10</v>
      </c>
      <c r="E1614" s="34">
        <v>10</v>
      </c>
      <c r="F1614" s="34"/>
      <c r="G1614" s="34"/>
      <c r="H1614" s="42">
        <f t="shared" si="184"/>
        <v>0</v>
      </c>
      <c r="I1614" s="33">
        <v>110</v>
      </c>
      <c r="J1614" s="34">
        <v>94</v>
      </c>
      <c r="K1614" s="34">
        <v>38</v>
      </c>
      <c r="L1614" s="3">
        <f t="shared" si="183"/>
        <v>0.40425531914893614</v>
      </c>
      <c r="M1614" s="34"/>
      <c r="N1614" s="34">
        <v>5</v>
      </c>
      <c r="O1614" s="52">
        <f t="shared" si="182"/>
        <v>4.5454545454545456E-2</v>
      </c>
      <c r="P1614" s="4">
        <f t="shared" si="185"/>
        <v>120</v>
      </c>
      <c r="Q1614" s="5">
        <f t="shared" si="186"/>
        <v>104</v>
      </c>
      <c r="R1614" s="5">
        <f t="shared" si="187"/>
        <v>5</v>
      </c>
      <c r="S1614" s="6">
        <f t="shared" si="188"/>
        <v>4.1666666666666664E-2</v>
      </c>
    </row>
    <row r="1615" spans="1:19" ht="15" customHeight="1" x14ac:dyDescent="0.2">
      <c r="A1615" s="46" t="s">
        <v>417</v>
      </c>
      <c r="B1615" s="37" t="s">
        <v>54</v>
      </c>
      <c r="C1615" s="43" t="s">
        <v>274</v>
      </c>
      <c r="D1615" s="34"/>
      <c r="E1615" s="34"/>
      <c r="F1615" s="34"/>
      <c r="G1615" s="34"/>
      <c r="H1615" s="42" t="str">
        <f t="shared" si="184"/>
        <v/>
      </c>
      <c r="I1615" s="33">
        <v>2003</v>
      </c>
      <c r="J1615" s="34">
        <v>1528</v>
      </c>
      <c r="K1615" s="34">
        <v>231</v>
      </c>
      <c r="L1615" s="3">
        <f t="shared" si="183"/>
        <v>0.15117801047120419</v>
      </c>
      <c r="M1615" s="34">
        <v>29</v>
      </c>
      <c r="N1615" s="34">
        <v>396</v>
      </c>
      <c r="O1615" s="52">
        <f t="shared" si="182"/>
        <v>0.19770344483275087</v>
      </c>
      <c r="P1615" s="4">
        <f t="shared" si="185"/>
        <v>2003</v>
      </c>
      <c r="Q1615" s="5">
        <f t="shared" si="186"/>
        <v>1557</v>
      </c>
      <c r="R1615" s="5">
        <f t="shared" si="187"/>
        <v>396</v>
      </c>
      <c r="S1615" s="6">
        <f t="shared" si="188"/>
        <v>0.19770344483275087</v>
      </c>
    </row>
    <row r="1616" spans="1:19" ht="15" customHeight="1" x14ac:dyDescent="0.2">
      <c r="A1616" s="46" t="s">
        <v>417</v>
      </c>
      <c r="B1616" s="37" t="s">
        <v>55</v>
      </c>
      <c r="C1616" s="43" t="s">
        <v>56</v>
      </c>
      <c r="D1616" s="34"/>
      <c r="E1616" s="34"/>
      <c r="F1616" s="34"/>
      <c r="G1616" s="34"/>
      <c r="H1616" s="42" t="str">
        <f t="shared" si="184"/>
        <v/>
      </c>
      <c r="I1616" s="33">
        <v>46</v>
      </c>
      <c r="J1616" s="34">
        <v>46</v>
      </c>
      <c r="K1616" s="34">
        <v>30</v>
      </c>
      <c r="L1616" s="3">
        <f t="shared" si="183"/>
        <v>0.65217391304347827</v>
      </c>
      <c r="M1616" s="34"/>
      <c r="N1616" s="34"/>
      <c r="O1616" s="52">
        <f t="shared" si="182"/>
        <v>0</v>
      </c>
      <c r="P1616" s="4">
        <f t="shared" si="185"/>
        <v>46</v>
      </c>
      <c r="Q1616" s="5">
        <f t="shared" si="186"/>
        <v>46</v>
      </c>
      <c r="R1616" s="5" t="str">
        <f t="shared" si="187"/>
        <v/>
      </c>
      <c r="S1616" s="6" t="str">
        <f t="shared" si="188"/>
        <v/>
      </c>
    </row>
    <row r="1617" spans="1:19" ht="15" customHeight="1" x14ac:dyDescent="0.2">
      <c r="A1617" s="46" t="s">
        <v>417</v>
      </c>
      <c r="B1617" s="37" t="s">
        <v>57</v>
      </c>
      <c r="C1617" s="43" t="s">
        <v>58</v>
      </c>
      <c r="D1617" s="34">
        <v>53</v>
      </c>
      <c r="E1617" s="34">
        <v>50</v>
      </c>
      <c r="F1617" s="34"/>
      <c r="G1617" s="34"/>
      <c r="H1617" s="42">
        <f t="shared" si="184"/>
        <v>0</v>
      </c>
      <c r="I1617" s="33">
        <v>14886</v>
      </c>
      <c r="J1617" s="34">
        <v>13687</v>
      </c>
      <c r="K1617" s="34">
        <v>577</v>
      </c>
      <c r="L1617" s="3">
        <f t="shared" si="183"/>
        <v>4.2156791115657191E-2</v>
      </c>
      <c r="M1617" s="34">
        <v>25</v>
      </c>
      <c r="N1617" s="34">
        <v>772</v>
      </c>
      <c r="O1617" s="52">
        <f t="shared" si="182"/>
        <v>5.1860808813650412E-2</v>
      </c>
      <c r="P1617" s="4">
        <f t="shared" si="185"/>
        <v>14939</v>
      </c>
      <c r="Q1617" s="5">
        <f t="shared" si="186"/>
        <v>13762</v>
      </c>
      <c r="R1617" s="5">
        <f t="shared" si="187"/>
        <v>772</v>
      </c>
      <c r="S1617" s="6">
        <f t="shared" si="188"/>
        <v>5.1676819064194392E-2</v>
      </c>
    </row>
    <row r="1618" spans="1:19" ht="15" customHeight="1" x14ac:dyDescent="0.2">
      <c r="A1618" s="46" t="s">
        <v>417</v>
      </c>
      <c r="B1618" s="37" t="s">
        <v>59</v>
      </c>
      <c r="C1618" s="43" t="s">
        <v>60</v>
      </c>
      <c r="D1618" s="34"/>
      <c r="E1618" s="34"/>
      <c r="F1618" s="34"/>
      <c r="G1618" s="34"/>
      <c r="H1618" s="42" t="str">
        <f t="shared" si="184"/>
        <v/>
      </c>
      <c r="I1618" s="33">
        <v>346</v>
      </c>
      <c r="J1618" s="34">
        <v>302</v>
      </c>
      <c r="K1618" s="34">
        <v>61</v>
      </c>
      <c r="L1618" s="3">
        <f t="shared" si="183"/>
        <v>0.20198675496688742</v>
      </c>
      <c r="M1618" s="34"/>
      <c r="N1618" s="34">
        <v>25</v>
      </c>
      <c r="O1618" s="52">
        <f t="shared" si="182"/>
        <v>7.2254335260115612E-2</v>
      </c>
      <c r="P1618" s="4">
        <f t="shared" si="185"/>
        <v>346</v>
      </c>
      <c r="Q1618" s="5">
        <f t="shared" si="186"/>
        <v>302</v>
      </c>
      <c r="R1618" s="5">
        <f t="shared" si="187"/>
        <v>25</v>
      </c>
      <c r="S1618" s="6">
        <f t="shared" si="188"/>
        <v>7.2254335260115612E-2</v>
      </c>
    </row>
    <row r="1619" spans="1:19" ht="15" customHeight="1" x14ac:dyDescent="0.2">
      <c r="A1619" s="46" t="s">
        <v>417</v>
      </c>
      <c r="B1619" s="37" t="s">
        <v>61</v>
      </c>
      <c r="C1619" s="43" t="s">
        <v>62</v>
      </c>
      <c r="D1619" s="34"/>
      <c r="E1619" s="34"/>
      <c r="F1619" s="34"/>
      <c r="G1619" s="34"/>
      <c r="H1619" s="42" t="str">
        <f t="shared" si="184"/>
        <v/>
      </c>
      <c r="I1619" s="33">
        <v>5</v>
      </c>
      <c r="J1619" s="34">
        <v>3</v>
      </c>
      <c r="K1619" s="34">
        <v>1</v>
      </c>
      <c r="L1619" s="3">
        <f t="shared" si="183"/>
        <v>0.33333333333333331</v>
      </c>
      <c r="M1619" s="34">
        <v>1</v>
      </c>
      <c r="N1619" s="34"/>
      <c r="O1619" s="52">
        <f t="shared" si="182"/>
        <v>0</v>
      </c>
      <c r="P1619" s="4">
        <f t="shared" si="185"/>
        <v>5</v>
      </c>
      <c r="Q1619" s="5">
        <f t="shared" si="186"/>
        <v>4</v>
      </c>
      <c r="R1619" s="5" t="str">
        <f t="shared" si="187"/>
        <v/>
      </c>
      <c r="S1619" s="6" t="str">
        <f t="shared" si="188"/>
        <v/>
      </c>
    </row>
    <row r="1620" spans="1:19" ht="26.25" customHeight="1" x14ac:dyDescent="0.2">
      <c r="A1620" s="46" t="s">
        <v>417</v>
      </c>
      <c r="B1620" s="37" t="s">
        <v>64</v>
      </c>
      <c r="C1620" s="43" t="s">
        <v>65</v>
      </c>
      <c r="D1620" s="34">
        <v>2</v>
      </c>
      <c r="E1620" s="34">
        <v>2</v>
      </c>
      <c r="F1620" s="34"/>
      <c r="G1620" s="34"/>
      <c r="H1620" s="42">
        <f t="shared" si="184"/>
        <v>0</v>
      </c>
      <c r="I1620" s="33">
        <v>20884</v>
      </c>
      <c r="J1620" s="34">
        <v>15657</v>
      </c>
      <c r="K1620" s="34">
        <v>3242</v>
      </c>
      <c r="L1620" s="3">
        <f t="shared" si="183"/>
        <v>0.20706393306508272</v>
      </c>
      <c r="M1620" s="34">
        <v>5</v>
      </c>
      <c r="N1620" s="34">
        <v>5319</v>
      </c>
      <c r="O1620" s="52">
        <f t="shared" si="182"/>
        <v>0.2546925876268914</v>
      </c>
      <c r="P1620" s="4">
        <f t="shared" si="185"/>
        <v>20886</v>
      </c>
      <c r="Q1620" s="5">
        <f t="shared" si="186"/>
        <v>15664</v>
      </c>
      <c r="R1620" s="5">
        <f t="shared" si="187"/>
        <v>5319</v>
      </c>
      <c r="S1620" s="6">
        <f t="shared" si="188"/>
        <v>0.25466819879345015</v>
      </c>
    </row>
    <row r="1621" spans="1:19" ht="15" customHeight="1" x14ac:dyDescent="0.2">
      <c r="A1621" s="46" t="s">
        <v>417</v>
      </c>
      <c r="B1621" s="37" t="s">
        <v>66</v>
      </c>
      <c r="C1621" s="43" t="s">
        <v>277</v>
      </c>
      <c r="D1621" s="34">
        <v>9</v>
      </c>
      <c r="E1621" s="34">
        <v>9</v>
      </c>
      <c r="F1621" s="34"/>
      <c r="G1621" s="34"/>
      <c r="H1621" s="42">
        <f t="shared" si="184"/>
        <v>0</v>
      </c>
      <c r="I1621" s="33">
        <v>14310</v>
      </c>
      <c r="J1621" s="34">
        <v>10570</v>
      </c>
      <c r="K1621" s="34">
        <v>1757</v>
      </c>
      <c r="L1621" s="3">
        <f t="shared" si="183"/>
        <v>0.16622516556291392</v>
      </c>
      <c r="M1621" s="34">
        <v>1</v>
      </c>
      <c r="N1621" s="34">
        <v>3507</v>
      </c>
      <c r="O1621" s="52">
        <f t="shared" si="182"/>
        <v>0.2450733752620545</v>
      </c>
      <c r="P1621" s="4">
        <f t="shared" si="185"/>
        <v>14319</v>
      </c>
      <c r="Q1621" s="5">
        <f t="shared" si="186"/>
        <v>10580</v>
      </c>
      <c r="R1621" s="5">
        <f t="shared" si="187"/>
        <v>3507</v>
      </c>
      <c r="S1621" s="6">
        <f t="shared" si="188"/>
        <v>0.24491933794259377</v>
      </c>
    </row>
    <row r="1622" spans="1:19" ht="15" customHeight="1" x14ac:dyDescent="0.2">
      <c r="A1622" s="46" t="s">
        <v>417</v>
      </c>
      <c r="B1622" s="37" t="s">
        <v>66</v>
      </c>
      <c r="C1622" s="43" t="s">
        <v>276</v>
      </c>
      <c r="D1622" s="34">
        <v>2</v>
      </c>
      <c r="E1622" s="34">
        <v>3</v>
      </c>
      <c r="F1622" s="34"/>
      <c r="G1622" s="34"/>
      <c r="H1622" s="42">
        <f t="shared" si="184"/>
        <v>0</v>
      </c>
      <c r="I1622" s="33">
        <v>18719</v>
      </c>
      <c r="J1622" s="34">
        <v>13366</v>
      </c>
      <c r="K1622" s="34">
        <v>876</v>
      </c>
      <c r="L1622" s="3">
        <f t="shared" si="183"/>
        <v>6.5539428400418973E-2</v>
      </c>
      <c r="M1622" s="34">
        <v>8</v>
      </c>
      <c r="N1622" s="34">
        <v>4949</v>
      </c>
      <c r="O1622" s="52">
        <f t="shared" si="182"/>
        <v>0.26438378118489236</v>
      </c>
      <c r="P1622" s="4">
        <f t="shared" si="185"/>
        <v>18721</v>
      </c>
      <c r="Q1622" s="5">
        <f t="shared" si="186"/>
        <v>13377</v>
      </c>
      <c r="R1622" s="5">
        <f t="shared" si="187"/>
        <v>4949</v>
      </c>
      <c r="S1622" s="6">
        <f t="shared" si="188"/>
        <v>0.26435553656321775</v>
      </c>
    </row>
    <row r="1623" spans="1:19" ht="15" customHeight="1" x14ac:dyDescent="0.2">
      <c r="A1623" s="46" t="s">
        <v>417</v>
      </c>
      <c r="B1623" s="37" t="s">
        <v>67</v>
      </c>
      <c r="C1623" s="43" t="s">
        <v>278</v>
      </c>
      <c r="D1623" s="34"/>
      <c r="E1623" s="34"/>
      <c r="F1623" s="34"/>
      <c r="G1623" s="34"/>
      <c r="H1623" s="42" t="str">
        <f t="shared" si="184"/>
        <v/>
      </c>
      <c r="I1623" s="33">
        <v>3048</v>
      </c>
      <c r="J1623" s="34">
        <v>1656</v>
      </c>
      <c r="K1623" s="34">
        <v>142</v>
      </c>
      <c r="L1623" s="3">
        <f t="shared" si="183"/>
        <v>8.5748792270531407E-2</v>
      </c>
      <c r="M1623" s="34">
        <v>10</v>
      </c>
      <c r="N1623" s="34">
        <v>1377</v>
      </c>
      <c r="O1623" s="52">
        <f t="shared" si="182"/>
        <v>0.45177165354330706</v>
      </c>
      <c r="P1623" s="4">
        <f t="shared" si="185"/>
        <v>3048</v>
      </c>
      <c r="Q1623" s="5">
        <f t="shared" si="186"/>
        <v>1666</v>
      </c>
      <c r="R1623" s="5">
        <f t="shared" si="187"/>
        <v>1377</v>
      </c>
      <c r="S1623" s="6">
        <f t="shared" si="188"/>
        <v>0.45177165354330706</v>
      </c>
    </row>
    <row r="1624" spans="1:19" ht="15" customHeight="1" x14ac:dyDescent="0.2">
      <c r="A1624" s="46" t="s">
        <v>417</v>
      </c>
      <c r="B1624" s="37" t="s">
        <v>67</v>
      </c>
      <c r="C1624" s="43" t="s">
        <v>68</v>
      </c>
      <c r="D1624" s="34"/>
      <c r="E1624" s="34"/>
      <c r="F1624" s="34"/>
      <c r="G1624" s="34"/>
      <c r="H1624" s="42" t="str">
        <f t="shared" si="184"/>
        <v/>
      </c>
      <c r="I1624" s="33">
        <v>15133</v>
      </c>
      <c r="J1624" s="34">
        <v>12141</v>
      </c>
      <c r="K1624" s="34">
        <v>450</v>
      </c>
      <c r="L1624" s="3">
        <f t="shared" si="183"/>
        <v>3.7064492216456635E-2</v>
      </c>
      <c r="M1624" s="34">
        <v>56</v>
      </c>
      <c r="N1624" s="34">
        <v>2634</v>
      </c>
      <c r="O1624" s="52">
        <f t="shared" si="182"/>
        <v>0.17405669728408116</v>
      </c>
      <c r="P1624" s="4">
        <f t="shared" si="185"/>
        <v>15133</v>
      </c>
      <c r="Q1624" s="5">
        <f t="shared" si="186"/>
        <v>12197</v>
      </c>
      <c r="R1624" s="5">
        <f t="shared" si="187"/>
        <v>2634</v>
      </c>
      <c r="S1624" s="6">
        <f t="shared" si="188"/>
        <v>0.17405669728408116</v>
      </c>
    </row>
    <row r="1625" spans="1:19" ht="15" customHeight="1" x14ac:dyDescent="0.2">
      <c r="A1625" s="46" t="s">
        <v>417</v>
      </c>
      <c r="B1625" s="37" t="s">
        <v>69</v>
      </c>
      <c r="C1625" s="43" t="s">
        <v>279</v>
      </c>
      <c r="D1625" s="34">
        <v>5</v>
      </c>
      <c r="E1625" s="34">
        <v>5</v>
      </c>
      <c r="F1625" s="34"/>
      <c r="G1625" s="34"/>
      <c r="H1625" s="42">
        <f t="shared" si="184"/>
        <v>0</v>
      </c>
      <c r="I1625" s="33">
        <v>20</v>
      </c>
      <c r="J1625" s="34">
        <v>18</v>
      </c>
      <c r="K1625" s="34">
        <v>1</v>
      </c>
      <c r="L1625" s="3">
        <f t="shared" si="183"/>
        <v>5.5555555555555552E-2</v>
      </c>
      <c r="M1625" s="34"/>
      <c r="N1625" s="34"/>
      <c r="O1625" s="52">
        <f t="shared" si="182"/>
        <v>0</v>
      </c>
      <c r="P1625" s="4">
        <f t="shared" si="185"/>
        <v>25</v>
      </c>
      <c r="Q1625" s="5">
        <f t="shared" si="186"/>
        <v>23</v>
      </c>
      <c r="R1625" s="5" t="str">
        <f t="shared" si="187"/>
        <v/>
      </c>
      <c r="S1625" s="6" t="str">
        <f t="shared" si="188"/>
        <v/>
      </c>
    </row>
    <row r="1626" spans="1:19" ht="26.25" customHeight="1" x14ac:dyDescent="0.2">
      <c r="A1626" s="46" t="s">
        <v>417</v>
      </c>
      <c r="B1626" s="37" t="s">
        <v>245</v>
      </c>
      <c r="C1626" s="43" t="s">
        <v>280</v>
      </c>
      <c r="D1626" s="34">
        <v>92</v>
      </c>
      <c r="E1626" s="34">
        <v>91</v>
      </c>
      <c r="F1626" s="34"/>
      <c r="G1626" s="34"/>
      <c r="H1626" s="42">
        <f t="shared" si="184"/>
        <v>0</v>
      </c>
      <c r="I1626" s="33">
        <v>5040</v>
      </c>
      <c r="J1626" s="34">
        <v>4383</v>
      </c>
      <c r="K1626" s="34">
        <v>563</v>
      </c>
      <c r="L1626" s="3">
        <f t="shared" si="183"/>
        <v>0.12845083276294775</v>
      </c>
      <c r="M1626" s="34">
        <v>3</v>
      </c>
      <c r="N1626" s="34">
        <v>487</v>
      </c>
      <c r="O1626" s="52">
        <f t="shared" si="182"/>
        <v>9.6626984126984131E-2</v>
      </c>
      <c r="P1626" s="4">
        <f t="shared" si="185"/>
        <v>5132</v>
      </c>
      <c r="Q1626" s="5">
        <f t="shared" si="186"/>
        <v>4477</v>
      </c>
      <c r="R1626" s="5">
        <f t="shared" si="187"/>
        <v>487</v>
      </c>
      <c r="S1626" s="6">
        <f t="shared" si="188"/>
        <v>9.4894777864380359E-2</v>
      </c>
    </row>
    <row r="1627" spans="1:19" ht="26.25" customHeight="1" x14ac:dyDescent="0.2">
      <c r="A1627" s="46" t="s">
        <v>417</v>
      </c>
      <c r="B1627" s="37" t="s">
        <v>245</v>
      </c>
      <c r="C1627" s="43" t="s">
        <v>281</v>
      </c>
      <c r="D1627" s="34">
        <v>6</v>
      </c>
      <c r="E1627" s="34">
        <v>6</v>
      </c>
      <c r="F1627" s="34"/>
      <c r="G1627" s="34"/>
      <c r="H1627" s="42">
        <f t="shared" si="184"/>
        <v>0</v>
      </c>
      <c r="I1627" s="33">
        <v>11224</v>
      </c>
      <c r="J1627" s="34">
        <v>9821</v>
      </c>
      <c r="K1627" s="34">
        <v>1544</v>
      </c>
      <c r="L1627" s="3">
        <f t="shared" si="183"/>
        <v>0.15721413298034823</v>
      </c>
      <c r="M1627" s="34"/>
      <c r="N1627" s="34">
        <v>450</v>
      </c>
      <c r="O1627" s="52">
        <f t="shared" si="182"/>
        <v>4.0092658588738415E-2</v>
      </c>
      <c r="P1627" s="4">
        <f t="shared" si="185"/>
        <v>11230</v>
      </c>
      <c r="Q1627" s="5">
        <f t="shared" si="186"/>
        <v>9827</v>
      </c>
      <c r="R1627" s="5">
        <f t="shared" si="187"/>
        <v>450</v>
      </c>
      <c r="S1627" s="6">
        <f t="shared" si="188"/>
        <v>4.0071237756010687E-2</v>
      </c>
    </row>
    <row r="1628" spans="1:19" ht="15" customHeight="1" x14ac:dyDescent="0.2">
      <c r="A1628" s="46" t="s">
        <v>417</v>
      </c>
      <c r="B1628" s="37" t="s">
        <v>70</v>
      </c>
      <c r="C1628" s="43" t="s">
        <v>282</v>
      </c>
      <c r="D1628" s="34"/>
      <c r="E1628" s="34"/>
      <c r="F1628" s="34"/>
      <c r="G1628" s="34"/>
      <c r="H1628" s="42" t="str">
        <f t="shared" si="184"/>
        <v/>
      </c>
      <c r="I1628" s="33">
        <v>1</v>
      </c>
      <c r="J1628" s="34">
        <v>1</v>
      </c>
      <c r="K1628" s="34"/>
      <c r="L1628" s="3">
        <f t="shared" si="183"/>
        <v>0</v>
      </c>
      <c r="M1628" s="34"/>
      <c r="N1628" s="34"/>
      <c r="O1628" s="52">
        <f t="shared" si="182"/>
        <v>0</v>
      </c>
      <c r="P1628" s="4">
        <f t="shared" si="185"/>
        <v>1</v>
      </c>
      <c r="Q1628" s="5">
        <f t="shared" si="186"/>
        <v>1</v>
      </c>
      <c r="R1628" s="5" t="str">
        <f t="shared" si="187"/>
        <v/>
      </c>
      <c r="S1628" s="6" t="str">
        <f t="shared" si="188"/>
        <v/>
      </c>
    </row>
    <row r="1629" spans="1:19" ht="15" customHeight="1" x14ac:dyDescent="0.2">
      <c r="A1629" s="46" t="s">
        <v>417</v>
      </c>
      <c r="B1629" s="37" t="s">
        <v>71</v>
      </c>
      <c r="C1629" s="43" t="s">
        <v>72</v>
      </c>
      <c r="D1629" s="34">
        <v>5</v>
      </c>
      <c r="E1629" s="34">
        <v>5</v>
      </c>
      <c r="F1629" s="34"/>
      <c r="G1629" s="34"/>
      <c r="H1629" s="42">
        <f t="shared" si="184"/>
        <v>0</v>
      </c>
      <c r="I1629" s="33">
        <v>1219</v>
      </c>
      <c r="J1629" s="34">
        <v>806</v>
      </c>
      <c r="K1629" s="34">
        <v>100</v>
      </c>
      <c r="L1629" s="3">
        <f t="shared" si="183"/>
        <v>0.12406947890818859</v>
      </c>
      <c r="M1629" s="34">
        <v>127</v>
      </c>
      <c r="N1629" s="34">
        <v>217</v>
      </c>
      <c r="O1629" s="52">
        <f t="shared" ref="O1629:O1647" si="189">IF(I1629&lt;&gt;0,N1629/I1629,"")</f>
        <v>0.17801476620180476</v>
      </c>
      <c r="P1629" s="4">
        <f t="shared" si="185"/>
        <v>1224</v>
      </c>
      <c r="Q1629" s="5">
        <f t="shared" si="186"/>
        <v>938</v>
      </c>
      <c r="R1629" s="5">
        <f t="shared" si="187"/>
        <v>217</v>
      </c>
      <c r="S1629" s="6">
        <f t="shared" si="188"/>
        <v>0.17728758169934641</v>
      </c>
    </row>
    <row r="1630" spans="1:19" ht="15" customHeight="1" x14ac:dyDescent="0.2">
      <c r="A1630" s="46" t="s">
        <v>417</v>
      </c>
      <c r="B1630" s="37" t="s">
        <v>73</v>
      </c>
      <c r="C1630" s="43" t="s">
        <v>74</v>
      </c>
      <c r="D1630" s="34"/>
      <c r="E1630" s="34"/>
      <c r="F1630" s="34"/>
      <c r="G1630" s="34"/>
      <c r="H1630" s="42" t="str">
        <f t="shared" si="184"/>
        <v/>
      </c>
      <c r="I1630" s="33">
        <v>6</v>
      </c>
      <c r="J1630" s="34">
        <v>3</v>
      </c>
      <c r="K1630" s="34"/>
      <c r="L1630" s="3">
        <f t="shared" si="183"/>
        <v>0</v>
      </c>
      <c r="M1630" s="34">
        <v>1</v>
      </c>
      <c r="N1630" s="34">
        <v>1</v>
      </c>
      <c r="O1630" s="52">
        <f t="shared" si="189"/>
        <v>0.16666666666666666</v>
      </c>
      <c r="P1630" s="4">
        <f t="shared" si="185"/>
        <v>6</v>
      </c>
      <c r="Q1630" s="5">
        <f t="shared" si="186"/>
        <v>4</v>
      </c>
      <c r="R1630" s="5">
        <f t="shared" si="187"/>
        <v>1</v>
      </c>
      <c r="S1630" s="6">
        <f t="shared" si="188"/>
        <v>0.16666666666666666</v>
      </c>
    </row>
    <row r="1631" spans="1:19" ht="51.75" customHeight="1" x14ac:dyDescent="0.2">
      <c r="A1631" s="46" t="s">
        <v>417</v>
      </c>
      <c r="B1631" s="37" t="s">
        <v>75</v>
      </c>
      <c r="C1631" s="43" t="s">
        <v>76</v>
      </c>
      <c r="D1631" s="34">
        <v>2</v>
      </c>
      <c r="E1631" s="34">
        <v>1</v>
      </c>
      <c r="F1631" s="34"/>
      <c r="G1631" s="34"/>
      <c r="H1631" s="42">
        <f t="shared" si="184"/>
        <v>0</v>
      </c>
      <c r="I1631" s="33">
        <v>68</v>
      </c>
      <c r="J1631" s="34">
        <v>31</v>
      </c>
      <c r="K1631" s="34">
        <v>3</v>
      </c>
      <c r="L1631" s="3">
        <f t="shared" si="183"/>
        <v>9.6774193548387094E-2</v>
      </c>
      <c r="M1631" s="34">
        <v>31</v>
      </c>
      <c r="N1631" s="34">
        <v>3</v>
      </c>
      <c r="O1631" s="52">
        <f t="shared" si="189"/>
        <v>4.4117647058823532E-2</v>
      </c>
      <c r="P1631" s="4">
        <f t="shared" si="185"/>
        <v>70</v>
      </c>
      <c r="Q1631" s="5">
        <f t="shared" si="186"/>
        <v>63</v>
      </c>
      <c r="R1631" s="5">
        <f t="shared" si="187"/>
        <v>3</v>
      </c>
      <c r="S1631" s="6">
        <f t="shared" si="188"/>
        <v>4.2857142857142858E-2</v>
      </c>
    </row>
    <row r="1632" spans="1:19" ht="15" customHeight="1" x14ac:dyDescent="0.2">
      <c r="A1632" s="46" t="s">
        <v>417</v>
      </c>
      <c r="B1632" s="37" t="s">
        <v>77</v>
      </c>
      <c r="C1632" s="43" t="s">
        <v>283</v>
      </c>
      <c r="D1632" s="34"/>
      <c r="E1632" s="34"/>
      <c r="F1632" s="34"/>
      <c r="G1632" s="34"/>
      <c r="H1632" s="42" t="str">
        <f t="shared" si="184"/>
        <v/>
      </c>
      <c r="I1632" s="33">
        <v>2</v>
      </c>
      <c r="J1632" s="34">
        <v>1</v>
      </c>
      <c r="K1632" s="34"/>
      <c r="L1632" s="3">
        <f t="shared" si="183"/>
        <v>0</v>
      </c>
      <c r="M1632" s="34"/>
      <c r="N1632" s="34"/>
      <c r="O1632" s="52">
        <f t="shared" si="189"/>
        <v>0</v>
      </c>
      <c r="P1632" s="4">
        <f t="shared" si="185"/>
        <v>2</v>
      </c>
      <c r="Q1632" s="5">
        <f t="shared" si="186"/>
        <v>1</v>
      </c>
      <c r="R1632" s="5" t="str">
        <f t="shared" si="187"/>
        <v/>
      </c>
      <c r="S1632" s="6" t="str">
        <f t="shared" si="188"/>
        <v/>
      </c>
    </row>
    <row r="1633" spans="1:19" ht="15" customHeight="1" x14ac:dyDescent="0.2">
      <c r="A1633" s="46" t="s">
        <v>417</v>
      </c>
      <c r="B1633" s="37" t="s">
        <v>77</v>
      </c>
      <c r="C1633" s="43" t="s">
        <v>538</v>
      </c>
      <c r="D1633" s="34"/>
      <c r="E1633" s="34"/>
      <c r="F1633" s="34"/>
      <c r="G1633" s="34"/>
      <c r="H1633" s="42" t="str">
        <f t="shared" si="184"/>
        <v/>
      </c>
      <c r="I1633" s="33">
        <v>2</v>
      </c>
      <c r="J1633" s="34">
        <v>1</v>
      </c>
      <c r="K1633" s="34"/>
      <c r="L1633" s="3">
        <f t="shared" si="183"/>
        <v>0</v>
      </c>
      <c r="M1633" s="34"/>
      <c r="N1633" s="34"/>
      <c r="O1633" s="52">
        <f t="shared" si="189"/>
        <v>0</v>
      </c>
      <c r="P1633" s="4">
        <f t="shared" si="185"/>
        <v>2</v>
      </c>
      <c r="Q1633" s="5">
        <f t="shared" si="186"/>
        <v>1</v>
      </c>
      <c r="R1633" s="5" t="str">
        <f t="shared" si="187"/>
        <v/>
      </c>
      <c r="S1633" s="6" t="str">
        <f t="shared" si="188"/>
        <v/>
      </c>
    </row>
    <row r="1634" spans="1:19" ht="15" customHeight="1" x14ac:dyDescent="0.2">
      <c r="A1634" s="46" t="s">
        <v>417</v>
      </c>
      <c r="B1634" s="37" t="s">
        <v>77</v>
      </c>
      <c r="C1634" s="43" t="s">
        <v>252</v>
      </c>
      <c r="D1634" s="34"/>
      <c r="E1634" s="34"/>
      <c r="F1634" s="34"/>
      <c r="G1634" s="34"/>
      <c r="H1634" s="42" t="str">
        <f t="shared" si="184"/>
        <v/>
      </c>
      <c r="I1634" s="33">
        <v>105</v>
      </c>
      <c r="J1634" s="34">
        <v>105</v>
      </c>
      <c r="K1634" s="34">
        <v>19</v>
      </c>
      <c r="L1634" s="3">
        <f t="shared" si="183"/>
        <v>0.18095238095238095</v>
      </c>
      <c r="M1634" s="34"/>
      <c r="N1634" s="34"/>
      <c r="O1634" s="52">
        <f t="shared" si="189"/>
        <v>0</v>
      </c>
      <c r="P1634" s="4">
        <f t="shared" si="185"/>
        <v>105</v>
      </c>
      <c r="Q1634" s="5">
        <f t="shared" si="186"/>
        <v>105</v>
      </c>
      <c r="R1634" s="5" t="str">
        <f t="shared" si="187"/>
        <v/>
      </c>
      <c r="S1634" s="6" t="str">
        <f t="shared" si="188"/>
        <v/>
      </c>
    </row>
    <row r="1635" spans="1:19" ht="15" customHeight="1" x14ac:dyDescent="0.2">
      <c r="A1635" s="46" t="s">
        <v>417</v>
      </c>
      <c r="B1635" s="37" t="s">
        <v>78</v>
      </c>
      <c r="C1635" s="43" t="s">
        <v>285</v>
      </c>
      <c r="D1635" s="34"/>
      <c r="E1635" s="34"/>
      <c r="F1635" s="34"/>
      <c r="G1635" s="34"/>
      <c r="H1635" s="42" t="str">
        <f t="shared" si="184"/>
        <v/>
      </c>
      <c r="I1635" s="33">
        <v>568</v>
      </c>
      <c r="J1635" s="34">
        <v>418</v>
      </c>
      <c r="K1635" s="34">
        <v>14</v>
      </c>
      <c r="L1635" s="3">
        <f t="shared" ref="L1635:L1698" si="190">IF(J1635&lt;&gt;0,K1635/J1635,"")</f>
        <v>3.3492822966507178E-2</v>
      </c>
      <c r="M1635" s="34"/>
      <c r="N1635" s="34">
        <v>135</v>
      </c>
      <c r="O1635" s="52">
        <f t="shared" si="189"/>
        <v>0.23767605633802816</v>
      </c>
      <c r="P1635" s="4">
        <f t="shared" si="185"/>
        <v>568</v>
      </c>
      <c r="Q1635" s="5">
        <f t="shared" si="186"/>
        <v>418</v>
      </c>
      <c r="R1635" s="5">
        <f t="shared" si="187"/>
        <v>135</v>
      </c>
      <c r="S1635" s="6">
        <f t="shared" si="188"/>
        <v>0.23767605633802816</v>
      </c>
    </row>
    <row r="1636" spans="1:19" ht="15" customHeight="1" x14ac:dyDescent="0.2">
      <c r="A1636" s="46" t="s">
        <v>417</v>
      </c>
      <c r="B1636" s="37" t="s">
        <v>81</v>
      </c>
      <c r="C1636" s="43" t="s">
        <v>82</v>
      </c>
      <c r="D1636" s="34"/>
      <c r="E1636" s="34"/>
      <c r="F1636" s="34"/>
      <c r="G1636" s="34"/>
      <c r="H1636" s="42" t="str">
        <f t="shared" si="184"/>
        <v/>
      </c>
      <c r="I1636" s="33">
        <v>5</v>
      </c>
      <c r="J1636" s="34">
        <v>4</v>
      </c>
      <c r="K1636" s="34"/>
      <c r="L1636" s="3">
        <f t="shared" si="190"/>
        <v>0</v>
      </c>
      <c r="M1636" s="34">
        <v>1</v>
      </c>
      <c r="N1636" s="34"/>
      <c r="O1636" s="52">
        <f t="shared" si="189"/>
        <v>0</v>
      </c>
      <c r="P1636" s="4">
        <f t="shared" si="185"/>
        <v>5</v>
      </c>
      <c r="Q1636" s="5">
        <f t="shared" si="186"/>
        <v>5</v>
      </c>
      <c r="R1636" s="5" t="str">
        <f t="shared" si="187"/>
        <v/>
      </c>
      <c r="S1636" s="6" t="str">
        <f t="shared" si="188"/>
        <v/>
      </c>
    </row>
    <row r="1637" spans="1:19" ht="15" customHeight="1" x14ac:dyDescent="0.2">
      <c r="A1637" s="46" t="s">
        <v>417</v>
      </c>
      <c r="B1637" s="37" t="s">
        <v>81</v>
      </c>
      <c r="C1637" s="43" t="s">
        <v>83</v>
      </c>
      <c r="D1637" s="34"/>
      <c r="E1637" s="34"/>
      <c r="F1637" s="34"/>
      <c r="G1637" s="34"/>
      <c r="H1637" s="42" t="str">
        <f t="shared" si="184"/>
        <v/>
      </c>
      <c r="I1637" s="33">
        <v>1</v>
      </c>
      <c r="J1637" s="34">
        <v>1</v>
      </c>
      <c r="K1637" s="34"/>
      <c r="L1637" s="3">
        <f t="shared" si="190"/>
        <v>0</v>
      </c>
      <c r="M1637" s="34"/>
      <c r="N1637" s="34"/>
      <c r="O1637" s="52">
        <f t="shared" si="189"/>
        <v>0</v>
      </c>
      <c r="P1637" s="4">
        <f t="shared" si="185"/>
        <v>1</v>
      </c>
      <c r="Q1637" s="5">
        <f t="shared" si="186"/>
        <v>1</v>
      </c>
      <c r="R1637" s="5" t="str">
        <f t="shared" si="187"/>
        <v/>
      </c>
      <c r="S1637" s="6" t="str">
        <f t="shared" si="188"/>
        <v/>
      </c>
    </row>
    <row r="1638" spans="1:19" ht="26.25" customHeight="1" x14ac:dyDescent="0.2">
      <c r="A1638" s="46" t="s">
        <v>417</v>
      </c>
      <c r="B1638" s="37" t="s">
        <v>81</v>
      </c>
      <c r="C1638" s="43" t="s">
        <v>286</v>
      </c>
      <c r="D1638" s="34"/>
      <c r="E1638" s="34"/>
      <c r="F1638" s="34"/>
      <c r="G1638" s="34"/>
      <c r="H1638" s="42" t="str">
        <f t="shared" si="184"/>
        <v/>
      </c>
      <c r="I1638" s="33">
        <v>3</v>
      </c>
      <c r="J1638" s="34">
        <v>3</v>
      </c>
      <c r="K1638" s="34"/>
      <c r="L1638" s="3">
        <f t="shared" si="190"/>
        <v>0</v>
      </c>
      <c r="M1638" s="34"/>
      <c r="N1638" s="34"/>
      <c r="O1638" s="52">
        <f t="shared" si="189"/>
        <v>0</v>
      </c>
      <c r="P1638" s="4">
        <f t="shared" si="185"/>
        <v>3</v>
      </c>
      <c r="Q1638" s="5">
        <f t="shared" si="186"/>
        <v>3</v>
      </c>
      <c r="R1638" s="5" t="str">
        <f t="shared" si="187"/>
        <v/>
      </c>
      <c r="S1638" s="6" t="str">
        <f t="shared" si="188"/>
        <v/>
      </c>
    </row>
    <row r="1639" spans="1:19" ht="15" customHeight="1" x14ac:dyDescent="0.2">
      <c r="A1639" s="46" t="s">
        <v>417</v>
      </c>
      <c r="B1639" s="37" t="s">
        <v>81</v>
      </c>
      <c r="C1639" s="43" t="s">
        <v>287</v>
      </c>
      <c r="D1639" s="34"/>
      <c r="E1639" s="34"/>
      <c r="F1639" s="34"/>
      <c r="G1639" s="34"/>
      <c r="H1639" s="42" t="str">
        <f t="shared" si="184"/>
        <v/>
      </c>
      <c r="I1639" s="33">
        <v>6</v>
      </c>
      <c r="J1639" s="34"/>
      <c r="K1639" s="34"/>
      <c r="L1639" s="3" t="str">
        <f t="shared" si="190"/>
        <v/>
      </c>
      <c r="M1639" s="34">
        <v>6</v>
      </c>
      <c r="N1639" s="34"/>
      <c r="O1639" s="52">
        <f t="shared" si="189"/>
        <v>0</v>
      </c>
      <c r="P1639" s="4">
        <f t="shared" si="185"/>
        <v>6</v>
      </c>
      <c r="Q1639" s="5">
        <f t="shared" si="186"/>
        <v>6</v>
      </c>
      <c r="R1639" s="5" t="str">
        <f t="shared" si="187"/>
        <v/>
      </c>
      <c r="S1639" s="6" t="str">
        <f t="shared" si="188"/>
        <v/>
      </c>
    </row>
    <row r="1640" spans="1:19" ht="15" customHeight="1" x14ac:dyDescent="0.2">
      <c r="A1640" s="46" t="s">
        <v>417</v>
      </c>
      <c r="B1640" s="37" t="s">
        <v>81</v>
      </c>
      <c r="C1640" s="43" t="s">
        <v>288</v>
      </c>
      <c r="D1640" s="34"/>
      <c r="E1640" s="34"/>
      <c r="F1640" s="34"/>
      <c r="G1640" s="34"/>
      <c r="H1640" s="42" t="str">
        <f t="shared" si="184"/>
        <v/>
      </c>
      <c r="I1640" s="33">
        <v>1</v>
      </c>
      <c r="J1640" s="34">
        <v>1</v>
      </c>
      <c r="K1640" s="34"/>
      <c r="L1640" s="3">
        <f t="shared" si="190"/>
        <v>0</v>
      </c>
      <c r="M1640" s="34"/>
      <c r="N1640" s="34"/>
      <c r="O1640" s="52">
        <f t="shared" si="189"/>
        <v>0</v>
      </c>
      <c r="P1640" s="4">
        <f t="shared" si="185"/>
        <v>1</v>
      </c>
      <c r="Q1640" s="5">
        <f t="shared" si="186"/>
        <v>1</v>
      </c>
      <c r="R1640" s="5" t="str">
        <f t="shared" si="187"/>
        <v/>
      </c>
      <c r="S1640" s="6" t="str">
        <f t="shared" si="188"/>
        <v/>
      </c>
    </row>
    <row r="1641" spans="1:19" ht="15" customHeight="1" x14ac:dyDescent="0.2">
      <c r="A1641" s="46" t="s">
        <v>417</v>
      </c>
      <c r="B1641" s="37" t="s">
        <v>84</v>
      </c>
      <c r="C1641" s="43" t="s">
        <v>85</v>
      </c>
      <c r="D1641" s="34">
        <v>13</v>
      </c>
      <c r="E1641" s="34">
        <v>12</v>
      </c>
      <c r="F1641" s="34"/>
      <c r="G1641" s="34"/>
      <c r="H1641" s="42">
        <f t="shared" si="184"/>
        <v>0</v>
      </c>
      <c r="I1641" s="33">
        <v>2960</v>
      </c>
      <c r="J1641" s="34">
        <v>1374</v>
      </c>
      <c r="K1641" s="34">
        <v>112</v>
      </c>
      <c r="L1641" s="3">
        <f t="shared" si="190"/>
        <v>8.1513828238719069E-2</v>
      </c>
      <c r="M1641" s="34">
        <v>98</v>
      </c>
      <c r="N1641" s="34">
        <v>1200</v>
      </c>
      <c r="O1641" s="52">
        <f t="shared" si="189"/>
        <v>0.40540540540540543</v>
      </c>
      <c r="P1641" s="4">
        <f t="shared" si="185"/>
        <v>2973</v>
      </c>
      <c r="Q1641" s="5">
        <f t="shared" si="186"/>
        <v>1484</v>
      </c>
      <c r="R1641" s="5">
        <f t="shared" si="187"/>
        <v>1200</v>
      </c>
      <c r="S1641" s="6">
        <f t="shared" si="188"/>
        <v>0.40363269424823411</v>
      </c>
    </row>
    <row r="1642" spans="1:19" ht="15" customHeight="1" x14ac:dyDescent="0.2">
      <c r="A1642" s="46" t="s">
        <v>417</v>
      </c>
      <c r="B1642" s="37" t="s">
        <v>86</v>
      </c>
      <c r="C1642" s="43" t="s">
        <v>87</v>
      </c>
      <c r="D1642" s="34">
        <v>3</v>
      </c>
      <c r="E1642" s="34">
        <v>1</v>
      </c>
      <c r="F1642" s="34"/>
      <c r="G1642" s="34"/>
      <c r="H1642" s="42">
        <f t="shared" si="184"/>
        <v>0</v>
      </c>
      <c r="I1642" s="33">
        <v>14</v>
      </c>
      <c r="J1642" s="34">
        <v>6</v>
      </c>
      <c r="K1642" s="34"/>
      <c r="L1642" s="3">
        <f t="shared" si="190"/>
        <v>0</v>
      </c>
      <c r="M1642" s="34">
        <v>6</v>
      </c>
      <c r="N1642" s="34"/>
      <c r="O1642" s="52">
        <f t="shared" si="189"/>
        <v>0</v>
      </c>
      <c r="P1642" s="4">
        <f t="shared" si="185"/>
        <v>17</v>
      </c>
      <c r="Q1642" s="5">
        <f t="shared" si="186"/>
        <v>13</v>
      </c>
      <c r="R1642" s="5" t="str">
        <f t="shared" si="187"/>
        <v/>
      </c>
      <c r="S1642" s="6" t="str">
        <f t="shared" si="188"/>
        <v/>
      </c>
    </row>
    <row r="1643" spans="1:19" ht="26.25" customHeight="1" x14ac:dyDescent="0.2">
      <c r="A1643" s="46" t="s">
        <v>417</v>
      </c>
      <c r="B1643" s="37" t="s">
        <v>88</v>
      </c>
      <c r="C1643" s="43" t="s">
        <v>289</v>
      </c>
      <c r="D1643" s="34">
        <v>12</v>
      </c>
      <c r="E1643" s="34">
        <v>12</v>
      </c>
      <c r="F1643" s="34"/>
      <c r="G1643" s="34"/>
      <c r="H1643" s="42">
        <f t="shared" si="184"/>
        <v>0</v>
      </c>
      <c r="I1643" s="33">
        <v>143</v>
      </c>
      <c r="J1643" s="34">
        <v>136</v>
      </c>
      <c r="K1643" s="34">
        <v>27</v>
      </c>
      <c r="L1643" s="3">
        <f t="shared" si="190"/>
        <v>0.19852941176470587</v>
      </c>
      <c r="M1643" s="34"/>
      <c r="N1643" s="34"/>
      <c r="O1643" s="52">
        <f t="shared" si="189"/>
        <v>0</v>
      </c>
      <c r="P1643" s="4">
        <f t="shared" si="185"/>
        <v>155</v>
      </c>
      <c r="Q1643" s="5">
        <f t="shared" si="186"/>
        <v>148</v>
      </c>
      <c r="R1643" s="5" t="str">
        <f t="shared" si="187"/>
        <v/>
      </c>
      <c r="S1643" s="6" t="str">
        <f t="shared" si="188"/>
        <v/>
      </c>
    </row>
    <row r="1644" spans="1:19" ht="15" customHeight="1" x14ac:dyDescent="0.2">
      <c r="A1644" s="46" t="s">
        <v>417</v>
      </c>
      <c r="B1644" s="37" t="s">
        <v>89</v>
      </c>
      <c r="C1644" s="43" t="s">
        <v>290</v>
      </c>
      <c r="D1644" s="34">
        <v>13</v>
      </c>
      <c r="E1644" s="34">
        <v>13</v>
      </c>
      <c r="F1644" s="34"/>
      <c r="G1644" s="34"/>
      <c r="H1644" s="42">
        <f t="shared" si="184"/>
        <v>0</v>
      </c>
      <c r="I1644" s="33">
        <v>676</v>
      </c>
      <c r="J1644" s="34">
        <v>194</v>
      </c>
      <c r="K1644" s="34">
        <v>14</v>
      </c>
      <c r="L1644" s="3">
        <f t="shared" si="190"/>
        <v>7.2164948453608241E-2</v>
      </c>
      <c r="M1644" s="34"/>
      <c r="N1644" s="34">
        <v>416</v>
      </c>
      <c r="O1644" s="52">
        <f t="shared" si="189"/>
        <v>0.61538461538461542</v>
      </c>
      <c r="P1644" s="4">
        <f t="shared" si="185"/>
        <v>689</v>
      </c>
      <c r="Q1644" s="5">
        <f t="shared" si="186"/>
        <v>207</v>
      </c>
      <c r="R1644" s="5">
        <f t="shared" si="187"/>
        <v>416</v>
      </c>
      <c r="S1644" s="6">
        <f t="shared" si="188"/>
        <v>0.60377358490566035</v>
      </c>
    </row>
    <row r="1645" spans="1:19" ht="15" customHeight="1" x14ac:dyDescent="0.2">
      <c r="A1645" s="46" t="s">
        <v>417</v>
      </c>
      <c r="B1645" s="37" t="s">
        <v>90</v>
      </c>
      <c r="C1645" s="43" t="s">
        <v>291</v>
      </c>
      <c r="D1645" s="34">
        <v>17</v>
      </c>
      <c r="E1645" s="34">
        <v>16</v>
      </c>
      <c r="F1645" s="34"/>
      <c r="G1645" s="34"/>
      <c r="H1645" s="42">
        <f t="shared" si="184"/>
        <v>0</v>
      </c>
      <c r="I1645" s="33">
        <v>764</v>
      </c>
      <c r="J1645" s="34">
        <v>476</v>
      </c>
      <c r="K1645" s="34">
        <v>34</v>
      </c>
      <c r="L1645" s="3">
        <f t="shared" si="190"/>
        <v>7.1428571428571425E-2</v>
      </c>
      <c r="M1645" s="34">
        <v>1</v>
      </c>
      <c r="N1645" s="34">
        <v>247</v>
      </c>
      <c r="O1645" s="52">
        <f t="shared" si="189"/>
        <v>0.32329842931937175</v>
      </c>
      <c r="P1645" s="4">
        <f t="shared" si="185"/>
        <v>781</v>
      </c>
      <c r="Q1645" s="5">
        <f t="shared" si="186"/>
        <v>493</v>
      </c>
      <c r="R1645" s="5">
        <f t="shared" si="187"/>
        <v>247</v>
      </c>
      <c r="S1645" s="6">
        <f t="shared" si="188"/>
        <v>0.31626120358514725</v>
      </c>
    </row>
    <row r="1646" spans="1:19" ht="26.25" customHeight="1" x14ac:dyDescent="0.2">
      <c r="A1646" s="46" t="s">
        <v>417</v>
      </c>
      <c r="B1646" s="37" t="s">
        <v>246</v>
      </c>
      <c r="C1646" s="43" t="s">
        <v>292</v>
      </c>
      <c r="D1646" s="34">
        <v>7</v>
      </c>
      <c r="E1646" s="34">
        <v>6</v>
      </c>
      <c r="F1646" s="34"/>
      <c r="G1646" s="34">
        <v>1</v>
      </c>
      <c r="H1646" s="42">
        <f t="shared" si="184"/>
        <v>0.14285714285714285</v>
      </c>
      <c r="I1646" s="33">
        <v>711</v>
      </c>
      <c r="J1646" s="34">
        <v>576</v>
      </c>
      <c r="K1646" s="34">
        <v>131</v>
      </c>
      <c r="L1646" s="3">
        <f t="shared" si="190"/>
        <v>0.22743055555555555</v>
      </c>
      <c r="M1646" s="34"/>
      <c r="N1646" s="34">
        <v>103</v>
      </c>
      <c r="O1646" s="52">
        <f t="shared" si="189"/>
        <v>0.14486638537271448</v>
      </c>
      <c r="P1646" s="4">
        <f t="shared" si="185"/>
        <v>718</v>
      </c>
      <c r="Q1646" s="5">
        <f t="shared" si="186"/>
        <v>582</v>
      </c>
      <c r="R1646" s="5">
        <f t="shared" si="187"/>
        <v>104</v>
      </c>
      <c r="S1646" s="6">
        <f t="shared" si="188"/>
        <v>0.14484679665738162</v>
      </c>
    </row>
    <row r="1647" spans="1:19" ht="15" customHeight="1" x14ac:dyDescent="0.2">
      <c r="A1647" s="46" t="s">
        <v>417</v>
      </c>
      <c r="B1647" s="37" t="s">
        <v>91</v>
      </c>
      <c r="C1647" s="43" t="s">
        <v>293</v>
      </c>
      <c r="D1647" s="34">
        <v>4</v>
      </c>
      <c r="E1647" s="34">
        <v>4</v>
      </c>
      <c r="F1647" s="34"/>
      <c r="G1647" s="34"/>
      <c r="H1647" s="42">
        <f t="shared" si="184"/>
        <v>0</v>
      </c>
      <c r="I1647" s="33">
        <v>43</v>
      </c>
      <c r="J1647" s="34">
        <v>44</v>
      </c>
      <c r="K1647" s="34">
        <v>3</v>
      </c>
      <c r="L1647" s="3">
        <f t="shared" si="190"/>
        <v>6.8181818181818177E-2</v>
      </c>
      <c r="M1647" s="34">
        <v>1</v>
      </c>
      <c r="N1647" s="34"/>
      <c r="O1647" s="52">
        <f t="shared" si="189"/>
        <v>0</v>
      </c>
      <c r="P1647" s="4">
        <f t="shared" si="185"/>
        <v>47</v>
      </c>
      <c r="Q1647" s="5">
        <f t="shared" si="186"/>
        <v>49</v>
      </c>
      <c r="R1647" s="5" t="str">
        <f t="shared" si="187"/>
        <v/>
      </c>
      <c r="S1647" s="6" t="str">
        <f t="shared" si="188"/>
        <v/>
      </c>
    </row>
    <row r="1648" spans="1:19" ht="26.25" customHeight="1" x14ac:dyDescent="0.2">
      <c r="A1648" s="46" t="s">
        <v>417</v>
      </c>
      <c r="B1648" s="37" t="s">
        <v>92</v>
      </c>
      <c r="C1648" s="43" t="s">
        <v>93</v>
      </c>
      <c r="D1648" s="34"/>
      <c r="E1648" s="34"/>
      <c r="F1648" s="34"/>
      <c r="G1648" s="34"/>
      <c r="H1648" s="42" t="str">
        <f t="shared" si="184"/>
        <v/>
      </c>
      <c r="I1648" s="33">
        <v>1475</v>
      </c>
      <c r="J1648" s="34">
        <v>1415</v>
      </c>
      <c r="K1648" s="34">
        <v>94</v>
      </c>
      <c r="L1648" s="3">
        <f t="shared" si="190"/>
        <v>6.6431095406360427E-2</v>
      </c>
      <c r="M1648" s="34">
        <v>1</v>
      </c>
      <c r="N1648" s="34">
        <v>49</v>
      </c>
      <c r="O1648" s="52">
        <f t="shared" ref="O1648:O1649" si="191">IF(I1648&lt;&gt;0,N1648/I1648,"")</f>
        <v>3.3220338983050844E-2</v>
      </c>
      <c r="P1648" s="4">
        <f t="shared" ref="P1648:P1649" si="192">IF(SUM(D1648,I1648)&gt;0,SUM(D1648,I1648),"")</f>
        <v>1475</v>
      </c>
      <c r="Q1648" s="5">
        <f t="shared" ref="Q1648:Q1649" si="193">IF(SUM(E1648,J1648, M1648)&gt;0,SUM(E1648,J1648, M1648),"")</f>
        <v>1416</v>
      </c>
      <c r="R1648" s="5">
        <f t="shared" ref="R1648:R1649" si="194">IF(SUM(G1648,N1648)&gt;0,SUM(G1648,N1648),"")</f>
        <v>49</v>
      </c>
      <c r="S1648" s="6">
        <f t="shared" ref="S1648:S1649" si="195">IFERROR(IF(P1648&lt;&gt;0,R1648/P1648,""),"")</f>
        <v>3.3220338983050844E-2</v>
      </c>
    </row>
    <row r="1649" spans="1:19" ht="15" customHeight="1" x14ac:dyDescent="0.2">
      <c r="A1649" s="46" t="s">
        <v>417</v>
      </c>
      <c r="B1649" s="37" t="s">
        <v>94</v>
      </c>
      <c r="C1649" s="43" t="s">
        <v>95</v>
      </c>
      <c r="D1649" s="34"/>
      <c r="E1649" s="34"/>
      <c r="F1649" s="34"/>
      <c r="G1649" s="34"/>
      <c r="H1649" s="42" t="str">
        <f t="shared" si="184"/>
        <v/>
      </c>
      <c r="I1649" s="33">
        <v>1</v>
      </c>
      <c r="J1649" s="34"/>
      <c r="K1649" s="34"/>
      <c r="L1649" s="3" t="str">
        <f t="shared" si="190"/>
        <v/>
      </c>
      <c r="M1649" s="34"/>
      <c r="N1649" s="34"/>
      <c r="O1649" s="52">
        <f t="shared" si="191"/>
        <v>0</v>
      </c>
      <c r="P1649" s="4">
        <f t="shared" si="192"/>
        <v>1</v>
      </c>
      <c r="Q1649" s="5" t="str">
        <f t="shared" si="193"/>
        <v/>
      </c>
      <c r="R1649" s="5" t="str">
        <f t="shared" si="194"/>
        <v/>
      </c>
      <c r="S1649" s="6" t="str">
        <f t="shared" si="195"/>
        <v/>
      </c>
    </row>
    <row r="1650" spans="1:19" ht="15" customHeight="1" x14ac:dyDescent="0.2">
      <c r="A1650" s="46" t="s">
        <v>417</v>
      </c>
      <c r="B1650" s="37" t="s">
        <v>96</v>
      </c>
      <c r="C1650" s="43" t="s">
        <v>100</v>
      </c>
      <c r="D1650" s="34"/>
      <c r="E1650" s="34"/>
      <c r="F1650" s="34"/>
      <c r="G1650" s="34"/>
      <c r="H1650" s="42" t="str">
        <f t="shared" si="184"/>
        <v/>
      </c>
      <c r="I1650" s="33">
        <v>32642</v>
      </c>
      <c r="J1650" s="34">
        <v>31029</v>
      </c>
      <c r="K1650" s="34">
        <v>370</v>
      </c>
      <c r="L1650" s="3">
        <f t="shared" si="190"/>
        <v>1.1924328853653035E-2</v>
      </c>
      <c r="M1650" s="34">
        <v>63</v>
      </c>
      <c r="N1650" s="34">
        <v>1459</v>
      </c>
      <c r="O1650" s="52">
        <f t="shared" ref="O1650:O1713" si="196">IF(I1650&lt;&gt;0,N1650/I1650,"")</f>
        <v>4.469701611420869E-2</v>
      </c>
      <c r="P1650" s="4">
        <f t="shared" ref="P1650:P1713" si="197">IF(SUM(D1650,I1650)&gt;0,SUM(D1650,I1650),"")</f>
        <v>32642</v>
      </c>
      <c r="Q1650" s="5">
        <f t="shared" ref="Q1650:Q1713" si="198">IF(SUM(E1650,J1650, M1650)&gt;0,SUM(E1650,J1650, M1650),"")</f>
        <v>31092</v>
      </c>
      <c r="R1650" s="5">
        <f t="shared" ref="R1650:R1713" si="199">IF(SUM(G1650,N1650)&gt;0,SUM(G1650,N1650),"")</f>
        <v>1459</v>
      </c>
      <c r="S1650" s="6">
        <f t="shared" ref="S1650:S1713" si="200">IFERROR(IF(P1650&lt;&gt;0,R1650/P1650,""),"")</f>
        <v>4.469701611420869E-2</v>
      </c>
    </row>
    <row r="1651" spans="1:19" ht="15" customHeight="1" x14ac:dyDescent="0.2">
      <c r="A1651" s="46" t="s">
        <v>417</v>
      </c>
      <c r="B1651" s="37" t="s">
        <v>96</v>
      </c>
      <c r="C1651" s="43" t="s">
        <v>97</v>
      </c>
      <c r="D1651" s="34">
        <v>3</v>
      </c>
      <c r="E1651" s="34">
        <v>3</v>
      </c>
      <c r="F1651" s="34"/>
      <c r="G1651" s="34"/>
      <c r="H1651" s="42">
        <f t="shared" si="184"/>
        <v>0</v>
      </c>
      <c r="I1651" s="33">
        <v>20406</v>
      </c>
      <c r="J1651" s="34">
        <v>16921</v>
      </c>
      <c r="K1651" s="34">
        <v>435</v>
      </c>
      <c r="L1651" s="3">
        <f t="shared" si="190"/>
        <v>2.5707700490514743E-2</v>
      </c>
      <c r="M1651" s="34">
        <v>11</v>
      </c>
      <c r="N1651" s="34">
        <v>3205</v>
      </c>
      <c r="O1651" s="52">
        <f t="shared" si="196"/>
        <v>0.15706164853474469</v>
      </c>
      <c r="P1651" s="4">
        <f t="shared" si="197"/>
        <v>20409</v>
      </c>
      <c r="Q1651" s="5">
        <f t="shared" si="198"/>
        <v>16935</v>
      </c>
      <c r="R1651" s="5">
        <f t="shared" si="199"/>
        <v>3205</v>
      </c>
      <c r="S1651" s="6">
        <f t="shared" si="200"/>
        <v>0.15703856141898181</v>
      </c>
    </row>
    <row r="1652" spans="1:19" ht="15" customHeight="1" x14ac:dyDescent="0.2">
      <c r="A1652" s="46" t="s">
        <v>417</v>
      </c>
      <c r="B1652" s="37" t="s">
        <v>102</v>
      </c>
      <c r="C1652" s="43" t="s">
        <v>103</v>
      </c>
      <c r="D1652" s="34"/>
      <c r="E1652" s="34"/>
      <c r="F1652" s="34"/>
      <c r="G1652" s="34"/>
      <c r="H1652" s="42" t="str">
        <f t="shared" si="184"/>
        <v/>
      </c>
      <c r="I1652" s="33">
        <v>13487</v>
      </c>
      <c r="J1652" s="34">
        <v>13343</v>
      </c>
      <c r="K1652" s="34">
        <v>311</v>
      </c>
      <c r="L1652" s="3">
        <f t="shared" si="190"/>
        <v>2.3308101626320916E-2</v>
      </c>
      <c r="M1652" s="34">
        <v>22</v>
      </c>
      <c r="N1652" s="34">
        <v>38</v>
      </c>
      <c r="O1652" s="52">
        <f t="shared" si="196"/>
        <v>2.8175279899162156E-3</v>
      </c>
      <c r="P1652" s="4">
        <f t="shared" si="197"/>
        <v>13487</v>
      </c>
      <c r="Q1652" s="5">
        <f t="shared" si="198"/>
        <v>13365</v>
      </c>
      <c r="R1652" s="5">
        <f t="shared" si="199"/>
        <v>38</v>
      </c>
      <c r="S1652" s="6">
        <f t="shared" si="200"/>
        <v>2.8175279899162156E-3</v>
      </c>
    </row>
    <row r="1653" spans="1:19" ht="15" customHeight="1" x14ac:dyDescent="0.2">
      <c r="A1653" s="46" t="s">
        <v>417</v>
      </c>
      <c r="B1653" s="37" t="s">
        <v>530</v>
      </c>
      <c r="C1653" s="43" t="s">
        <v>104</v>
      </c>
      <c r="D1653" s="34"/>
      <c r="E1653" s="34"/>
      <c r="F1653" s="34"/>
      <c r="G1653" s="34"/>
      <c r="H1653" s="42" t="str">
        <f t="shared" si="184"/>
        <v/>
      </c>
      <c r="I1653" s="33">
        <v>11556</v>
      </c>
      <c r="J1653" s="34">
        <v>8441</v>
      </c>
      <c r="K1653" s="34">
        <v>640</v>
      </c>
      <c r="L1653" s="3">
        <f t="shared" si="190"/>
        <v>7.5820400426489756E-2</v>
      </c>
      <c r="M1653" s="34">
        <v>55</v>
      </c>
      <c r="N1653" s="34">
        <v>2430</v>
      </c>
      <c r="O1653" s="52">
        <f t="shared" si="196"/>
        <v>0.2102803738317757</v>
      </c>
      <c r="P1653" s="4">
        <f t="shared" si="197"/>
        <v>11556</v>
      </c>
      <c r="Q1653" s="5">
        <f t="shared" si="198"/>
        <v>8496</v>
      </c>
      <c r="R1653" s="5">
        <f t="shared" si="199"/>
        <v>2430</v>
      </c>
      <c r="S1653" s="6">
        <f t="shared" si="200"/>
        <v>0.2102803738317757</v>
      </c>
    </row>
    <row r="1654" spans="1:19" ht="15" customHeight="1" x14ac:dyDescent="0.2">
      <c r="A1654" s="46" t="s">
        <v>417</v>
      </c>
      <c r="B1654" s="37" t="s">
        <v>105</v>
      </c>
      <c r="C1654" s="43" t="s">
        <v>557</v>
      </c>
      <c r="D1654" s="34"/>
      <c r="E1654" s="34"/>
      <c r="F1654" s="34"/>
      <c r="G1654" s="34"/>
      <c r="H1654" s="42" t="str">
        <f t="shared" si="184"/>
        <v/>
      </c>
      <c r="I1654" s="33">
        <v>310</v>
      </c>
      <c r="J1654" s="34">
        <v>265</v>
      </c>
      <c r="K1654" s="34">
        <v>61</v>
      </c>
      <c r="L1654" s="3">
        <f t="shared" si="190"/>
        <v>0.23018867924528302</v>
      </c>
      <c r="M1654" s="34">
        <v>3</v>
      </c>
      <c r="N1654" s="34">
        <v>3</v>
      </c>
      <c r="O1654" s="52">
        <f t="shared" si="196"/>
        <v>9.6774193548387101E-3</v>
      </c>
      <c r="P1654" s="4">
        <f t="shared" si="197"/>
        <v>310</v>
      </c>
      <c r="Q1654" s="5">
        <f t="shared" si="198"/>
        <v>268</v>
      </c>
      <c r="R1654" s="5">
        <f t="shared" si="199"/>
        <v>3</v>
      </c>
      <c r="S1654" s="6">
        <f t="shared" si="200"/>
        <v>9.6774193548387101E-3</v>
      </c>
    </row>
    <row r="1655" spans="1:19" ht="15" customHeight="1" x14ac:dyDescent="0.2">
      <c r="A1655" s="46" t="s">
        <v>417</v>
      </c>
      <c r="B1655" s="37" t="s">
        <v>107</v>
      </c>
      <c r="C1655" s="43" t="s">
        <v>108</v>
      </c>
      <c r="D1655" s="34">
        <v>1</v>
      </c>
      <c r="E1655" s="34">
        <v>1</v>
      </c>
      <c r="F1655" s="34"/>
      <c r="G1655" s="34"/>
      <c r="H1655" s="42">
        <f t="shared" si="184"/>
        <v>0</v>
      </c>
      <c r="I1655" s="33">
        <v>1889</v>
      </c>
      <c r="J1655" s="34">
        <v>1826</v>
      </c>
      <c r="K1655" s="34">
        <v>21</v>
      </c>
      <c r="L1655" s="3">
        <f t="shared" si="190"/>
        <v>1.1500547645125958E-2</v>
      </c>
      <c r="M1655" s="34">
        <v>2</v>
      </c>
      <c r="N1655" s="34">
        <v>13</v>
      </c>
      <c r="O1655" s="52">
        <f t="shared" si="196"/>
        <v>6.8819481206987823E-3</v>
      </c>
      <c r="P1655" s="4">
        <f t="shared" si="197"/>
        <v>1890</v>
      </c>
      <c r="Q1655" s="5">
        <f t="shared" si="198"/>
        <v>1829</v>
      </c>
      <c r="R1655" s="5">
        <f t="shared" si="199"/>
        <v>13</v>
      </c>
      <c r="S1655" s="6">
        <f t="shared" si="200"/>
        <v>6.8783068783068784E-3</v>
      </c>
    </row>
    <row r="1656" spans="1:19" ht="15" customHeight="1" x14ac:dyDescent="0.2">
      <c r="A1656" s="46" t="s">
        <v>417</v>
      </c>
      <c r="B1656" s="37" t="s">
        <v>109</v>
      </c>
      <c r="C1656" s="43" t="s">
        <v>294</v>
      </c>
      <c r="D1656" s="34">
        <v>8</v>
      </c>
      <c r="E1656" s="34">
        <v>7</v>
      </c>
      <c r="F1656" s="34"/>
      <c r="G1656" s="34">
        <v>1</v>
      </c>
      <c r="H1656" s="42">
        <f t="shared" si="184"/>
        <v>0.125</v>
      </c>
      <c r="I1656" s="33">
        <v>3313</v>
      </c>
      <c r="J1656" s="34">
        <v>2767</v>
      </c>
      <c r="K1656" s="34">
        <v>416</v>
      </c>
      <c r="L1656" s="3">
        <f t="shared" si="190"/>
        <v>0.15034333212865919</v>
      </c>
      <c r="M1656" s="34">
        <v>77</v>
      </c>
      <c r="N1656" s="34">
        <v>228</v>
      </c>
      <c r="O1656" s="52">
        <f t="shared" si="196"/>
        <v>6.8819800784787208E-2</v>
      </c>
      <c r="P1656" s="4">
        <f t="shared" si="197"/>
        <v>3321</v>
      </c>
      <c r="Q1656" s="5">
        <f t="shared" si="198"/>
        <v>2851</v>
      </c>
      <c r="R1656" s="5">
        <f t="shared" si="199"/>
        <v>229</v>
      </c>
      <c r="S1656" s="6">
        <f t="shared" si="200"/>
        <v>6.8955133995784401E-2</v>
      </c>
    </row>
    <row r="1657" spans="1:19" ht="15" customHeight="1" x14ac:dyDescent="0.2">
      <c r="A1657" s="46" t="s">
        <v>417</v>
      </c>
      <c r="B1657" s="37" t="s">
        <v>109</v>
      </c>
      <c r="C1657" s="43" t="s">
        <v>110</v>
      </c>
      <c r="D1657" s="34"/>
      <c r="E1657" s="34"/>
      <c r="F1657" s="34"/>
      <c r="G1657" s="34"/>
      <c r="H1657" s="42" t="str">
        <f t="shared" si="184"/>
        <v/>
      </c>
      <c r="I1657" s="33">
        <v>492</v>
      </c>
      <c r="J1657" s="34">
        <v>477</v>
      </c>
      <c r="K1657" s="34">
        <v>24</v>
      </c>
      <c r="L1657" s="3">
        <f t="shared" si="190"/>
        <v>5.0314465408805034E-2</v>
      </c>
      <c r="M1657" s="34">
        <v>1</v>
      </c>
      <c r="N1657" s="34">
        <v>4</v>
      </c>
      <c r="O1657" s="52">
        <f t="shared" si="196"/>
        <v>8.130081300813009E-3</v>
      </c>
      <c r="P1657" s="4">
        <f t="shared" si="197"/>
        <v>492</v>
      </c>
      <c r="Q1657" s="5">
        <f t="shared" si="198"/>
        <v>478</v>
      </c>
      <c r="R1657" s="5">
        <f t="shared" si="199"/>
        <v>4</v>
      </c>
      <c r="S1657" s="6">
        <f t="shared" si="200"/>
        <v>8.130081300813009E-3</v>
      </c>
    </row>
    <row r="1658" spans="1:19" ht="15" customHeight="1" x14ac:dyDescent="0.2">
      <c r="A1658" s="46" t="s">
        <v>417</v>
      </c>
      <c r="B1658" s="37" t="s">
        <v>111</v>
      </c>
      <c r="C1658" s="43" t="s">
        <v>112</v>
      </c>
      <c r="D1658" s="34"/>
      <c r="E1658" s="34"/>
      <c r="F1658" s="34"/>
      <c r="G1658" s="34"/>
      <c r="H1658" s="42" t="str">
        <f t="shared" si="184"/>
        <v/>
      </c>
      <c r="I1658" s="33">
        <v>6</v>
      </c>
      <c r="J1658" s="34">
        <v>6</v>
      </c>
      <c r="K1658" s="34"/>
      <c r="L1658" s="3">
        <f t="shared" si="190"/>
        <v>0</v>
      </c>
      <c r="M1658" s="34"/>
      <c r="N1658" s="34"/>
      <c r="O1658" s="52">
        <f t="shared" si="196"/>
        <v>0</v>
      </c>
      <c r="P1658" s="4">
        <f t="shared" si="197"/>
        <v>6</v>
      </c>
      <c r="Q1658" s="5">
        <f t="shared" si="198"/>
        <v>6</v>
      </c>
      <c r="R1658" s="5" t="str">
        <f t="shared" si="199"/>
        <v/>
      </c>
      <c r="S1658" s="6" t="str">
        <f t="shared" si="200"/>
        <v/>
      </c>
    </row>
    <row r="1659" spans="1:19" ht="15" customHeight="1" x14ac:dyDescent="0.2">
      <c r="A1659" s="46" t="s">
        <v>417</v>
      </c>
      <c r="B1659" s="37" t="s">
        <v>111</v>
      </c>
      <c r="C1659" s="43" t="s">
        <v>295</v>
      </c>
      <c r="D1659" s="34"/>
      <c r="E1659" s="34"/>
      <c r="F1659" s="34"/>
      <c r="G1659" s="34"/>
      <c r="H1659" s="42" t="str">
        <f t="shared" si="184"/>
        <v/>
      </c>
      <c r="I1659" s="33">
        <v>3</v>
      </c>
      <c r="J1659" s="34">
        <v>3</v>
      </c>
      <c r="K1659" s="34"/>
      <c r="L1659" s="3">
        <f t="shared" si="190"/>
        <v>0</v>
      </c>
      <c r="M1659" s="34"/>
      <c r="N1659" s="34"/>
      <c r="O1659" s="52">
        <f t="shared" si="196"/>
        <v>0</v>
      </c>
      <c r="P1659" s="4">
        <f t="shared" si="197"/>
        <v>3</v>
      </c>
      <c r="Q1659" s="5">
        <f t="shared" si="198"/>
        <v>3</v>
      </c>
      <c r="R1659" s="5" t="str">
        <f t="shared" si="199"/>
        <v/>
      </c>
      <c r="S1659" s="6" t="str">
        <f t="shared" si="200"/>
        <v/>
      </c>
    </row>
    <row r="1660" spans="1:19" ht="15" customHeight="1" x14ac:dyDescent="0.2">
      <c r="A1660" s="46" t="s">
        <v>417</v>
      </c>
      <c r="B1660" s="37" t="s">
        <v>111</v>
      </c>
      <c r="C1660" s="43" t="s">
        <v>296</v>
      </c>
      <c r="D1660" s="34">
        <v>2</v>
      </c>
      <c r="E1660" s="34">
        <v>2</v>
      </c>
      <c r="F1660" s="34"/>
      <c r="G1660" s="34"/>
      <c r="H1660" s="42">
        <f t="shared" si="184"/>
        <v>0</v>
      </c>
      <c r="I1660" s="33">
        <v>13</v>
      </c>
      <c r="J1660" s="34">
        <v>9</v>
      </c>
      <c r="K1660" s="34"/>
      <c r="L1660" s="3">
        <f t="shared" si="190"/>
        <v>0</v>
      </c>
      <c r="M1660" s="34">
        <v>4</v>
      </c>
      <c r="N1660" s="34"/>
      <c r="O1660" s="52">
        <f t="shared" si="196"/>
        <v>0</v>
      </c>
      <c r="P1660" s="4">
        <f t="shared" si="197"/>
        <v>15</v>
      </c>
      <c r="Q1660" s="5">
        <f t="shared" si="198"/>
        <v>15</v>
      </c>
      <c r="R1660" s="5" t="str">
        <f t="shared" si="199"/>
        <v/>
      </c>
      <c r="S1660" s="6" t="str">
        <f t="shared" si="200"/>
        <v/>
      </c>
    </row>
    <row r="1661" spans="1:19" ht="15" customHeight="1" x14ac:dyDescent="0.2">
      <c r="A1661" s="46" t="s">
        <v>417</v>
      </c>
      <c r="B1661" s="37" t="s">
        <v>113</v>
      </c>
      <c r="C1661" s="43" t="s">
        <v>297</v>
      </c>
      <c r="D1661" s="34">
        <v>13</v>
      </c>
      <c r="E1661" s="34">
        <v>13</v>
      </c>
      <c r="F1661" s="34"/>
      <c r="G1661" s="34"/>
      <c r="H1661" s="42">
        <f t="shared" si="184"/>
        <v>0</v>
      </c>
      <c r="I1661" s="33">
        <v>2051</v>
      </c>
      <c r="J1661" s="34">
        <v>1975</v>
      </c>
      <c r="K1661" s="34">
        <v>326</v>
      </c>
      <c r="L1661" s="3">
        <f t="shared" si="190"/>
        <v>0.16506329113924051</v>
      </c>
      <c r="M1661" s="34"/>
      <c r="N1661" s="34">
        <v>46</v>
      </c>
      <c r="O1661" s="52">
        <f t="shared" si="196"/>
        <v>2.2428083861530959E-2</v>
      </c>
      <c r="P1661" s="4">
        <f t="shared" si="197"/>
        <v>2064</v>
      </c>
      <c r="Q1661" s="5">
        <f t="shared" si="198"/>
        <v>1988</v>
      </c>
      <c r="R1661" s="5">
        <f t="shared" si="199"/>
        <v>46</v>
      </c>
      <c r="S1661" s="6">
        <f t="shared" si="200"/>
        <v>2.2286821705426358E-2</v>
      </c>
    </row>
    <row r="1662" spans="1:19" ht="15" customHeight="1" x14ac:dyDescent="0.2">
      <c r="A1662" s="46" t="s">
        <v>417</v>
      </c>
      <c r="B1662" s="37" t="s">
        <v>114</v>
      </c>
      <c r="C1662" s="43" t="s">
        <v>115</v>
      </c>
      <c r="D1662" s="34"/>
      <c r="E1662" s="34"/>
      <c r="F1662" s="34"/>
      <c r="G1662" s="34"/>
      <c r="H1662" s="42" t="str">
        <f t="shared" si="184"/>
        <v/>
      </c>
      <c r="I1662" s="33">
        <v>995</v>
      </c>
      <c r="J1662" s="34">
        <v>946</v>
      </c>
      <c r="K1662" s="34">
        <v>13</v>
      </c>
      <c r="L1662" s="3">
        <f t="shared" si="190"/>
        <v>1.3742071881606765E-2</v>
      </c>
      <c r="M1662" s="34">
        <v>4</v>
      </c>
      <c r="N1662" s="34">
        <v>4</v>
      </c>
      <c r="O1662" s="52">
        <f t="shared" si="196"/>
        <v>4.0201005025125632E-3</v>
      </c>
      <c r="P1662" s="4">
        <f t="shared" si="197"/>
        <v>995</v>
      </c>
      <c r="Q1662" s="5">
        <f t="shared" si="198"/>
        <v>950</v>
      </c>
      <c r="R1662" s="5">
        <f t="shared" si="199"/>
        <v>4</v>
      </c>
      <c r="S1662" s="6">
        <f t="shared" si="200"/>
        <v>4.0201005025125632E-3</v>
      </c>
    </row>
    <row r="1663" spans="1:19" ht="15" customHeight="1" x14ac:dyDescent="0.2">
      <c r="A1663" s="46" t="s">
        <v>417</v>
      </c>
      <c r="B1663" s="37" t="s">
        <v>116</v>
      </c>
      <c r="C1663" s="43" t="s">
        <v>117</v>
      </c>
      <c r="D1663" s="34">
        <v>2</v>
      </c>
      <c r="E1663" s="34">
        <v>3</v>
      </c>
      <c r="F1663" s="34"/>
      <c r="G1663" s="34"/>
      <c r="H1663" s="42">
        <f t="shared" si="184"/>
        <v>0</v>
      </c>
      <c r="I1663" s="33">
        <v>7253</v>
      </c>
      <c r="J1663" s="34">
        <v>5637</v>
      </c>
      <c r="K1663" s="34">
        <v>835</v>
      </c>
      <c r="L1663" s="3">
        <f t="shared" si="190"/>
        <v>0.14812843711193899</v>
      </c>
      <c r="M1663" s="34">
        <v>120</v>
      </c>
      <c r="N1663" s="34">
        <v>1076</v>
      </c>
      <c r="O1663" s="52">
        <f t="shared" si="196"/>
        <v>0.14835240590100648</v>
      </c>
      <c r="P1663" s="4">
        <f t="shared" si="197"/>
        <v>7255</v>
      </c>
      <c r="Q1663" s="5">
        <f t="shared" si="198"/>
        <v>5760</v>
      </c>
      <c r="R1663" s="5">
        <f t="shared" si="199"/>
        <v>1076</v>
      </c>
      <c r="S1663" s="6">
        <f t="shared" si="200"/>
        <v>0.14831150930392833</v>
      </c>
    </row>
    <row r="1664" spans="1:19" ht="15" customHeight="1" x14ac:dyDescent="0.2">
      <c r="A1664" s="46" t="s">
        <v>417</v>
      </c>
      <c r="B1664" s="37" t="s">
        <v>118</v>
      </c>
      <c r="C1664" s="43" t="s">
        <v>120</v>
      </c>
      <c r="D1664" s="34"/>
      <c r="E1664" s="34"/>
      <c r="F1664" s="34"/>
      <c r="G1664" s="34"/>
      <c r="H1664" s="42" t="str">
        <f t="shared" ref="H1664:H1727" si="201">IF(D1664&lt;&gt;0,G1664/D1664,"")</f>
        <v/>
      </c>
      <c r="I1664" s="33">
        <v>12114</v>
      </c>
      <c r="J1664" s="34">
        <v>11890</v>
      </c>
      <c r="K1664" s="34">
        <v>1121</v>
      </c>
      <c r="L1664" s="3">
        <f t="shared" si="190"/>
        <v>9.4280908326324644E-2</v>
      </c>
      <c r="M1664" s="34">
        <v>4</v>
      </c>
      <c r="N1664" s="34">
        <v>182</v>
      </c>
      <c r="O1664" s="52">
        <f t="shared" si="196"/>
        <v>1.5023939243850091E-2</v>
      </c>
      <c r="P1664" s="4">
        <f t="shared" si="197"/>
        <v>12114</v>
      </c>
      <c r="Q1664" s="5">
        <f t="shared" si="198"/>
        <v>11894</v>
      </c>
      <c r="R1664" s="5">
        <f t="shared" si="199"/>
        <v>182</v>
      </c>
      <c r="S1664" s="6">
        <f t="shared" si="200"/>
        <v>1.5023939243850091E-2</v>
      </c>
    </row>
    <row r="1665" spans="1:19" ht="15" customHeight="1" x14ac:dyDescent="0.2">
      <c r="A1665" s="46" t="s">
        <v>417</v>
      </c>
      <c r="B1665" s="37" t="s">
        <v>121</v>
      </c>
      <c r="C1665" s="43" t="s">
        <v>122</v>
      </c>
      <c r="D1665" s="34"/>
      <c r="E1665" s="34"/>
      <c r="F1665" s="34"/>
      <c r="G1665" s="34"/>
      <c r="H1665" s="42" t="str">
        <f t="shared" si="201"/>
        <v/>
      </c>
      <c r="I1665" s="33">
        <v>2816</v>
      </c>
      <c r="J1665" s="34">
        <v>2450</v>
      </c>
      <c r="K1665" s="34">
        <v>171</v>
      </c>
      <c r="L1665" s="3">
        <f t="shared" si="190"/>
        <v>6.9795918367346943E-2</v>
      </c>
      <c r="M1665" s="34">
        <v>16</v>
      </c>
      <c r="N1665" s="34">
        <v>272</v>
      </c>
      <c r="O1665" s="52">
        <f t="shared" si="196"/>
        <v>9.6590909090909088E-2</v>
      </c>
      <c r="P1665" s="4">
        <f t="shared" si="197"/>
        <v>2816</v>
      </c>
      <c r="Q1665" s="5">
        <f t="shared" si="198"/>
        <v>2466</v>
      </c>
      <c r="R1665" s="5">
        <f t="shared" si="199"/>
        <v>272</v>
      </c>
      <c r="S1665" s="6">
        <f t="shared" si="200"/>
        <v>9.6590909090909088E-2</v>
      </c>
    </row>
    <row r="1666" spans="1:19" ht="15" customHeight="1" x14ac:dyDescent="0.2">
      <c r="A1666" s="46" t="s">
        <v>417</v>
      </c>
      <c r="B1666" s="37" t="s">
        <v>126</v>
      </c>
      <c r="C1666" s="43" t="s">
        <v>126</v>
      </c>
      <c r="D1666" s="34">
        <v>2</v>
      </c>
      <c r="E1666" s="34">
        <v>2</v>
      </c>
      <c r="F1666" s="34"/>
      <c r="G1666" s="34"/>
      <c r="H1666" s="42">
        <f t="shared" si="201"/>
        <v>0</v>
      </c>
      <c r="I1666" s="33">
        <v>24711</v>
      </c>
      <c r="J1666" s="34">
        <v>23203</v>
      </c>
      <c r="K1666" s="34">
        <v>18897</v>
      </c>
      <c r="L1666" s="3">
        <f t="shared" si="190"/>
        <v>0.81442054906693095</v>
      </c>
      <c r="M1666" s="34">
        <v>231</v>
      </c>
      <c r="N1666" s="34">
        <v>1094</v>
      </c>
      <c r="O1666" s="52">
        <f t="shared" si="196"/>
        <v>4.4271781797580026E-2</v>
      </c>
      <c r="P1666" s="4">
        <f t="shared" si="197"/>
        <v>24713</v>
      </c>
      <c r="Q1666" s="5">
        <f t="shared" si="198"/>
        <v>23436</v>
      </c>
      <c r="R1666" s="5">
        <f t="shared" si="199"/>
        <v>1094</v>
      </c>
      <c r="S1666" s="6">
        <f t="shared" si="200"/>
        <v>4.4268198923643427E-2</v>
      </c>
    </row>
    <row r="1667" spans="1:19" ht="15" customHeight="1" x14ac:dyDescent="0.2">
      <c r="A1667" s="46" t="s">
        <v>417</v>
      </c>
      <c r="B1667" s="37" t="s">
        <v>381</v>
      </c>
      <c r="C1667" s="43" t="s">
        <v>382</v>
      </c>
      <c r="D1667" s="34"/>
      <c r="E1667" s="34"/>
      <c r="F1667" s="34"/>
      <c r="G1667" s="34"/>
      <c r="H1667" s="42" t="str">
        <f t="shared" si="201"/>
        <v/>
      </c>
      <c r="I1667" s="33">
        <v>7</v>
      </c>
      <c r="J1667" s="34">
        <v>7</v>
      </c>
      <c r="K1667" s="34"/>
      <c r="L1667" s="3">
        <f t="shared" si="190"/>
        <v>0</v>
      </c>
      <c r="M1667" s="34"/>
      <c r="N1667" s="34"/>
      <c r="O1667" s="52">
        <f t="shared" si="196"/>
        <v>0</v>
      </c>
      <c r="P1667" s="4">
        <f t="shared" si="197"/>
        <v>7</v>
      </c>
      <c r="Q1667" s="5">
        <f t="shared" si="198"/>
        <v>7</v>
      </c>
      <c r="R1667" s="5" t="str">
        <f t="shared" si="199"/>
        <v/>
      </c>
      <c r="S1667" s="6" t="str">
        <f t="shared" si="200"/>
        <v/>
      </c>
    </row>
    <row r="1668" spans="1:19" ht="15" customHeight="1" x14ac:dyDescent="0.2">
      <c r="A1668" s="46" t="s">
        <v>417</v>
      </c>
      <c r="B1668" s="37" t="s">
        <v>127</v>
      </c>
      <c r="C1668" s="43" t="s">
        <v>128</v>
      </c>
      <c r="D1668" s="34"/>
      <c r="E1668" s="34"/>
      <c r="F1668" s="34"/>
      <c r="G1668" s="34"/>
      <c r="H1668" s="42" t="str">
        <f t="shared" si="201"/>
        <v/>
      </c>
      <c r="I1668" s="33">
        <v>17621</v>
      </c>
      <c r="J1668" s="34">
        <v>15179</v>
      </c>
      <c r="K1668" s="34">
        <v>2424</v>
      </c>
      <c r="L1668" s="3">
        <f t="shared" si="190"/>
        <v>0.15969431451347257</v>
      </c>
      <c r="M1668" s="34">
        <v>442</v>
      </c>
      <c r="N1668" s="34">
        <v>1597</v>
      </c>
      <c r="O1668" s="52">
        <f t="shared" si="196"/>
        <v>9.0630497701606041E-2</v>
      </c>
      <c r="P1668" s="4">
        <f t="shared" si="197"/>
        <v>17621</v>
      </c>
      <c r="Q1668" s="5">
        <f t="shared" si="198"/>
        <v>15621</v>
      </c>
      <c r="R1668" s="5">
        <f t="shared" si="199"/>
        <v>1597</v>
      </c>
      <c r="S1668" s="6">
        <f t="shared" si="200"/>
        <v>9.0630497701606041E-2</v>
      </c>
    </row>
    <row r="1669" spans="1:19" ht="15" customHeight="1" x14ac:dyDescent="0.2">
      <c r="A1669" s="46" t="s">
        <v>417</v>
      </c>
      <c r="B1669" s="37" t="s">
        <v>129</v>
      </c>
      <c r="C1669" s="43" t="s">
        <v>298</v>
      </c>
      <c r="D1669" s="34"/>
      <c r="E1669" s="34"/>
      <c r="F1669" s="34"/>
      <c r="G1669" s="34"/>
      <c r="H1669" s="42" t="str">
        <f t="shared" si="201"/>
        <v/>
      </c>
      <c r="I1669" s="33">
        <v>1</v>
      </c>
      <c r="J1669" s="34">
        <v>1</v>
      </c>
      <c r="K1669" s="34"/>
      <c r="L1669" s="3">
        <f t="shared" si="190"/>
        <v>0</v>
      </c>
      <c r="M1669" s="34"/>
      <c r="N1669" s="34"/>
      <c r="O1669" s="52">
        <f t="shared" si="196"/>
        <v>0</v>
      </c>
      <c r="P1669" s="4">
        <f t="shared" si="197"/>
        <v>1</v>
      </c>
      <c r="Q1669" s="5">
        <f t="shared" si="198"/>
        <v>1</v>
      </c>
      <c r="R1669" s="5" t="str">
        <f t="shared" si="199"/>
        <v/>
      </c>
      <c r="S1669" s="6" t="str">
        <f t="shared" si="200"/>
        <v/>
      </c>
    </row>
    <row r="1670" spans="1:19" ht="15" customHeight="1" x14ac:dyDescent="0.2">
      <c r="A1670" s="46" t="s">
        <v>417</v>
      </c>
      <c r="B1670" s="37" t="s">
        <v>130</v>
      </c>
      <c r="C1670" s="43" t="s">
        <v>131</v>
      </c>
      <c r="D1670" s="34">
        <v>1</v>
      </c>
      <c r="E1670" s="34">
        <v>1</v>
      </c>
      <c r="F1670" s="34"/>
      <c r="G1670" s="34"/>
      <c r="H1670" s="42">
        <f t="shared" si="201"/>
        <v>0</v>
      </c>
      <c r="I1670" s="33">
        <v>467</v>
      </c>
      <c r="J1670" s="34">
        <v>444</v>
      </c>
      <c r="K1670" s="34">
        <v>7</v>
      </c>
      <c r="L1670" s="3">
        <f t="shared" si="190"/>
        <v>1.5765765765765764E-2</v>
      </c>
      <c r="M1670" s="34">
        <v>2</v>
      </c>
      <c r="N1670" s="34">
        <v>1</v>
      </c>
      <c r="O1670" s="52">
        <f t="shared" si="196"/>
        <v>2.1413276231263384E-3</v>
      </c>
      <c r="P1670" s="4">
        <f t="shared" si="197"/>
        <v>468</v>
      </c>
      <c r="Q1670" s="5">
        <f t="shared" si="198"/>
        <v>447</v>
      </c>
      <c r="R1670" s="5">
        <f t="shared" si="199"/>
        <v>1</v>
      </c>
      <c r="S1670" s="6">
        <f t="shared" si="200"/>
        <v>2.136752136752137E-3</v>
      </c>
    </row>
    <row r="1671" spans="1:19" ht="15" customHeight="1" x14ac:dyDescent="0.2">
      <c r="A1671" s="46" t="s">
        <v>417</v>
      </c>
      <c r="B1671" s="37" t="s">
        <v>132</v>
      </c>
      <c r="C1671" s="43" t="s">
        <v>133</v>
      </c>
      <c r="D1671" s="34">
        <v>9</v>
      </c>
      <c r="E1671" s="34">
        <v>7</v>
      </c>
      <c r="F1671" s="34"/>
      <c r="G1671" s="34">
        <v>2</v>
      </c>
      <c r="H1671" s="42">
        <f t="shared" si="201"/>
        <v>0.22222222222222221</v>
      </c>
      <c r="I1671" s="33">
        <v>878</v>
      </c>
      <c r="J1671" s="34">
        <v>617</v>
      </c>
      <c r="K1671" s="34">
        <v>120</v>
      </c>
      <c r="L1671" s="3">
        <f t="shared" si="190"/>
        <v>0.19448946515397084</v>
      </c>
      <c r="M1671" s="34">
        <v>8</v>
      </c>
      <c r="N1671" s="34">
        <v>212</v>
      </c>
      <c r="O1671" s="52">
        <f t="shared" si="196"/>
        <v>0.24145785876993167</v>
      </c>
      <c r="P1671" s="4">
        <f t="shared" si="197"/>
        <v>887</v>
      </c>
      <c r="Q1671" s="5">
        <f t="shared" si="198"/>
        <v>632</v>
      </c>
      <c r="R1671" s="5">
        <f t="shared" si="199"/>
        <v>214</v>
      </c>
      <c r="S1671" s="6">
        <f t="shared" si="200"/>
        <v>0.24126268320180383</v>
      </c>
    </row>
    <row r="1672" spans="1:19" ht="15" customHeight="1" x14ac:dyDescent="0.2">
      <c r="A1672" s="46" t="s">
        <v>417</v>
      </c>
      <c r="B1672" s="37" t="s">
        <v>134</v>
      </c>
      <c r="C1672" s="43" t="s">
        <v>299</v>
      </c>
      <c r="D1672" s="34"/>
      <c r="E1672" s="34"/>
      <c r="F1672" s="34"/>
      <c r="G1672" s="34"/>
      <c r="H1672" s="42" t="str">
        <f t="shared" si="201"/>
        <v/>
      </c>
      <c r="I1672" s="33">
        <v>8</v>
      </c>
      <c r="J1672" s="34">
        <v>6</v>
      </c>
      <c r="K1672" s="34"/>
      <c r="L1672" s="3">
        <f t="shared" si="190"/>
        <v>0</v>
      </c>
      <c r="M1672" s="34"/>
      <c r="N1672" s="34">
        <v>2</v>
      </c>
      <c r="O1672" s="52">
        <f t="shared" si="196"/>
        <v>0.25</v>
      </c>
      <c r="P1672" s="4">
        <f t="shared" si="197"/>
        <v>8</v>
      </c>
      <c r="Q1672" s="5">
        <f t="shared" si="198"/>
        <v>6</v>
      </c>
      <c r="R1672" s="5">
        <f t="shared" si="199"/>
        <v>2</v>
      </c>
      <c r="S1672" s="6">
        <f t="shared" si="200"/>
        <v>0.25</v>
      </c>
    </row>
    <row r="1673" spans="1:19" ht="15" customHeight="1" x14ac:dyDescent="0.2">
      <c r="A1673" s="46" t="s">
        <v>417</v>
      </c>
      <c r="B1673" s="37" t="s">
        <v>247</v>
      </c>
      <c r="C1673" s="43" t="s">
        <v>300</v>
      </c>
      <c r="D1673" s="34"/>
      <c r="E1673" s="34"/>
      <c r="F1673" s="34"/>
      <c r="G1673" s="34"/>
      <c r="H1673" s="42" t="str">
        <f t="shared" si="201"/>
        <v/>
      </c>
      <c r="I1673" s="33">
        <v>7657</v>
      </c>
      <c r="J1673" s="34">
        <v>6210</v>
      </c>
      <c r="K1673" s="34">
        <v>2360</v>
      </c>
      <c r="L1673" s="3">
        <f t="shared" si="190"/>
        <v>0.38003220611916266</v>
      </c>
      <c r="M1673" s="34">
        <v>6</v>
      </c>
      <c r="N1673" s="34">
        <v>1169</v>
      </c>
      <c r="O1673" s="52">
        <f t="shared" si="196"/>
        <v>0.15267075878281311</v>
      </c>
      <c r="P1673" s="4">
        <f t="shared" si="197"/>
        <v>7657</v>
      </c>
      <c r="Q1673" s="5">
        <f t="shared" si="198"/>
        <v>6216</v>
      </c>
      <c r="R1673" s="5">
        <f t="shared" si="199"/>
        <v>1169</v>
      </c>
      <c r="S1673" s="6">
        <f t="shared" si="200"/>
        <v>0.15267075878281311</v>
      </c>
    </row>
    <row r="1674" spans="1:19" ht="15" customHeight="1" x14ac:dyDescent="0.2">
      <c r="A1674" s="46" t="s">
        <v>417</v>
      </c>
      <c r="B1674" s="37" t="s">
        <v>135</v>
      </c>
      <c r="C1674" s="43" t="s">
        <v>301</v>
      </c>
      <c r="D1674" s="34">
        <v>1</v>
      </c>
      <c r="E1674" s="34">
        <v>1</v>
      </c>
      <c r="F1674" s="34"/>
      <c r="G1674" s="34"/>
      <c r="H1674" s="42">
        <f t="shared" si="201"/>
        <v>0</v>
      </c>
      <c r="I1674" s="33">
        <v>52</v>
      </c>
      <c r="J1674" s="34">
        <v>50</v>
      </c>
      <c r="K1674" s="34">
        <v>3</v>
      </c>
      <c r="L1674" s="3">
        <f t="shared" si="190"/>
        <v>0.06</v>
      </c>
      <c r="M1674" s="34">
        <v>1</v>
      </c>
      <c r="N1674" s="34"/>
      <c r="O1674" s="52">
        <f t="shared" si="196"/>
        <v>0</v>
      </c>
      <c r="P1674" s="4">
        <f t="shared" si="197"/>
        <v>53</v>
      </c>
      <c r="Q1674" s="5">
        <f t="shared" si="198"/>
        <v>52</v>
      </c>
      <c r="R1674" s="5" t="str">
        <f t="shared" si="199"/>
        <v/>
      </c>
      <c r="S1674" s="6" t="str">
        <f t="shared" si="200"/>
        <v/>
      </c>
    </row>
    <row r="1675" spans="1:19" ht="15" customHeight="1" x14ac:dyDescent="0.2">
      <c r="A1675" s="46" t="s">
        <v>417</v>
      </c>
      <c r="B1675" s="37" t="s">
        <v>135</v>
      </c>
      <c r="C1675" s="43" t="s">
        <v>136</v>
      </c>
      <c r="D1675" s="34">
        <v>12</v>
      </c>
      <c r="E1675" s="34">
        <v>11</v>
      </c>
      <c r="F1675" s="34"/>
      <c r="G1675" s="34"/>
      <c r="H1675" s="42">
        <f t="shared" si="201"/>
        <v>0</v>
      </c>
      <c r="I1675" s="33">
        <v>293</v>
      </c>
      <c r="J1675" s="34">
        <v>259</v>
      </c>
      <c r="K1675" s="34">
        <v>5</v>
      </c>
      <c r="L1675" s="3">
        <f t="shared" si="190"/>
        <v>1.9305019305019305E-2</v>
      </c>
      <c r="M1675" s="34">
        <v>1</v>
      </c>
      <c r="N1675" s="34">
        <v>24</v>
      </c>
      <c r="O1675" s="52">
        <f t="shared" si="196"/>
        <v>8.191126279863481E-2</v>
      </c>
      <c r="P1675" s="4">
        <f t="shared" si="197"/>
        <v>305</v>
      </c>
      <c r="Q1675" s="5">
        <f t="shared" si="198"/>
        <v>271</v>
      </c>
      <c r="R1675" s="5">
        <f t="shared" si="199"/>
        <v>24</v>
      </c>
      <c r="S1675" s="6">
        <f t="shared" si="200"/>
        <v>7.8688524590163941E-2</v>
      </c>
    </row>
    <row r="1676" spans="1:19" ht="15" customHeight="1" x14ac:dyDescent="0.2">
      <c r="A1676" s="46" t="s">
        <v>417</v>
      </c>
      <c r="B1676" s="37" t="s">
        <v>135</v>
      </c>
      <c r="C1676" s="43" t="s">
        <v>302</v>
      </c>
      <c r="D1676" s="34"/>
      <c r="E1676" s="34"/>
      <c r="F1676" s="34"/>
      <c r="G1676" s="34"/>
      <c r="H1676" s="42" t="str">
        <f t="shared" si="201"/>
        <v/>
      </c>
      <c r="I1676" s="33">
        <v>24</v>
      </c>
      <c r="J1676" s="34">
        <v>22</v>
      </c>
      <c r="K1676" s="34"/>
      <c r="L1676" s="3">
        <f t="shared" si="190"/>
        <v>0</v>
      </c>
      <c r="M1676" s="34"/>
      <c r="N1676" s="34"/>
      <c r="O1676" s="52">
        <f t="shared" si="196"/>
        <v>0</v>
      </c>
      <c r="P1676" s="4">
        <f t="shared" si="197"/>
        <v>24</v>
      </c>
      <c r="Q1676" s="5">
        <f t="shared" si="198"/>
        <v>22</v>
      </c>
      <c r="R1676" s="5" t="str">
        <f t="shared" si="199"/>
        <v/>
      </c>
      <c r="S1676" s="6" t="str">
        <f t="shared" si="200"/>
        <v/>
      </c>
    </row>
    <row r="1677" spans="1:19" ht="15" customHeight="1" x14ac:dyDescent="0.2">
      <c r="A1677" s="46" t="s">
        <v>417</v>
      </c>
      <c r="B1677" s="37" t="s">
        <v>138</v>
      </c>
      <c r="C1677" s="43" t="s">
        <v>303</v>
      </c>
      <c r="D1677" s="34"/>
      <c r="E1677" s="34"/>
      <c r="F1677" s="34"/>
      <c r="G1677" s="34"/>
      <c r="H1677" s="42" t="str">
        <f t="shared" si="201"/>
        <v/>
      </c>
      <c r="I1677" s="33">
        <v>8156</v>
      </c>
      <c r="J1677" s="34">
        <v>6427</v>
      </c>
      <c r="K1677" s="34">
        <v>2813</v>
      </c>
      <c r="L1677" s="3">
        <f t="shared" si="190"/>
        <v>0.43768476738758361</v>
      </c>
      <c r="M1677" s="34">
        <v>15</v>
      </c>
      <c r="N1677" s="34">
        <v>1488</v>
      </c>
      <c r="O1677" s="52">
        <f t="shared" si="196"/>
        <v>0.18244237371260422</v>
      </c>
      <c r="P1677" s="4">
        <f t="shared" si="197"/>
        <v>8156</v>
      </c>
      <c r="Q1677" s="5">
        <f t="shared" si="198"/>
        <v>6442</v>
      </c>
      <c r="R1677" s="5">
        <f t="shared" si="199"/>
        <v>1488</v>
      </c>
      <c r="S1677" s="6">
        <f t="shared" si="200"/>
        <v>0.18244237371260422</v>
      </c>
    </row>
    <row r="1678" spans="1:19" ht="15" customHeight="1" x14ac:dyDescent="0.2">
      <c r="A1678" s="46" t="s">
        <v>417</v>
      </c>
      <c r="B1678" s="37" t="s">
        <v>138</v>
      </c>
      <c r="C1678" s="43" t="s">
        <v>304</v>
      </c>
      <c r="D1678" s="34"/>
      <c r="E1678" s="34"/>
      <c r="F1678" s="34"/>
      <c r="G1678" s="34"/>
      <c r="H1678" s="42" t="str">
        <f t="shared" si="201"/>
        <v/>
      </c>
      <c r="I1678" s="33">
        <v>46889</v>
      </c>
      <c r="J1678" s="34">
        <v>42930</v>
      </c>
      <c r="K1678" s="34">
        <v>14373</v>
      </c>
      <c r="L1678" s="3">
        <f t="shared" si="190"/>
        <v>0.3348008385744235</v>
      </c>
      <c r="M1678" s="34">
        <v>61</v>
      </c>
      <c r="N1678" s="34">
        <v>3593</v>
      </c>
      <c r="O1678" s="52">
        <f t="shared" si="196"/>
        <v>7.6627780502889806E-2</v>
      </c>
      <c r="P1678" s="4">
        <f t="shared" si="197"/>
        <v>46889</v>
      </c>
      <c r="Q1678" s="5">
        <f t="shared" si="198"/>
        <v>42991</v>
      </c>
      <c r="R1678" s="5">
        <f t="shared" si="199"/>
        <v>3593</v>
      </c>
      <c r="S1678" s="6">
        <f t="shared" si="200"/>
        <v>7.6627780502889806E-2</v>
      </c>
    </row>
    <row r="1679" spans="1:19" ht="15" customHeight="1" x14ac:dyDescent="0.2">
      <c r="A1679" s="46" t="s">
        <v>417</v>
      </c>
      <c r="B1679" s="37" t="s">
        <v>138</v>
      </c>
      <c r="C1679" s="43" t="s">
        <v>305</v>
      </c>
      <c r="D1679" s="34">
        <v>1</v>
      </c>
      <c r="E1679" s="34">
        <v>1</v>
      </c>
      <c r="F1679" s="34"/>
      <c r="G1679" s="34"/>
      <c r="H1679" s="42">
        <f t="shared" si="201"/>
        <v>0</v>
      </c>
      <c r="I1679" s="33">
        <v>31601</v>
      </c>
      <c r="J1679" s="34">
        <v>18136</v>
      </c>
      <c r="K1679" s="34">
        <v>4580</v>
      </c>
      <c r="L1679" s="3">
        <f t="shared" si="190"/>
        <v>0.2525363917071019</v>
      </c>
      <c r="M1679" s="34">
        <v>230</v>
      </c>
      <c r="N1679" s="34">
        <v>6200</v>
      </c>
      <c r="O1679" s="52">
        <f t="shared" si="196"/>
        <v>0.196196322901174</v>
      </c>
      <c r="P1679" s="4">
        <f t="shared" si="197"/>
        <v>31602</v>
      </c>
      <c r="Q1679" s="5">
        <f t="shared" si="198"/>
        <v>18367</v>
      </c>
      <c r="R1679" s="5">
        <f t="shared" si="199"/>
        <v>6200</v>
      </c>
      <c r="S1679" s="6">
        <f t="shared" si="200"/>
        <v>0.19619011454971205</v>
      </c>
    </row>
    <row r="1680" spans="1:19" ht="15" customHeight="1" x14ac:dyDescent="0.2">
      <c r="A1680" s="46" t="s">
        <v>417</v>
      </c>
      <c r="B1680" s="37" t="s">
        <v>138</v>
      </c>
      <c r="C1680" s="43" t="s">
        <v>139</v>
      </c>
      <c r="D1680" s="34"/>
      <c r="E1680" s="34"/>
      <c r="F1680" s="34"/>
      <c r="G1680" s="34"/>
      <c r="H1680" s="42" t="str">
        <f t="shared" si="201"/>
        <v/>
      </c>
      <c r="I1680" s="33">
        <v>27619</v>
      </c>
      <c r="J1680" s="34">
        <v>22128</v>
      </c>
      <c r="K1680" s="34">
        <v>8757</v>
      </c>
      <c r="L1680" s="3">
        <f t="shared" si="190"/>
        <v>0.39574295010845989</v>
      </c>
      <c r="M1680" s="34">
        <v>39</v>
      </c>
      <c r="N1680" s="34">
        <v>5282</v>
      </c>
      <c r="O1680" s="52">
        <f t="shared" si="196"/>
        <v>0.19124515731923675</v>
      </c>
      <c r="P1680" s="4">
        <f t="shared" si="197"/>
        <v>27619</v>
      </c>
      <c r="Q1680" s="5">
        <f t="shared" si="198"/>
        <v>22167</v>
      </c>
      <c r="R1680" s="5">
        <f t="shared" si="199"/>
        <v>5282</v>
      </c>
      <c r="S1680" s="6">
        <f t="shared" si="200"/>
        <v>0.19124515731923675</v>
      </c>
    </row>
    <row r="1681" spans="1:19" ht="15" customHeight="1" x14ac:dyDescent="0.2">
      <c r="A1681" s="46" t="s">
        <v>417</v>
      </c>
      <c r="B1681" s="37" t="s">
        <v>138</v>
      </c>
      <c r="C1681" s="43" t="s">
        <v>306</v>
      </c>
      <c r="D1681" s="34">
        <v>1</v>
      </c>
      <c r="E1681" s="34">
        <v>1</v>
      </c>
      <c r="F1681" s="34"/>
      <c r="G1681" s="34"/>
      <c r="H1681" s="42">
        <f t="shared" si="201"/>
        <v>0</v>
      </c>
      <c r="I1681" s="33">
        <v>55916</v>
      </c>
      <c r="J1681" s="34">
        <v>48239</v>
      </c>
      <c r="K1681" s="34">
        <v>23621</v>
      </c>
      <c r="L1681" s="3">
        <f t="shared" si="190"/>
        <v>0.48966603785318935</v>
      </c>
      <c r="M1681" s="34">
        <v>718</v>
      </c>
      <c r="N1681" s="34">
        <v>5998</v>
      </c>
      <c r="O1681" s="52">
        <f t="shared" si="196"/>
        <v>0.10726804492452965</v>
      </c>
      <c r="P1681" s="4">
        <f t="shared" si="197"/>
        <v>55917</v>
      </c>
      <c r="Q1681" s="5">
        <f t="shared" si="198"/>
        <v>48958</v>
      </c>
      <c r="R1681" s="5">
        <f t="shared" si="199"/>
        <v>5998</v>
      </c>
      <c r="S1681" s="6">
        <f t="shared" si="200"/>
        <v>0.10726612658046748</v>
      </c>
    </row>
    <row r="1682" spans="1:19" ht="15" customHeight="1" x14ac:dyDescent="0.2">
      <c r="A1682" s="46" t="s">
        <v>417</v>
      </c>
      <c r="B1682" s="37" t="s">
        <v>138</v>
      </c>
      <c r="C1682" s="43" t="s">
        <v>307</v>
      </c>
      <c r="D1682" s="34"/>
      <c r="E1682" s="34"/>
      <c r="F1682" s="34"/>
      <c r="G1682" s="34"/>
      <c r="H1682" s="42" t="str">
        <f t="shared" si="201"/>
        <v/>
      </c>
      <c r="I1682" s="33">
        <v>15322</v>
      </c>
      <c r="J1682" s="34">
        <v>12337</v>
      </c>
      <c r="K1682" s="34">
        <v>4107</v>
      </c>
      <c r="L1682" s="3">
        <f t="shared" si="190"/>
        <v>0.33290102942368482</v>
      </c>
      <c r="M1682" s="34">
        <v>81</v>
      </c>
      <c r="N1682" s="34">
        <v>2497</v>
      </c>
      <c r="O1682" s="52">
        <f t="shared" si="196"/>
        <v>0.16296828090327634</v>
      </c>
      <c r="P1682" s="4">
        <f t="shared" si="197"/>
        <v>15322</v>
      </c>
      <c r="Q1682" s="5">
        <f t="shared" si="198"/>
        <v>12418</v>
      </c>
      <c r="R1682" s="5">
        <f t="shared" si="199"/>
        <v>2497</v>
      </c>
      <c r="S1682" s="6">
        <f t="shared" si="200"/>
        <v>0.16296828090327634</v>
      </c>
    </row>
    <row r="1683" spans="1:19" ht="15" customHeight="1" x14ac:dyDescent="0.2">
      <c r="A1683" s="46" t="s">
        <v>417</v>
      </c>
      <c r="B1683" s="37" t="s">
        <v>140</v>
      </c>
      <c r="C1683" s="43" t="s">
        <v>141</v>
      </c>
      <c r="D1683" s="34">
        <v>2</v>
      </c>
      <c r="E1683" s="34">
        <v>2</v>
      </c>
      <c r="F1683" s="34"/>
      <c r="G1683" s="34"/>
      <c r="H1683" s="42">
        <f t="shared" si="201"/>
        <v>0</v>
      </c>
      <c r="I1683" s="33">
        <v>877</v>
      </c>
      <c r="J1683" s="34">
        <v>815</v>
      </c>
      <c r="K1683" s="34">
        <v>80</v>
      </c>
      <c r="L1683" s="3">
        <f t="shared" si="190"/>
        <v>9.815950920245399E-2</v>
      </c>
      <c r="M1683" s="34">
        <v>2</v>
      </c>
      <c r="N1683" s="34">
        <v>42</v>
      </c>
      <c r="O1683" s="52">
        <f t="shared" si="196"/>
        <v>4.789053591790194E-2</v>
      </c>
      <c r="P1683" s="4">
        <f t="shared" si="197"/>
        <v>879</v>
      </c>
      <c r="Q1683" s="5">
        <f t="shared" si="198"/>
        <v>819</v>
      </c>
      <c r="R1683" s="5">
        <f t="shared" si="199"/>
        <v>42</v>
      </c>
      <c r="S1683" s="6">
        <f t="shared" si="200"/>
        <v>4.778156996587031E-2</v>
      </c>
    </row>
    <row r="1684" spans="1:19" ht="15" customHeight="1" x14ac:dyDescent="0.2">
      <c r="A1684" s="46" t="s">
        <v>417</v>
      </c>
      <c r="B1684" s="37" t="s">
        <v>142</v>
      </c>
      <c r="C1684" s="43" t="s">
        <v>253</v>
      </c>
      <c r="D1684" s="34">
        <v>2</v>
      </c>
      <c r="E1684" s="34">
        <v>2</v>
      </c>
      <c r="F1684" s="34"/>
      <c r="G1684" s="34"/>
      <c r="H1684" s="42">
        <f t="shared" si="201"/>
        <v>0</v>
      </c>
      <c r="I1684" s="33">
        <v>793</v>
      </c>
      <c r="J1684" s="34">
        <v>757</v>
      </c>
      <c r="K1684" s="34">
        <v>135</v>
      </c>
      <c r="L1684" s="3">
        <f t="shared" si="190"/>
        <v>0.17833553500660501</v>
      </c>
      <c r="M1684" s="34"/>
      <c r="N1684" s="34">
        <v>7</v>
      </c>
      <c r="O1684" s="52">
        <f t="shared" si="196"/>
        <v>8.8272383354350576E-3</v>
      </c>
      <c r="P1684" s="4">
        <f t="shared" si="197"/>
        <v>795</v>
      </c>
      <c r="Q1684" s="5">
        <f t="shared" si="198"/>
        <v>759</v>
      </c>
      <c r="R1684" s="5">
        <f t="shared" si="199"/>
        <v>7</v>
      </c>
      <c r="S1684" s="6">
        <f t="shared" si="200"/>
        <v>8.8050314465408803E-3</v>
      </c>
    </row>
    <row r="1685" spans="1:19" ht="15" customHeight="1" x14ac:dyDescent="0.2">
      <c r="A1685" s="46" t="s">
        <v>417</v>
      </c>
      <c r="B1685" s="37" t="s">
        <v>145</v>
      </c>
      <c r="C1685" s="43" t="s">
        <v>308</v>
      </c>
      <c r="D1685" s="34"/>
      <c r="E1685" s="34"/>
      <c r="F1685" s="34"/>
      <c r="G1685" s="34"/>
      <c r="H1685" s="42" t="str">
        <f t="shared" si="201"/>
        <v/>
      </c>
      <c r="I1685" s="33">
        <v>10</v>
      </c>
      <c r="J1685" s="34">
        <v>9</v>
      </c>
      <c r="K1685" s="34"/>
      <c r="L1685" s="3">
        <f t="shared" si="190"/>
        <v>0</v>
      </c>
      <c r="M1685" s="34"/>
      <c r="N1685" s="34"/>
      <c r="O1685" s="52">
        <f t="shared" si="196"/>
        <v>0</v>
      </c>
      <c r="P1685" s="4">
        <f t="shared" si="197"/>
        <v>10</v>
      </c>
      <c r="Q1685" s="5">
        <f t="shared" si="198"/>
        <v>9</v>
      </c>
      <c r="R1685" s="5" t="str">
        <f t="shared" si="199"/>
        <v/>
      </c>
      <c r="S1685" s="6" t="str">
        <f t="shared" si="200"/>
        <v/>
      </c>
    </row>
    <row r="1686" spans="1:19" ht="15" customHeight="1" x14ac:dyDescent="0.2">
      <c r="A1686" s="46" t="s">
        <v>417</v>
      </c>
      <c r="B1686" s="37" t="s">
        <v>149</v>
      </c>
      <c r="C1686" s="43" t="s">
        <v>150</v>
      </c>
      <c r="D1686" s="34"/>
      <c r="E1686" s="34"/>
      <c r="F1686" s="34"/>
      <c r="G1686" s="34"/>
      <c r="H1686" s="42" t="str">
        <f t="shared" si="201"/>
        <v/>
      </c>
      <c r="I1686" s="33">
        <v>127</v>
      </c>
      <c r="J1686" s="34">
        <v>143</v>
      </c>
      <c r="K1686" s="34">
        <v>3</v>
      </c>
      <c r="L1686" s="3">
        <f t="shared" si="190"/>
        <v>2.097902097902098E-2</v>
      </c>
      <c r="M1686" s="34"/>
      <c r="N1686" s="34"/>
      <c r="O1686" s="52">
        <f t="shared" si="196"/>
        <v>0</v>
      </c>
      <c r="P1686" s="4">
        <f t="shared" si="197"/>
        <v>127</v>
      </c>
      <c r="Q1686" s="5">
        <f t="shared" si="198"/>
        <v>143</v>
      </c>
      <c r="R1686" s="5" t="str">
        <f t="shared" si="199"/>
        <v/>
      </c>
      <c r="S1686" s="6" t="str">
        <f t="shared" si="200"/>
        <v/>
      </c>
    </row>
    <row r="1687" spans="1:19" ht="15" customHeight="1" x14ac:dyDescent="0.2">
      <c r="A1687" s="46" t="s">
        <v>417</v>
      </c>
      <c r="B1687" s="37" t="s">
        <v>151</v>
      </c>
      <c r="C1687" s="43" t="s">
        <v>309</v>
      </c>
      <c r="D1687" s="34"/>
      <c r="E1687" s="34"/>
      <c r="F1687" s="34"/>
      <c r="G1687" s="34"/>
      <c r="H1687" s="42" t="str">
        <f t="shared" si="201"/>
        <v/>
      </c>
      <c r="I1687" s="33">
        <v>23</v>
      </c>
      <c r="J1687" s="34">
        <v>19</v>
      </c>
      <c r="K1687" s="34">
        <v>3</v>
      </c>
      <c r="L1687" s="3">
        <f t="shared" si="190"/>
        <v>0.15789473684210525</v>
      </c>
      <c r="M1687" s="34">
        <v>1</v>
      </c>
      <c r="N1687" s="34"/>
      <c r="O1687" s="52">
        <f t="shared" si="196"/>
        <v>0</v>
      </c>
      <c r="P1687" s="4">
        <f t="shared" si="197"/>
        <v>23</v>
      </c>
      <c r="Q1687" s="5">
        <f t="shared" si="198"/>
        <v>20</v>
      </c>
      <c r="R1687" s="5" t="str">
        <f t="shared" si="199"/>
        <v/>
      </c>
      <c r="S1687" s="6" t="str">
        <f t="shared" si="200"/>
        <v/>
      </c>
    </row>
    <row r="1688" spans="1:19" ht="15" customHeight="1" x14ac:dyDescent="0.2">
      <c r="A1688" s="46" t="s">
        <v>417</v>
      </c>
      <c r="B1688" s="37" t="s">
        <v>248</v>
      </c>
      <c r="C1688" s="43" t="s">
        <v>310</v>
      </c>
      <c r="D1688" s="34">
        <v>1</v>
      </c>
      <c r="E1688" s="34">
        <v>1</v>
      </c>
      <c r="F1688" s="34"/>
      <c r="G1688" s="34"/>
      <c r="H1688" s="42">
        <f t="shared" si="201"/>
        <v>0</v>
      </c>
      <c r="I1688" s="33">
        <v>625</v>
      </c>
      <c r="J1688" s="34">
        <v>515</v>
      </c>
      <c r="K1688" s="34">
        <v>118</v>
      </c>
      <c r="L1688" s="3">
        <f t="shared" si="190"/>
        <v>0.22912621359223301</v>
      </c>
      <c r="M1688" s="34">
        <v>16</v>
      </c>
      <c r="N1688" s="34">
        <v>46</v>
      </c>
      <c r="O1688" s="52">
        <f t="shared" si="196"/>
        <v>7.3599999999999999E-2</v>
      </c>
      <c r="P1688" s="4">
        <f t="shared" si="197"/>
        <v>626</v>
      </c>
      <c r="Q1688" s="5">
        <f t="shared" si="198"/>
        <v>532</v>
      </c>
      <c r="R1688" s="5">
        <f t="shared" si="199"/>
        <v>46</v>
      </c>
      <c r="S1688" s="6">
        <f t="shared" si="200"/>
        <v>7.3482428115015971E-2</v>
      </c>
    </row>
    <row r="1689" spans="1:19" ht="15" customHeight="1" x14ac:dyDescent="0.2">
      <c r="A1689" s="46" t="s">
        <v>417</v>
      </c>
      <c r="B1689" s="37" t="s">
        <v>152</v>
      </c>
      <c r="C1689" s="43" t="s">
        <v>153</v>
      </c>
      <c r="D1689" s="34">
        <v>2</v>
      </c>
      <c r="E1689" s="34">
        <v>2</v>
      </c>
      <c r="F1689" s="34"/>
      <c r="G1689" s="34"/>
      <c r="H1689" s="42">
        <f t="shared" si="201"/>
        <v>0</v>
      </c>
      <c r="I1689" s="33">
        <v>137</v>
      </c>
      <c r="J1689" s="34">
        <v>108</v>
      </c>
      <c r="K1689" s="34">
        <v>66</v>
      </c>
      <c r="L1689" s="3">
        <f t="shared" si="190"/>
        <v>0.61111111111111116</v>
      </c>
      <c r="M1689" s="34">
        <v>20</v>
      </c>
      <c r="N1689" s="34"/>
      <c r="O1689" s="52">
        <f t="shared" si="196"/>
        <v>0</v>
      </c>
      <c r="P1689" s="4">
        <f t="shared" si="197"/>
        <v>139</v>
      </c>
      <c r="Q1689" s="5">
        <f t="shared" si="198"/>
        <v>130</v>
      </c>
      <c r="R1689" s="5" t="str">
        <f t="shared" si="199"/>
        <v/>
      </c>
      <c r="S1689" s="6" t="str">
        <f t="shared" si="200"/>
        <v/>
      </c>
    </row>
    <row r="1690" spans="1:19" ht="15" customHeight="1" x14ac:dyDescent="0.2">
      <c r="A1690" s="46" t="s">
        <v>417</v>
      </c>
      <c r="B1690" s="37" t="s">
        <v>152</v>
      </c>
      <c r="C1690" s="43" t="s">
        <v>311</v>
      </c>
      <c r="D1690" s="34">
        <v>20</v>
      </c>
      <c r="E1690" s="34">
        <v>18</v>
      </c>
      <c r="F1690" s="34"/>
      <c r="G1690" s="34">
        <v>3</v>
      </c>
      <c r="H1690" s="42">
        <f t="shared" si="201"/>
        <v>0.15</v>
      </c>
      <c r="I1690" s="33">
        <v>4133</v>
      </c>
      <c r="J1690" s="34">
        <v>1845</v>
      </c>
      <c r="K1690" s="34">
        <v>43</v>
      </c>
      <c r="L1690" s="3">
        <f t="shared" si="190"/>
        <v>2.3306233062330622E-2</v>
      </c>
      <c r="M1690" s="34">
        <v>50</v>
      </c>
      <c r="N1690" s="34">
        <v>2155</v>
      </c>
      <c r="O1690" s="52">
        <f t="shared" si="196"/>
        <v>0.52141301717880473</v>
      </c>
      <c r="P1690" s="4">
        <f t="shared" si="197"/>
        <v>4153</v>
      </c>
      <c r="Q1690" s="5">
        <f t="shared" si="198"/>
        <v>1913</v>
      </c>
      <c r="R1690" s="5">
        <f t="shared" si="199"/>
        <v>2158</v>
      </c>
      <c r="S1690" s="6">
        <f t="shared" si="200"/>
        <v>0.51962436792679989</v>
      </c>
    </row>
    <row r="1691" spans="1:19" ht="15" customHeight="1" x14ac:dyDescent="0.2">
      <c r="A1691" s="46" t="s">
        <v>417</v>
      </c>
      <c r="B1691" s="37" t="s">
        <v>156</v>
      </c>
      <c r="C1691" s="43" t="s">
        <v>157</v>
      </c>
      <c r="D1691" s="34"/>
      <c r="E1691" s="34"/>
      <c r="F1691" s="34"/>
      <c r="G1691" s="34"/>
      <c r="H1691" s="42" t="str">
        <f t="shared" si="201"/>
        <v/>
      </c>
      <c r="I1691" s="33">
        <v>6037</v>
      </c>
      <c r="J1691" s="34">
        <v>5805</v>
      </c>
      <c r="K1691" s="34">
        <v>711</v>
      </c>
      <c r="L1691" s="3">
        <f t="shared" si="190"/>
        <v>0.12248062015503876</v>
      </c>
      <c r="M1691" s="34">
        <v>37</v>
      </c>
      <c r="N1691" s="34">
        <v>71</v>
      </c>
      <c r="O1691" s="52">
        <f t="shared" si="196"/>
        <v>1.1760808348517476E-2</v>
      </c>
      <c r="P1691" s="4">
        <f t="shared" si="197"/>
        <v>6037</v>
      </c>
      <c r="Q1691" s="5">
        <f t="shared" si="198"/>
        <v>5842</v>
      </c>
      <c r="R1691" s="5">
        <f t="shared" si="199"/>
        <v>71</v>
      </c>
      <c r="S1691" s="6">
        <f t="shared" si="200"/>
        <v>1.1760808348517476E-2</v>
      </c>
    </row>
    <row r="1692" spans="1:19" ht="15" customHeight="1" x14ac:dyDescent="0.2">
      <c r="A1692" s="46" t="s">
        <v>417</v>
      </c>
      <c r="B1692" s="37" t="s">
        <v>158</v>
      </c>
      <c r="C1692" s="43" t="s">
        <v>159</v>
      </c>
      <c r="D1692" s="34">
        <v>18</v>
      </c>
      <c r="E1692" s="34">
        <v>13</v>
      </c>
      <c r="F1692" s="34"/>
      <c r="G1692" s="34">
        <v>3</v>
      </c>
      <c r="H1692" s="42">
        <f t="shared" si="201"/>
        <v>0.16666666666666666</v>
      </c>
      <c r="I1692" s="33">
        <v>5652</v>
      </c>
      <c r="J1692" s="34">
        <v>3247</v>
      </c>
      <c r="K1692" s="34">
        <v>330</v>
      </c>
      <c r="L1692" s="3">
        <f t="shared" si="190"/>
        <v>0.10163227594702802</v>
      </c>
      <c r="M1692" s="34">
        <v>46</v>
      </c>
      <c r="N1692" s="34">
        <v>1986</v>
      </c>
      <c r="O1692" s="52">
        <f t="shared" si="196"/>
        <v>0.35138004246284499</v>
      </c>
      <c r="P1692" s="4">
        <f t="shared" si="197"/>
        <v>5670</v>
      </c>
      <c r="Q1692" s="5">
        <f t="shared" si="198"/>
        <v>3306</v>
      </c>
      <c r="R1692" s="5">
        <f t="shared" si="199"/>
        <v>1989</v>
      </c>
      <c r="S1692" s="6">
        <f t="shared" si="200"/>
        <v>0.35079365079365077</v>
      </c>
    </row>
    <row r="1693" spans="1:19" ht="15" customHeight="1" x14ac:dyDescent="0.2">
      <c r="A1693" s="46" t="s">
        <v>417</v>
      </c>
      <c r="B1693" s="37" t="s">
        <v>161</v>
      </c>
      <c r="C1693" s="43" t="s">
        <v>312</v>
      </c>
      <c r="D1693" s="34">
        <v>12</v>
      </c>
      <c r="E1693" s="34">
        <v>14</v>
      </c>
      <c r="F1693" s="34"/>
      <c r="G1693" s="34"/>
      <c r="H1693" s="42">
        <f t="shared" si="201"/>
        <v>0</v>
      </c>
      <c r="I1693" s="33">
        <v>451</v>
      </c>
      <c r="J1693" s="34">
        <v>422</v>
      </c>
      <c r="K1693" s="34">
        <v>128</v>
      </c>
      <c r="L1693" s="3">
        <f t="shared" si="190"/>
        <v>0.30331753554502372</v>
      </c>
      <c r="M1693" s="34"/>
      <c r="N1693" s="34"/>
      <c r="O1693" s="52">
        <f t="shared" si="196"/>
        <v>0</v>
      </c>
      <c r="P1693" s="4">
        <f t="shared" si="197"/>
        <v>463</v>
      </c>
      <c r="Q1693" s="5">
        <f t="shared" si="198"/>
        <v>436</v>
      </c>
      <c r="R1693" s="5" t="str">
        <f t="shared" si="199"/>
        <v/>
      </c>
      <c r="S1693" s="6" t="str">
        <f t="shared" si="200"/>
        <v/>
      </c>
    </row>
    <row r="1694" spans="1:19" ht="15" customHeight="1" x14ac:dyDescent="0.2">
      <c r="A1694" s="46" t="s">
        <v>417</v>
      </c>
      <c r="B1694" s="37" t="s">
        <v>162</v>
      </c>
      <c r="C1694" s="43" t="s">
        <v>313</v>
      </c>
      <c r="D1694" s="34"/>
      <c r="E1694" s="34"/>
      <c r="F1694" s="34"/>
      <c r="G1694" s="34"/>
      <c r="H1694" s="42" t="str">
        <f t="shared" si="201"/>
        <v/>
      </c>
      <c r="I1694" s="33">
        <v>30</v>
      </c>
      <c r="J1694" s="34">
        <v>26</v>
      </c>
      <c r="K1694" s="34">
        <v>7</v>
      </c>
      <c r="L1694" s="3">
        <f t="shared" si="190"/>
        <v>0.26923076923076922</v>
      </c>
      <c r="M1694" s="34"/>
      <c r="N1694" s="34">
        <v>3</v>
      </c>
      <c r="O1694" s="52">
        <f t="shared" si="196"/>
        <v>0.1</v>
      </c>
      <c r="P1694" s="4">
        <f t="shared" si="197"/>
        <v>30</v>
      </c>
      <c r="Q1694" s="5">
        <f t="shared" si="198"/>
        <v>26</v>
      </c>
      <c r="R1694" s="5">
        <f t="shared" si="199"/>
        <v>3</v>
      </c>
      <c r="S1694" s="6">
        <f t="shared" si="200"/>
        <v>0.1</v>
      </c>
    </row>
    <row r="1695" spans="1:19" ht="15" customHeight="1" x14ac:dyDescent="0.2">
      <c r="A1695" s="46" t="s">
        <v>417</v>
      </c>
      <c r="B1695" s="37" t="s">
        <v>163</v>
      </c>
      <c r="C1695" s="43" t="s">
        <v>164</v>
      </c>
      <c r="D1695" s="34">
        <v>2</v>
      </c>
      <c r="E1695" s="34">
        <v>2</v>
      </c>
      <c r="F1695" s="34"/>
      <c r="G1695" s="34"/>
      <c r="H1695" s="42">
        <f t="shared" si="201"/>
        <v>0</v>
      </c>
      <c r="I1695" s="33">
        <v>6947</v>
      </c>
      <c r="J1695" s="34">
        <v>6719</v>
      </c>
      <c r="K1695" s="34">
        <v>418</v>
      </c>
      <c r="L1695" s="3">
        <f t="shared" si="190"/>
        <v>6.2211638636701892E-2</v>
      </c>
      <c r="M1695" s="34">
        <v>27</v>
      </c>
      <c r="N1695" s="34">
        <v>91</v>
      </c>
      <c r="O1695" s="52">
        <f t="shared" si="196"/>
        <v>1.3099179501943285E-2</v>
      </c>
      <c r="P1695" s="4">
        <f t="shared" si="197"/>
        <v>6949</v>
      </c>
      <c r="Q1695" s="5">
        <f t="shared" si="198"/>
        <v>6748</v>
      </c>
      <c r="R1695" s="5">
        <f t="shared" si="199"/>
        <v>91</v>
      </c>
      <c r="S1695" s="6">
        <f t="shared" si="200"/>
        <v>1.3095409411426104E-2</v>
      </c>
    </row>
    <row r="1696" spans="1:19" ht="15" customHeight="1" x14ac:dyDescent="0.2">
      <c r="A1696" s="46" t="s">
        <v>417</v>
      </c>
      <c r="B1696" s="37" t="s">
        <v>165</v>
      </c>
      <c r="C1696" s="43" t="s">
        <v>166</v>
      </c>
      <c r="D1696" s="34"/>
      <c r="E1696" s="34"/>
      <c r="F1696" s="34"/>
      <c r="G1696" s="34"/>
      <c r="H1696" s="42" t="str">
        <f t="shared" si="201"/>
        <v/>
      </c>
      <c r="I1696" s="33">
        <v>17116</v>
      </c>
      <c r="J1696" s="34">
        <v>15616</v>
      </c>
      <c r="K1696" s="34">
        <v>686</v>
      </c>
      <c r="L1696" s="3">
        <f t="shared" si="190"/>
        <v>4.3929303278688527E-2</v>
      </c>
      <c r="M1696" s="34">
        <v>10</v>
      </c>
      <c r="N1696" s="34">
        <v>1435</v>
      </c>
      <c r="O1696" s="52">
        <f t="shared" si="196"/>
        <v>8.3839682168731014E-2</v>
      </c>
      <c r="P1696" s="4">
        <f t="shared" si="197"/>
        <v>17116</v>
      </c>
      <c r="Q1696" s="5">
        <f t="shared" si="198"/>
        <v>15626</v>
      </c>
      <c r="R1696" s="5">
        <f t="shared" si="199"/>
        <v>1435</v>
      </c>
      <c r="S1696" s="6">
        <f t="shared" si="200"/>
        <v>8.3839682168731014E-2</v>
      </c>
    </row>
    <row r="1697" spans="1:19" ht="15" customHeight="1" x14ac:dyDescent="0.2">
      <c r="A1697" s="46" t="s">
        <v>417</v>
      </c>
      <c r="B1697" s="37" t="s">
        <v>167</v>
      </c>
      <c r="C1697" s="43" t="s">
        <v>254</v>
      </c>
      <c r="D1697" s="34"/>
      <c r="E1697" s="34"/>
      <c r="F1697" s="34"/>
      <c r="G1697" s="34"/>
      <c r="H1697" s="42" t="str">
        <f t="shared" si="201"/>
        <v/>
      </c>
      <c r="I1697" s="33">
        <v>10</v>
      </c>
      <c r="J1697" s="34">
        <v>7</v>
      </c>
      <c r="K1697" s="34"/>
      <c r="L1697" s="3">
        <f t="shared" si="190"/>
        <v>0</v>
      </c>
      <c r="M1697" s="34"/>
      <c r="N1697" s="34"/>
      <c r="O1697" s="52">
        <f t="shared" si="196"/>
        <v>0</v>
      </c>
      <c r="P1697" s="4">
        <f t="shared" si="197"/>
        <v>10</v>
      </c>
      <c r="Q1697" s="5">
        <f t="shared" si="198"/>
        <v>7</v>
      </c>
      <c r="R1697" s="5" t="str">
        <f t="shared" si="199"/>
        <v/>
      </c>
      <c r="S1697" s="6" t="str">
        <f t="shared" si="200"/>
        <v/>
      </c>
    </row>
    <row r="1698" spans="1:19" ht="15" customHeight="1" x14ac:dyDescent="0.2">
      <c r="A1698" s="46" t="s">
        <v>417</v>
      </c>
      <c r="B1698" s="37" t="s">
        <v>168</v>
      </c>
      <c r="C1698" s="43" t="s">
        <v>314</v>
      </c>
      <c r="D1698" s="34"/>
      <c r="E1698" s="34"/>
      <c r="F1698" s="34"/>
      <c r="G1698" s="34"/>
      <c r="H1698" s="42" t="str">
        <f t="shared" si="201"/>
        <v/>
      </c>
      <c r="I1698" s="33">
        <v>1</v>
      </c>
      <c r="J1698" s="34">
        <v>1</v>
      </c>
      <c r="K1698" s="34"/>
      <c r="L1698" s="3">
        <f t="shared" si="190"/>
        <v>0</v>
      </c>
      <c r="M1698" s="34"/>
      <c r="N1698" s="34"/>
      <c r="O1698" s="52">
        <f t="shared" si="196"/>
        <v>0</v>
      </c>
      <c r="P1698" s="4">
        <f t="shared" si="197"/>
        <v>1</v>
      </c>
      <c r="Q1698" s="5">
        <f t="shared" si="198"/>
        <v>1</v>
      </c>
      <c r="R1698" s="5" t="str">
        <f t="shared" si="199"/>
        <v/>
      </c>
      <c r="S1698" s="6" t="str">
        <f t="shared" si="200"/>
        <v/>
      </c>
    </row>
    <row r="1699" spans="1:19" ht="15" customHeight="1" x14ac:dyDescent="0.2">
      <c r="A1699" s="46" t="s">
        <v>417</v>
      </c>
      <c r="B1699" s="37" t="s">
        <v>169</v>
      </c>
      <c r="C1699" s="43" t="s">
        <v>170</v>
      </c>
      <c r="D1699" s="34">
        <v>1</v>
      </c>
      <c r="E1699" s="34">
        <v>1</v>
      </c>
      <c r="F1699" s="34"/>
      <c r="G1699" s="34"/>
      <c r="H1699" s="42">
        <f t="shared" si="201"/>
        <v>0</v>
      </c>
      <c r="I1699" s="33">
        <v>5235</v>
      </c>
      <c r="J1699" s="34">
        <v>4480</v>
      </c>
      <c r="K1699" s="34">
        <v>1740</v>
      </c>
      <c r="L1699" s="3">
        <f t="shared" ref="L1699:L1765" si="202">IF(J1699&lt;&gt;0,K1699/J1699,"")</f>
        <v>0.38839285714285715</v>
      </c>
      <c r="M1699" s="34">
        <v>155</v>
      </c>
      <c r="N1699" s="34">
        <v>395</v>
      </c>
      <c r="O1699" s="52">
        <f t="shared" si="196"/>
        <v>7.5453677172874878E-2</v>
      </c>
      <c r="P1699" s="4">
        <f t="shared" si="197"/>
        <v>5236</v>
      </c>
      <c r="Q1699" s="5">
        <f t="shared" si="198"/>
        <v>4636</v>
      </c>
      <c r="R1699" s="5">
        <f t="shared" si="199"/>
        <v>395</v>
      </c>
      <c r="S1699" s="6">
        <f t="shared" si="200"/>
        <v>7.5439266615737202E-2</v>
      </c>
    </row>
    <row r="1700" spans="1:19" ht="15" customHeight="1" x14ac:dyDescent="0.2">
      <c r="A1700" s="46" t="s">
        <v>417</v>
      </c>
      <c r="B1700" s="37" t="s">
        <v>171</v>
      </c>
      <c r="C1700" s="43" t="s">
        <v>172</v>
      </c>
      <c r="D1700" s="34"/>
      <c r="E1700" s="34"/>
      <c r="F1700" s="34"/>
      <c r="G1700" s="34"/>
      <c r="H1700" s="42" t="str">
        <f t="shared" si="201"/>
        <v/>
      </c>
      <c r="I1700" s="33">
        <v>331</v>
      </c>
      <c r="J1700" s="34">
        <v>274</v>
      </c>
      <c r="K1700" s="34">
        <v>35</v>
      </c>
      <c r="L1700" s="3">
        <f t="shared" si="202"/>
        <v>0.12773722627737227</v>
      </c>
      <c r="M1700" s="34">
        <v>1</v>
      </c>
      <c r="N1700" s="34">
        <v>43</v>
      </c>
      <c r="O1700" s="52">
        <f t="shared" si="196"/>
        <v>0.12990936555891239</v>
      </c>
      <c r="P1700" s="4">
        <f t="shared" si="197"/>
        <v>331</v>
      </c>
      <c r="Q1700" s="5">
        <f t="shared" si="198"/>
        <v>275</v>
      </c>
      <c r="R1700" s="5">
        <f t="shared" si="199"/>
        <v>43</v>
      </c>
      <c r="S1700" s="6">
        <f t="shared" si="200"/>
        <v>0.12990936555891239</v>
      </c>
    </row>
    <row r="1701" spans="1:19" ht="26.25" customHeight="1" x14ac:dyDescent="0.2">
      <c r="A1701" s="46" t="s">
        <v>417</v>
      </c>
      <c r="B1701" s="37" t="s">
        <v>173</v>
      </c>
      <c r="C1701" s="43" t="s">
        <v>175</v>
      </c>
      <c r="D1701" s="34"/>
      <c r="E1701" s="34"/>
      <c r="F1701" s="34"/>
      <c r="G1701" s="34"/>
      <c r="H1701" s="42" t="str">
        <f t="shared" si="201"/>
        <v/>
      </c>
      <c r="I1701" s="33">
        <v>432769</v>
      </c>
      <c r="J1701" s="34">
        <v>426748</v>
      </c>
      <c r="K1701" s="34">
        <v>284062</v>
      </c>
      <c r="L1701" s="3">
        <f t="shared" si="202"/>
        <v>0.66564342422225764</v>
      </c>
      <c r="M1701" s="34">
        <v>222</v>
      </c>
      <c r="N1701" s="34">
        <v>4661</v>
      </c>
      <c r="O1701" s="52">
        <f t="shared" si="196"/>
        <v>1.0770179934329861E-2</v>
      </c>
      <c r="P1701" s="4">
        <f t="shared" si="197"/>
        <v>432769</v>
      </c>
      <c r="Q1701" s="5">
        <f t="shared" si="198"/>
        <v>426970</v>
      </c>
      <c r="R1701" s="5">
        <f t="shared" si="199"/>
        <v>4661</v>
      </c>
      <c r="S1701" s="6">
        <f t="shared" si="200"/>
        <v>1.0770179934329861E-2</v>
      </c>
    </row>
    <row r="1702" spans="1:19" ht="26.25" customHeight="1" x14ac:dyDescent="0.2">
      <c r="A1702" s="46" t="s">
        <v>417</v>
      </c>
      <c r="B1702" s="37" t="s">
        <v>173</v>
      </c>
      <c r="C1702" s="43" t="s">
        <v>174</v>
      </c>
      <c r="D1702" s="34"/>
      <c r="E1702" s="34"/>
      <c r="F1702" s="34"/>
      <c r="G1702" s="34"/>
      <c r="H1702" s="42" t="str">
        <f t="shared" si="201"/>
        <v/>
      </c>
      <c r="I1702" s="33">
        <v>21263</v>
      </c>
      <c r="J1702" s="34">
        <v>20968</v>
      </c>
      <c r="K1702" s="34">
        <v>6765</v>
      </c>
      <c r="L1702" s="3">
        <f t="shared" si="202"/>
        <v>0.32263449065242272</v>
      </c>
      <c r="M1702" s="34">
        <v>4</v>
      </c>
      <c r="N1702" s="34">
        <v>165</v>
      </c>
      <c r="O1702" s="52">
        <f t="shared" si="196"/>
        <v>7.7599586135540608E-3</v>
      </c>
      <c r="P1702" s="4">
        <f t="shared" si="197"/>
        <v>21263</v>
      </c>
      <c r="Q1702" s="5">
        <f t="shared" si="198"/>
        <v>20972</v>
      </c>
      <c r="R1702" s="5">
        <f t="shared" si="199"/>
        <v>165</v>
      </c>
      <c r="S1702" s="6">
        <f t="shared" si="200"/>
        <v>7.7599586135540608E-3</v>
      </c>
    </row>
    <row r="1703" spans="1:19" ht="15" customHeight="1" x14ac:dyDescent="0.2">
      <c r="A1703" s="46" t="s">
        <v>417</v>
      </c>
      <c r="B1703" s="37" t="s">
        <v>179</v>
      </c>
      <c r="C1703" s="43" t="s">
        <v>180</v>
      </c>
      <c r="D1703" s="34"/>
      <c r="E1703" s="34"/>
      <c r="F1703" s="34"/>
      <c r="G1703" s="34"/>
      <c r="H1703" s="42" t="str">
        <f t="shared" si="201"/>
        <v/>
      </c>
      <c r="I1703" s="33">
        <v>35396</v>
      </c>
      <c r="J1703" s="34">
        <v>32574</v>
      </c>
      <c r="K1703" s="34">
        <v>26144</v>
      </c>
      <c r="L1703" s="3">
        <f t="shared" si="202"/>
        <v>0.80260330324798923</v>
      </c>
      <c r="M1703" s="34">
        <v>435</v>
      </c>
      <c r="N1703" s="34">
        <v>374</v>
      </c>
      <c r="O1703" s="52">
        <f t="shared" si="196"/>
        <v>1.0566165668437112E-2</v>
      </c>
      <c r="P1703" s="4">
        <f t="shared" si="197"/>
        <v>35396</v>
      </c>
      <c r="Q1703" s="5">
        <f t="shared" si="198"/>
        <v>33009</v>
      </c>
      <c r="R1703" s="5">
        <f t="shared" si="199"/>
        <v>374</v>
      </c>
      <c r="S1703" s="6">
        <f t="shared" si="200"/>
        <v>1.0566165668437112E-2</v>
      </c>
    </row>
    <row r="1704" spans="1:19" ht="15" customHeight="1" x14ac:dyDescent="0.2">
      <c r="A1704" s="46" t="s">
        <v>417</v>
      </c>
      <c r="B1704" s="37" t="s">
        <v>181</v>
      </c>
      <c r="C1704" s="43" t="s">
        <v>182</v>
      </c>
      <c r="D1704" s="34">
        <v>3</v>
      </c>
      <c r="E1704" s="34">
        <v>3</v>
      </c>
      <c r="F1704" s="34"/>
      <c r="G1704" s="34"/>
      <c r="H1704" s="42">
        <f t="shared" si="201"/>
        <v>0</v>
      </c>
      <c r="I1704" s="33">
        <v>8289</v>
      </c>
      <c r="J1704" s="34">
        <v>4371</v>
      </c>
      <c r="K1704" s="34">
        <v>169</v>
      </c>
      <c r="L1704" s="3">
        <f t="shared" si="202"/>
        <v>3.8663921299473804E-2</v>
      </c>
      <c r="M1704" s="34">
        <v>7</v>
      </c>
      <c r="N1704" s="34">
        <v>3426</v>
      </c>
      <c r="O1704" s="52">
        <f t="shared" si="196"/>
        <v>0.413318856315599</v>
      </c>
      <c r="P1704" s="4">
        <f t="shared" si="197"/>
        <v>8292</v>
      </c>
      <c r="Q1704" s="5">
        <f t="shared" si="198"/>
        <v>4381</v>
      </c>
      <c r="R1704" s="5">
        <f t="shared" si="199"/>
        <v>3426</v>
      </c>
      <c r="S1704" s="6">
        <f t="shared" si="200"/>
        <v>0.41316931982633864</v>
      </c>
    </row>
    <row r="1705" spans="1:19" ht="15" customHeight="1" x14ac:dyDescent="0.2">
      <c r="A1705" s="46" t="s">
        <v>417</v>
      </c>
      <c r="B1705" s="37" t="s">
        <v>183</v>
      </c>
      <c r="C1705" s="43" t="s">
        <v>550</v>
      </c>
      <c r="D1705" s="34"/>
      <c r="E1705" s="34"/>
      <c r="F1705" s="34"/>
      <c r="G1705" s="34"/>
      <c r="H1705" s="42" t="str">
        <f t="shared" si="201"/>
        <v/>
      </c>
      <c r="I1705" s="33">
        <v>221</v>
      </c>
      <c r="J1705" s="34">
        <v>206</v>
      </c>
      <c r="K1705" s="34">
        <v>12</v>
      </c>
      <c r="L1705" s="3">
        <f t="shared" si="202"/>
        <v>5.8252427184466021E-2</v>
      </c>
      <c r="M1705" s="34"/>
      <c r="N1705" s="34">
        <v>3</v>
      </c>
      <c r="O1705" s="52">
        <f t="shared" si="196"/>
        <v>1.3574660633484163E-2</v>
      </c>
      <c r="P1705" s="4">
        <f t="shared" si="197"/>
        <v>221</v>
      </c>
      <c r="Q1705" s="5">
        <f t="shared" si="198"/>
        <v>206</v>
      </c>
      <c r="R1705" s="5">
        <f t="shared" si="199"/>
        <v>3</v>
      </c>
      <c r="S1705" s="6">
        <f t="shared" si="200"/>
        <v>1.3574660633484163E-2</v>
      </c>
    </row>
    <row r="1706" spans="1:19" ht="15" customHeight="1" x14ac:dyDescent="0.2">
      <c r="A1706" s="46" t="s">
        <v>417</v>
      </c>
      <c r="B1706" s="37" t="s">
        <v>185</v>
      </c>
      <c r="C1706" s="43" t="s">
        <v>185</v>
      </c>
      <c r="D1706" s="34">
        <v>2</v>
      </c>
      <c r="E1706" s="34">
        <v>2</v>
      </c>
      <c r="F1706" s="34"/>
      <c r="G1706" s="34"/>
      <c r="H1706" s="42">
        <f t="shared" si="201"/>
        <v>0</v>
      </c>
      <c r="I1706" s="33">
        <v>1702</v>
      </c>
      <c r="J1706" s="34">
        <v>1683</v>
      </c>
      <c r="K1706" s="34">
        <v>706</v>
      </c>
      <c r="L1706" s="3">
        <f t="shared" si="202"/>
        <v>0.41948900772430187</v>
      </c>
      <c r="M1706" s="34">
        <v>1</v>
      </c>
      <c r="N1706" s="34">
        <v>8</v>
      </c>
      <c r="O1706" s="52">
        <f t="shared" si="196"/>
        <v>4.7003525264394828E-3</v>
      </c>
      <c r="P1706" s="4">
        <f t="shared" si="197"/>
        <v>1704</v>
      </c>
      <c r="Q1706" s="5">
        <f t="shared" si="198"/>
        <v>1686</v>
      </c>
      <c r="R1706" s="5">
        <f t="shared" si="199"/>
        <v>8</v>
      </c>
      <c r="S1706" s="6">
        <f t="shared" si="200"/>
        <v>4.6948356807511738E-3</v>
      </c>
    </row>
    <row r="1707" spans="1:19" ht="15" customHeight="1" x14ac:dyDescent="0.2">
      <c r="A1707" s="46" t="s">
        <v>417</v>
      </c>
      <c r="B1707" s="37" t="s">
        <v>187</v>
      </c>
      <c r="C1707" s="43" t="s">
        <v>188</v>
      </c>
      <c r="D1707" s="34"/>
      <c r="E1707" s="34"/>
      <c r="F1707" s="34"/>
      <c r="G1707" s="34"/>
      <c r="H1707" s="42" t="str">
        <f t="shared" si="201"/>
        <v/>
      </c>
      <c r="I1707" s="33">
        <v>7418</v>
      </c>
      <c r="J1707" s="34">
        <v>7332</v>
      </c>
      <c r="K1707" s="34">
        <v>1326</v>
      </c>
      <c r="L1707" s="3">
        <f t="shared" si="202"/>
        <v>0.18085106382978725</v>
      </c>
      <c r="M1707" s="34">
        <v>9</v>
      </c>
      <c r="N1707" s="34">
        <v>34</v>
      </c>
      <c r="O1707" s="52">
        <f t="shared" si="196"/>
        <v>4.5834456726880557E-3</v>
      </c>
      <c r="P1707" s="4">
        <f t="shared" si="197"/>
        <v>7418</v>
      </c>
      <c r="Q1707" s="5">
        <f t="shared" si="198"/>
        <v>7341</v>
      </c>
      <c r="R1707" s="5">
        <f t="shared" si="199"/>
        <v>34</v>
      </c>
      <c r="S1707" s="6">
        <f t="shared" si="200"/>
        <v>4.5834456726880557E-3</v>
      </c>
    </row>
    <row r="1708" spans="1:19" ht="15" customHeight="1" x14ac:dyDescent="0.2">
      <c r="A1708" s="46" t="s">
        <v>417</v>
      </c>
      <c r="B1708" s="37" t="s">
        <v>187</v>
      </c>
      <c r="C1708" s="43" t="s">
        <v>189</v>
      </c>
      <c r="D1708" s="34">
        <v>5</v>
      </c>
      <c r="E1708" s="34">
        <v>5</v>
      </c>
      <c r="F1708" s="34"/>
      <c r="G1708" s="34"/>
      <c r="H1708" s="42">
        <f t="shared" si="201"/>
        <v>0</v>
      </c>
      <c r="I1708" s="33">
        <v>9174</v>
      </c>
      <c r="J1708" s="34">
        <v>8936</v>
      </c>
      <c r="K1708" s="34">
        <v>1507</v>
      </c>
      <c r="L1708" s="3">
        <f t="shared" si="202"/>
        <v>0.16864368845120858</v>
      </c>
      <c r="M1708" s="34">
        <v>10</v>
      </c>
      <c r="N1708" s="34">
        <v>124</v>
      </c>
      <c r="O1708" s="52">
        <f t="shared" si="196"/>
        <v>1.3516459559625027E-2</v>
      </c>
      <c r="P1708" s="4">
        <f t="shared" si="197"/>
        <v>9179</v>
      </c>
      <c r="Q1708" s="5">
        <f t="shared" si="198"/>
        <v>8951</v>
      </c>
      <c r="R1708" s="5">
        <f t="shared" si="199"/>
        <v>124</v>
      </c>
      <c r="S1708" s="6">
        <f t="shared" si="200"/>
        <v>1.3509096851508879E-2</v>
      </c>
    </row>
    <row r="1709" spans="1:19" ht="15" customHeight="1" x14ac:dyDescent="0.2">
      <c r="A1709" s="46" t="s">
        <v>417</v>
      </c>
      <c r="B1709" s="37" t="s">
        <v>542</v>
      </c>
      <c r="C1709" s="43" t="s">
        <v>123</v>
      </c>
      <c r="D1709" s="34"/>
      <c r="E1709" s="34"/>
      <c r="F1709" s="34"/>
      <c r="G1709" s="34"/>
      <c r="H1709" s="42" t="str">
        <f t="shared" si="201"/>
        <v/>
      </c>
      <c r="I1709" s="33">
        <v>280</v>
      </c>
      <c r="J1709" s="34">
        <v>249</v>
      </c>
      <c r="K1709" s="34">
        <v>14</v>
      </c>
      <c r="L1709" s="3">
        <f t="shared" si="202"/>
        <v>5.6224899598393573E-2</v>
      </c>
      <c r="M1709" s="34">
        <v>1</v>
      </c>
      <c r="N1709" s="34"/>
      <c r="O1709" s="52">
        <f t="shared" si="196"/>
        <v>0</v>
      </c>
      <c r="P1709" s="4">
        <f t="shared" si="197"/>
        <v>280</v>
      </c>
      <c r="Q1709" s="5">
        <f t="shared" si="198"/>
        <v>250</v>
      </c>
      <c r="R1709" s="5" t="str">
        <f t="shared" si="199"/>
        <v/>
      </c>
      <c r="S1709" s="6" t="str">
        <f t="shared" si="200"/>
        <v/>
      </c>
    </row>
    <row r="1710" spans="1:19" ht="15" customHeight="1" x14ac:dyDescent="0.2">
      <c r="A1710" s="46" t="s">
        <v>417</v>
      </c>
      <c r="B1710" s="37" t="s">
        <v>194</v>
      </c>
      <c r="C1710" s="43" t="s">
        <v>195</v>
      </c>
      <c r="D1710" s="34">
        <v>2</v>
      </c>
      <c r="E1710" s="34"/>
      <c r="F1710" s="34"/>
      <c r="G1710" s="34"/>
      <c r="H1710" s="42">
        <f t="shared" si="201"/>
        <v>0</v>
      </c>
      <c r="I1710" s="33">
        <v>1482</v>
      </c>
      <c r="J1710" s="34">
        <v>943</v>
      </c>
      <c r="K1710" s="34">
        <v>80</v>
      </c>
      <c r="L1710" s="3">
        <f t="shared" si="202"/>
        <v>8.4835630965005307E-2</v>
      </c>
      <c r="M1710" s="34">
        <v>14</v>
      </c>
      <c r="N1710" s="34">
        <v>445</v>
      </c>
      <c r="O1710" s="52">
        <f t="shared" si="196"/>
        <v>0.30026990553306343</v>
      </c>
      <c r="P1710" s="4">
        <f t="shared" si="197"/>
        <v>1484</v>
      </c>
      <c r="Q1710" s="5">
        <f t="shared" si="198"/>
        <v>957</v>
      </c>
      <c r="R1710" s="5">
        <f t="shared" si="199"/>
        <v>445</v>
      </c>
      <c r="S1710" s="6">
        <f t="shared" si="200"/>
        <v>0.29986522911051211</v>
      </c>
    </row>
    <row r="1711" spans="1:19" ht="15" customHeight="1" x14ac:dyDescent="0.2">
      <c r="A1711" s="46" t="s">
        <v>417</v>
      </c>
      <c r="B1711" s="37" t="s">
        <v>198</v>
      </c>
      <c r="C1711" s="43" t="s">
        <v>199</v>
      </c>
      <c r="D1711" s="34"/>
      <c r="E1711" s="34"/>
      <c r="F1711" s="34"/>
      <c r="G1711" s="34"/>
      <c r="H1711" s="42" t="str">
        <f t="shared" si="201"/>
        <v/>
      </c>
      <c r="I1711" s="33">
        <v>2</v>
      </c>
      <c r="J1711" s="34">
        <v>2</v>
      </c>
      <c r="K1711" s="34"/>
      <c r="L1711" s="3">
        <f t="shared" si="202"/>
        <v>0</v>
      </c>
      <c r="M1711" s="34"/>
      <c r="N1711" s="34"/>
      <c r="O1711" s="52">
        <f t="shared" si="196"/>
        <v>0</v>
      </c>
      <c r="P1711" s="4">
        <f t="shared" si="197"/>
        <v>2</v>
      </c>
      <c r="Q1711" s="5">
        <f t="shared" si="198"/>
        <v>2</v>
      </c>
      <c r="R1711" s="5" t="str">
        <f t="shared" si="199"/>
        <v/>
      </c>
      <c r="S1711" s="6" t="str">
        <f t="shared" si="200"/>
        <v/>
      </c>
    </row>
    <row r="1712" spans="1:19" ht="15" customHeight="1" x14ac:dyDescent="0.2">
      <c r="A1712" s="46" t="s">
        <v>417</v>
      </c>
      <c r="B1712" s="37" t="s">
        <v>200</v>
      </c>
      <c r="C1712" s="43" t="s">
        <v>316</v>
      </c>
      <c r="D1712" s="34"/>
      <c r="E1712" s="34"/>
      <c r="F1712" s="34"/>
      <c r="G1712" s="34"/>
      <c r="H1712" s="42" t="str">
        <f t="shared" si="201"/>
        <v/>
      </c>
      <c r="I1712" s="33">
        <v>12</v>
      </c>
      <c r="J1712" s="34">
        <v>12</v>
      </c>
      <c r="K1712" s="34"/>
      <c r="L1712" s="3">
        <f t="shared" si="202"/>
        <v>0</v>
      </c>
      <c r="M1712" s="34"/>
      <c r="N1712" s="34"/>
      <c r="O1712" s="52">
        <f t="shared" si="196"/>
        <v>0</v>
      </c>
      <c r="P1712" s="4">
        <f t="shared" si="197"/>
        <v>12</v>
      </c>
      <c r="Q1712" s="5">
        <f t="shared" si="198"/>
        <v>12</v>
      </c>
      <c r="R1712" s="5" t="str">
        <f t="shared" si="199"/>
        <v/>
      </c>
      <c r="S1712" s="6" t="str">
        <f t="shared" si="200"/>
        <v/>
      </c>
    </row>
    <row r="1713" spans="1:19" ht="15" customHeight="1" x14ac:dyDescent="0.2">
      <c r="A1713" s="46" t="s">
        <v>417</v>
      </c>
      <c r="B1713" s="37" t="s">
        <v>200</v>
      </c>
      <c r="C1713" s="43" t="s">
        <v>317</v>
      </c>
      <c r="D1713" s="34"/>
      <c r="E1713" s="34"/>
      <c r="F1713" s="34"/>
      <c r="G1713" s="34"/>
      <c r="H1713" s="42" t="str">
        <f t="shared" si="201"/>
        <v/>
      </c>
      <c r="I1713" s="33">
        <v>1</v>
      </c>
      <c r="J1713" s="34">
        <v>1</v>
      </c>
      <c r="K1713" s="34"/>
      <c r="L1713" s="3">
        <f t="shared" si="202"/>
        <v>0</v>
      </c>
      <c r="M1713" s="34"/>
      <c r="N1713" s="34"/>
      <c r="O1713" s="52">
        <f t="shared" si="196"/>
        <v>0</v>
      </c>
      <c r="P1713" s="4">
        <f t="shared" si="197"/>
        <v>1</v>
      </c>
      <c r="Q1713" s="5">
        <f t="shared" si="198"/>
        <v>1</v>
      </c>
      <c r="R1713" s="5" t="str">
        <f t="shared" si="199"/>
        <v/>
      </c>
      <c r="S1713" s="6" t="str">
        <f t="shared" si="200"/>
        <v/>
      </c>
    </row>
    <row r="1714" spans="1:19" ht="26.25" customHeight="1" x14ac:dyDescent="0.2">
      <c r="A1714" s="46" t="s">
        <v>417</v>
      </c>
      <c r="B1714" s="37" t="s">
        <v>531</v>
      </c>
      <c r="C1714" s="43" t="s">
        <v>202</v>
      </c>
      <c r="D1714" s="34"/>
      <c r="E1714" s="34"/>
      <c r="F1714" s="34"/>
      <c r="G1714" s="34"/>
      <c r="H1714" s="42" t="str">
        <f t="shared" si="201"/>
        <v/>
      </c>
      <c r="I1714" s="33">
        <v>676</v>
      </c>
      <c r="J1714" s="34">
        <v>589</v>
      </c>
      <c r="K1714" s="34">
        <v>25</v>
      </c>
      <c r="L1714" s="3">
        <f t="shared" si="202"/>
        <v>4.2444821731748725E-2</v>
      </c>
      <c r="M1714" s="34">
        <v>1</v>
      </c>
      <c r="N1714" s="34">
        <v>100</v>
      </c>
      <c r="O1714" s="52">
        <f t="shared" ref="O1714:O1777" si="203">IF(I1714&lt;&gt;0,N1714/I1714,"")</f>
        <v>0.14792899408284024</v>
      </c>
      <c r="P1714" s="4">
        <f t="shared" ref="P1714:P1777" si="204">IF(SUM(D1714,I1714)&gt;0,SUM(D1714,I1714),"")</f>
        <v>676</v>
      </c>
      <c r="Q1714" s="5">
        <f t="shared" ref="Q1714:Q1777" si="205">IF(SUM(E1714,J1714, M1714)&gt;0,SUM(E1714,J1714, M1714),"")</f>
        <v>590</v>
      </c>
      <c r="R1714" s="5">
        <f t="shared" ref="R1714:R1777" si="206">IF(SUM(G1714,N1714)&gt;0,SUM(G1714,N1714),"")</f>
        <v>100</v>
      </c>
      <c r="S1714" s="6">
        <f t="shared" ref="S1714:S1777" si="207">IFERROR(IF(P1714&lt;&gt;0,R1714/P1714,""),"")</f>
        <v>0.14792899408284024</v>
      </c>
    </row>
    <row r="1715" spans="1:19" ht="15" customHeight="1" x14ac:dyDescent="0.2">
      <c r="A1715" s="46" t="s">
        <v>417</v>
      </c>
      <c r="B1715" s="37" t="s">
        <v>203</v>
      </c>
      <c r="C1715" s="43" t="s">
        <v>204</v>
      </c>
      <c r="D1715" s="34"/>
      <c r="E1715" s="34"/>
      <c r="F1715" s="34"/>
      <c r="G1715" s="34"/>
      <c r="H1715" s="42" t="str">
        <f t="shared" si="201"/>
        <v/>
      </c>
      <c r="I1715" s="33">
        <v>12204</v>
      </c>
      <c r="J1715" s="34">
        <v>12008</v>
      </c>
      <c r="K1715" s="34">
        <v>136</v>
      </c>
      <c r="L1715" s="3">
        <f t="shared" si="202"/>
        <v>1.1325782811459028E-2</v>
      </c>
      <c r="M1715" s="34"/>
      <c r="N1715" s="34">
        <v>181</v>
      </c>
      <c r="O1715" s="52">
        <f t="shared" si="203"/>
        <v>1.483120288430023E-2</v>
      </c>
      <c r="P1715" s="4">
        <f t="shared" si="204"/>
        <v>12204</v>
      </c>
      <c r="Q1715" s="5">
        <f t="shared" si="205"/>
        <v>12008</v>
      </c>
      <c r="R1715" s="5">
        <f t="shared" si="206"/>
        <v>181</v>
      </c>
      <c r="S1715" s="6">
        <f t="shared" si="207"/>
        <v>1.483120288430023E-2</v>
      </c>
    </row>
    <row r="1716" spans="1:19" ht="26.25" customHeight="1" x14ac:dyDescent="0.2">
      <c r="A1716" s="46" t="s">
        <v>417</v>
      </c>
      <c r="B1716" s="37" t="s">
        <v>205</v>
      </c>
      <c r="C1716" s="43" t="s">
        <v>206</v>
      </c>
      <c r="D1716" s="34">
        <v>1</v>
      </c>
      <c r="E1716" s="34">
        <v>1</v>
      </c>
      <c r="F1716" s="34"/>
      <c r="G1716" s="34"/>
      <c r="H1716" s="42">
        <f t="shared" si="201"/>
        <v>0</v>
      </c>
      <c r="I1716" s="33">
        <v>99</v>
      </c>
      <c r="J1716" s="34">
        <v>95</v>
      </c>
      <c r="K1716" s="34">
        <v>34</v>
      </c>
      <c r="L1716" s="3">
        <f t="shared" si="202"/>
        <v>0.35789473684210527</v>
      </c>
      <c r="M1716" s="34">
        <v>1</v>
      </c>
      <c r="N1716" s="34">
        <v>1</v>
      </c>
      <c r="O1716" s="52">
        <f t="shared" si="203"/>
        <v>1.0101010101010102E-2</v>
      </c>
      <c r="P1716" s="4">
        <f t="shared" si="204"/>
        <v>100</v>
      </c>
      <c r="Q1716" s="5">
        <f t="shared" si="205"/>
        <v>97</v>
      </c>
      <c r="R1716" s="5">
        <f t="shared" si="206"/>
        <v>1</v>
      </c>
      <c r="S1716" s="6">
        <f t="shared" si="207"/>
        <v>0.01</v>
      </c>
    </row>
    <row r="1717" spans="1:19" ht="15" customHeight="1" x14ac:dyDescent="0.2">
      <c r="A1717" s="46" t="s">
        <v>417</v>
      </c>
      <c r="B1717" s="37" t="s">
        <v>207</v>
      </c>
      <c r="C1717" s="43" t="s">
        <v>208</v>
      </c>
      <c r="D1717" s="34"/>
      <c r="E1717" s="34"/>
      <c r="F1717" s="34"/>
      <c r="G1717" s="34"/>
      <c r="H1717" s="42" t="str">
        <f t="shared" si="201"/>
        <v/>
      </c>
      <c r="I1717" s="33">
        <v>10537</v>
      </c>
      <c r="J1717" s="34">
        <v>8446</v>
      </c>
      <c r="K1717" s="34">
        <v>884</v>
      </c>
      <c r="L1717" s="3">
        <f t="shared" si="202"/>
        <v>0.10466493014444707</v>
      </c>
      <c r="M1717" s="34">
        <v>12</v>
      </c>
      <c r="N1717" s="34">
        <v>1534</v>
      </c>
      <c r="O1717" s="52">
        <f t="shared" si="203"/>
        <v>0.14558223403245707</v>
      </c>
      <c r="P1717" s="4">
        <f t="shared" si="204"/>
        <v>10537</v>
      </c>
      <c r="Q1717" s="5">
        <f t="shared" si="205"/>
        <v>8458</v>
      </c>
      <c r="R1717" s="5">
        <f t="shared" si="206"/>
        <v>1534</v>
      </c>
      <c r="S1717" s="6">
        <f t="shared" si="207"/>
        <v>0.14558223403245707</v>
      </c>
    </row>
    <row r="1718" spans="1:19" ht="15" customHeight="1" x14ac:dyDescent="0.2">
      <c r="A1718" s="46" t="s">
        <v>417</v>
      </c>
      <c r="B1718" s="37" t="s">
        <v>209</v>
      </c>
      <c r="C1718" s="43" t="s">
        <v>210</v>
      </c>
      <c r="D1718" s="34"/>
      <c r="E1718" s="34"/>
      <c r="F1718" s="34"/>
      <c r="G1718" s="34"/>
      <c r="H1718" s="42" t="str">
        <f t="shared" si="201"/>
        <v/>
      </c>
      <c r="I1718" s="33">
        <v>11609</v>
      </c>
      <c r="J1718" s="34">
        <v>10633</v>
      </c>
      <c r="K1718" s="34">
        <v>2399</v>
      </c>
      <c r="L1718" s="3">
        <f t="shared" si="202"/>
        <v>0.22561835794225524</v>
      </c>
      <c r="M1718" s="34">
        <v>96</v>
      </c>
      <c r="N1718" s="34">
        <v>770</v>
      </c>
      <c r="O1718" s="52">
        <f t="shared" si="203"/>
        <v>6.6327849082608317E-2</v>
      </c>
      <c r="P1718" s="4">
        <f t="shared" si="204"/>
        <v>11609</v>
      </c>
      <c r="Q1718" s="5">
        <f t="shared" si="205"/>
        <v>10729</v>
      </c>
      <c r="R1718" s="5">
        <f t="shared" si="206"/>
        <v>770</v>
      </c>
      <c r="S1718" s="6">
        <f t="shared" si="207"/>
        <v>6.6327849082608317E-2</v>
      </c>
    </row>
    <row r="1719" spans="1:19" ht="15" customHeight="1" x14ac:dyDescent="0.2">
      <c r="A1719" s="46" t="s">
        <v>417</v>
      </c>
      <c r="B1719" s="37" t="s">
        <v>209</v>
      </c>
      <c r="C1719" s="43" t="s">
        <v>211</v>
      </c>
      <c r="D1719" s="34"/>
      <c r="E1719" s="34"/>
      <c r="F1719" s="34"/>
      <c r="G1719" s="34"/>
      <c r="H1719" s="42" t="str">
        <f t="shared" si="201"/>
        <v/>
      </c>
      <c r="I1719" s="33">
        <v>39191</v>
      </c>
      <c r="J1719" s="34">
        <v>38447</v>
      </c>
      <c r="K1719" s="34">
        <v>6062</v>
      </c>
      <c r="L1719" s="3">
        <f t="shared" si="202"/>
        <v>0.15767159986474888</v>
      </c>
      <c r="M1719" s="34">
        <v>5</v>
      </c>
      <c r="N1719" s="34">
        <v>549</v>
      </c>
      <c r="O1719" s="52">
        <f t="shared" si="203"/>
        <v>1.4008318236329769E-2</v>
      </c>
      <c r="P1719" s="4">
        <f t="shared" si="204"/>
        <v>39191</v>
      </c>
      <c r="Q1719" s="5">
        <f t="shared" si="205"/>
        <v>38452</v>
      </c>
      <c r="R1719" s="5">
        <f t="shared" si="206"/>
        <v>549</v>
      </c>
      <c r="S1719" s="6">
        <f t="shared" si="207"/>
        <v>1.4008318236329769E-2</v>
      </c>
    </row>
    <row r="1720" spans="1:19" ht="15" customHeight="1" x14ac:dyDescent="0.2">
      <c r="A1720" s="46" t="s">
        <v>417</v>
      </c>
      <c r="B1720" s="37" t="s">
        <v>214</v>
      </c>
      <c r="C1720" s="43" t="s">
        <v>546</v>
      </c>
      <c r="D1720" s="34"/>
      <c r="E1720" s="34"/>
      <c r="F1720" s="34"/>
      <c r="G1720" s="34"/>
      <c r="H1720" s="42" t="str">
        <f t="shared" si="201"/>
        <v/>
      </c>
      <c r="I1720" s="33">
        <v>92151</v>
      </c>
      <c r="J1720" s="34">
        <v>88197</v>
      </c>
      <c r="K1720" s="34">
        <v>23616</v>
      </c>
      <c r="L1720" s="3">
        <f t="shared" si="202"/>
        <v>0.26776420966699549</v>
      </c>
      <c r="M1720" s="34">
        <v>4</v>
      </c>
      <c r="N1720" s="34">
        <v>3593</v>
      </c>
      <c r="O1720" s="52">
        <f t="shared" si="203"/>
        <v>3.8990352790528586E-2</v>
      </c>
      <c r="P1720" s="4">
        <f t="shared" si="204"/>
        <v>92151</v>
      </c>
      <c r="Q1720" s="5">
        <f t="shared" si="205"/>
        <v>88201</v>
      </c>
      <c r="R1720" s="5">
        <f t="shared" si="206"/>
        <v>3593</v>
      </c>
      <c r="S1720" s="6">
        <f t="shared" si="207"/>
        <v>3.8990352790528586E-2</v>
      </c>
    </row>
    <row r="1721" spans="1:19" ht="26.25" customHeight="1" x14ac:dyDescent="0.2">
      <c r="A1721" s="46" t="s">
        <v>417</v>
      </c>
      <c r="B1721" s="37" t="s">
        <v>217</v>
      </c>
      <c r="C1721" s="43" t="s">
        <v>218</v>
      </c>
      <c r="D1721" s="34"/>
      <c r="E1721" s="34"/>
      <c r="F1721" s="34"/>
      <c r="G1721" s="34"/>
      <c r="H1721" s="42" t="str">
        <f t="shared" si="201"/>
        <v/>
      </c>
      <c r="I1721" s="33">
        <v>17469</v>
      </c>
      <c r="J1721" s="34">
        <v>14673</v>
      </c>
      <c r="K1721" s="34">
        <v>1689</v>
      </c>
      <c r="L1721" s="3">
        <f t="shared" si="202"/>
        <v>0.11510938458392966</v>
      </c>
      <c r="M1721" s="34">
        <v>249</v>
      </c>
      <c r="N1721" s="34">
        <v>1921</v>
      </c>
      <c r="O1721" s="52">
        <f t="shared" si="203"/>
        <v>0.10996622588585495</v>
      </c>
      <c r="P1721" s="4">
        <f t="shared" si="204"/>
        <v>17469</v>
      </c>
      <c r="Q1721" s="5">
        <f t="shared" si="205"/>
        <v>14922</v>
      </c>
      <c r="R1721" s="5">
        <f t="shared" si="206"/>
        <v>1921</v>
      </c>
      <c r="S1721" s="6">
        <f t="shared" si="207"/>
        <v>0.10996622588585495</v>
      </c>
    </row>
    <row r="1722" spans="1:19" ht="15" customHeight="1" x14ac:dyDescent="0.2">
      <c r="A1722" s="46" t="s">
        <v>417</v>
      </c>
      <c r="B1722" s="37" t="s">
        <v>220</v>
      </c>
      <c r="C1722" s="43" t="s">
        <v>221</v>
      </c>
      <c r="D1722" s="34">
        <v>2</v>
      </c>
      <c r="E1722" s="34">
        <v>2</v>
      </c>
      <c r="F1722" s="34"/>
      <c r="G1722" s="34"/>
      <c r="H1722" s="42">
        <f t="shared" si="201"/>
        <v>0</v>
      </c>
      <c r="I1722" s="33">
        <v>5039</v>
      </c>
      <c r="J1722" s="34">
        <v>4699</v>
      </c>
      <c r="K1722" s="34">
        <v>654</v>
      </c>
      <c r="L1722" s="3">
        <f t="shared" si="202"/>
        <v>0.13917854862736753</v>
      </c>
      <c r="M1722" s="34">
        <v>7</v>
      </c>
      <c r="N1722" s="34">
        <v>77</v>
      </c>
      <c r="O1722" s="52">
        <f t="shared" si="203"/>
        <v>1.5280809684461202E-2</v>
      </c>
      <c r="P1722" s="4">
        <f t="shared" si="204"/>
        <v>5041</v>
      </c>
      <c r="Q1722" s="5">
        <f t="shared" si="205"/>
        <v>4708</v>
      </c>
      <c r="R1722" s="5">
        <f t="shared" si="206"/>
        <v>77</v>
      </c>
      <c r="S1722" s="6">
        <f t="shared" si="207"/>
        <v>1.5274747073993256E-2</v>
      </c>
    </row>
    <row r="1723" spans="1:19" ht="15" customHeight="1" x14ac:dyDescent="0.2">
      <c r="A1723" s="46" t="s">
        <v>417</v>
      </c>
      <c r="B1723" s="37" t="s">
        <v>220</v>
      </c>
      <c r="C1723" s="43" t="s">
        <v>222</v>
      </c>
      <c r="D1723" s="34">
        <v>9</v>
      </c>
      <c r="E1723" s="34">
        <v>9</v>
      </c>
      <c r="F1723" s="34"/>
      <c r="G1723" s="34"/>
      <c r="H1723" s="42">
        <f t="shared" si="201"/>
        <v>0</v>
      </c>
      <c r="I1723" s="33">
        <v>21931</v>
      </c>
      <c r="J1723" s="34">
        <v>21106</v>
      </c>
      <c r="K1723" s="34">
        <v>104</v>
      </c>
      <c r="L1723" s="3">
        <f t="shared" si="202"/>
        <v>4.9275087652800153E-3</v>
      </c>
      <c r="M1723" s="34">
        <v>46</v>
      </c>
      <c r="N1723" s="34">
        <v>442</v>
      </c>
      <c r="O1723" s="52">
        <f t="shared" si="203"/>
        <v>2.0154119739181981E-2</v>
      </c>
      <c r="P1723" s="4">
        <f t="shared" si="204"/>
        <v>21940</v>
      </c>
      <c r="Q1723" s="5">
        <f t="shared" si="205"/>
        <v>21161</v>
      </c>
      <c r="R1723" s="5">
        <f t="shared" si="206"/>
        <v>442</v>
      </c>
      <c r="S1723" s="6">
        <f t="shared" si="207"/>
        <v>2.0145852324521422E-2</v>
      </c>
    </row>
    <row r="1724" spans="1:19" ht="15" customHeight="1" x14ac:dyDescent="0.2">
      <c r="A1724" s="46" t="s">
        <v>417</v>
      </c>
      <c r="B1724" s="37" t="s">
        <v>224</v>
      </c>
      <c r="C1724" s="43" t="s">
        <v>318</v>
      </c>
      <c r="D1724" s="34"/>
      <c r="E1724" s="34"/>
      <c r="F1724" s="34"/>
      <c r="G1724" s="34"/>
      <c r="H1724" s="42" t="str">
        <f t="shared" si="201"/>
        <v/>
      </c>
      <c r="I1724" s="33">
        <v>99</v>
      </c>
      <c r="J1724" s="34">
        <v>94</v>
      </c>
      <c r="K1724" s="34">
        <v>2</v>
      </c>
      <c r="L1724" s="3">
        <f t="shared" si="202"/>
        <v>2.1276595744680851E-2</v>
      </c>
      <c r="M1724" s="34">
        <v>5</v>
      </c>
      <c r="N1724" s="34"/>
      <c r="O1724" s="52">
        <f t="shared" si="203"/>
        <v>0</v>
      </c>
      <c r="P1724" s="4">
        <f t="shared" si="204"/>
        <v>99</v>
      </c>
      <c r="Q1724" s="5">
        <f t="shared" si="205"/>
        <v>99</v>
      </c>
      <c r="R1724" s="5" t="str">
        <f t="shared" si="206"/>
        <v/>
      </c>
      <c r="S1724" s="6" t="str">
        <f t="shared" si="207"/>
        <v/>
      </c>
    </row>
    <row r="1725" spans="1:19" ht="15" customHeight="1" x14ac:dyDescent="0.2">
      <c r="A1725" s="46" t="s">
        <v>417</v>
      </c>
      <c r="B1725" s="37" t="s">
        <v>225</v>
      </c>
      <c r="C1725" s="43" t="s">
        <v>319</v>
      </c>
      <c r="D1725" s="34"/>
      <c r="E1725" s="34"/>
      <c r="F1725" s="34"/>
      <c r="G1725" s="34"/>
      <c r="H1725" s="42" t="str">
        <f t="shared" si="201"/>
        <v/>
      </c>
      <c r="I1725" s="33">
        <v>943</v>
      </c>
      <c r="J1725" s="34">
        <v>924</v>
      </c>
      <c r="K1725" s="34">
        <v>10</v>
      </c>
      <c r="L1725" s="3">
        <f t="shared" si="202"/>
        <v>1.0822510822510822E-2</v>
      </c>
      <c r="M1725" s="34"/>
      <c r="N1725" s="34"/>
      <c r="O1725" s="52">
        <f t="shared" si="203"/>
        <v>0</v>
      </c>
      <c r="P1725" s="4">
        <f t="shared" si="204"/>
        <v>943</v>
      </c>
      <c r="Q1725" s="5">
        <f t="shared" si="205"/>
        <v>924</v>
      </c>
      <c r="R1725" s="5" t="str">
        <f t="shared" si="206"/>
        <v/>
      </c>
      <c r="S1725" s="6" t="str">
        <f t="shared" si="207"/>
        <v/>
      </c>
    </row>
    <row r="1726" spans="1:19" ht="15" customHeight="1" x14ac:dyDescent="0.2">
      <c r="A1726" s="46" t="s">
        <v>417</v>
      </c>
      <c r="B1726" s="37" t="s">
        <v>225</v>
      </c>
      <c r="C1726" s="43" t="s">
        <v>226</v>
      </c>
      <c r="D1726" s="34"/>
      <c r="E1726" s="34"/>
      <c r="F1726" s="34"/>
      <c r="G1726" s="34"/>
      <c r="H1726" s="42" t="str">
        <f t="shared" si="201"/>
        <v/>
      </c>
      <c r="I1726" s="33">
        <v>1740</v>
      </c>
      <c r="J1726" s="34">
        <v>1714</v>
      </c>
      <c r="K1726" s="34">
        <v>132</v>
      </c>
      <c r="L1726" s="3">
        <f t="shared" si="202"/>
        <v>7.7012835472578769E-2</v>
      </c>
      <c r="M1726" s="34"/>
      <c r="N1726" s="34"/>
      <c r="O1726" s="52">
        <f t="shared" si="203"/>
        <v>0</v>
      </c>
      <c r="P1726" s="4">
        <f t="shared" si="204"/>
        <v>1740</v>
      </c>
      <c r="Q1726" s="5">
        <f t="shared" si="205"/>
        <v>1714</v>
      </c>
      <c r="R1726" s="5" t="str">
        <f t="shared" si="206"/>
        <v/>
      </c>
      <c r="S1726" s="6" t="str">
        <f t="shared" si="207"/>
        <v/>
      </c>
    </row>
    <row r="1727" spans="1:19" ht="15" customHeight="1" x14ac:dyDescent="0.2">
      <c r="A1727" s="46" t="s">
        <v>417</v>
      </c>
      <c r="B1727" s="37" t="s">
        <v>225</v>
      </c>
      <c r="C1727" s="43" t="s">
        <v>320</v>
      </c>
      <c r="D1727" s="34"/>
      <c r="E1727" s="34"/>
      <c r="F1727" s="34"/>
      <c r="G1727" s="34"/>
      <c r="H1727" s="42" t="str">
        <f t="shared" si="201"/>
        <v/>
      </c>
      <c r="I1727" s="33">
        <v>926</v>
      </c>
      <c r="J1727" s="34">
        <v>907</v>
      </c>
      <c r="K1727" s="34">
        <v>59</v>
      </c>
      <c r="L1727" s="3">
        <f t="shared" si="202"/>
        <v>6.5049614112458659E-2</v>
      </c>
      <c r="M1727" s="34">
        <v>2</v>
      </c>
      <c r="N1727" s="34">
        <v>2</v>
      </c>
      <c r="O1727" s="52">
        <f t="shared" si="203"/>
        <v>2.1598272138228943E-3</v>
      </c>
      <c r="P1727" s="4">
        <f t="shared" si="204"/>
        <v>926</v>
      </c>
      <c r="Q1727" s="5">
        <f t="shared" si="205"/>
        <v>909</v>
      </c>
      <c r="R1727" s="5">
        <f t="shared" si="206"/>
        <v>2</v>
      </c>
      <c r="S1727" s="6">
        <f t="shared" si="207"/>
        <v>2.1598272138228943E-3</v>
      </c>
    </row>
    <row r="1728" spans="1:19" ht="26.25" customHeight="1" x14ac:dyDescent="0.2">
      <c r="A1728" s="46" t="s">
        <v>417</v>
      </c>
      <c r="B1728" s="37" t="s">
        <v>225</v>
      </c>
      <c r="C1728" s="43" t="s">
        <v>227</v>
      </c>
      <c r="D1728" s="34"/>
      <c r="E1728" s="34"/>
      <c r="F1728" s="34"/>
      <c r="G1728" s="34"/>
      <c r="H1728" s="42" t="str">
        <f t="shared" ref="H1728:H1791" si="208">IF(D1728&lt;&gt;0,G1728/D1728,"")</f>
        <v/>
      </c>
      <c r="I1728" s="33">
        <v>1112</v>
      </c>
      <c r="J1728" s="34">
        <v>1106</v>
      </c>
      <c r="K1728" s="34">
        <v>45</v>
      </c>
      <c r="L1728" s="3">
        <f t="shared" si="202"/>
        <v>4.0687160940325498E-2</v>
      </c>
      <c r="M1728" s="34"/>
      <c r="N1728" s="34"/>
      <c r="O1728" s="52">
        <f t="shared" si="203"/>
        <v>0</v>
      </c>
      <c r="P1728" s="4">
        <f t="shared" si="204"/>
        <v>1112</v>
      </c>
      <c r="Q1728" s="5">
        <f t="shared" si="205"/>
        <v>1106</v>
      </c>
      <c r="R1728" s="5" t="str">
        <f t="shared" si="206"/>
        <v/>
      </c>
      <c r="S1728" s="6" t="str">
        <f t="shared" si="207"/>
        <v/>
      </c>
    </row>
    <row r="1729" spans="1:19" ht="15" customHeight="1" x14ac:dyDescent="0.2">
      <c r="A1729" s="46" t="s">
        <v>417</v>
      </c>
      <c r="B1729" s="37" t="s">
        <v>225</v>
      </c>
      <c r="C1729" s="43" t="s">
        <v>228</v>
      </c>
      <c r="D1729" s="34"/>
      <c r="E1729" s="34"/>
      <c r="F1729" s="34"/>
      <c r="G1729" s="34"/>
      <c r="H1729" s="42" t="str">
        <f t="shared" si="208"/>
        <v/>
      </c>
      <c r="I1729" s="33">
        <v>2001</v>
      </c>
      <c r="J1729" s="34">
        <v>1956</v>
      </c>
      <c r="K1729" s="34">
        <v>111</v>
      </c>
      <c r="L1729" s="3">
        <f t="shared" si="202"/>
        <v>5.674846625766871E-2</v>
      </c>
      <c r="M1729" s="34"/>
      <c r="N1729" s="34">
        <v>37</v>
      </c>
      <c r="O1729" s="52">
        <f t="shared" si="203"/>
        <v>1.8490754622688656E-2</v>
      </c>
      <c r="P1729" s="4">
        <f t="shared" si="204"/>
        <v>2001</v>
      </c>
      <c r="Q1729" s="5">
        <f t="shared" si="205"/>
        <v>1956</v>
      </c>
      <c r="R1729" s="5">
        <f t="shared" si="206"/>
        <v>37</v>
      </c>
      <c r="S1729" s="6">
        <f t="shared" si="207"/>
        <v>1.8490754622688656E-2</v>
      </c>
    </row>
    <row r="1730" spans="1:19" ht="15" customHeight="1" x14ac:dyDescent="0.2">
      <c r="A1730" s="46" t="s">
        <v>417</v>
      </c>
      <c r="B1730" s="37" t="s">
        <v>225</v>
      </c>
      <c r="C1730" s="43" t="s">
        <v>229</v>
      </c>
      <c r="D1730" s="34">
        <v>1</v>
      </c>
      <c r="E1730" s="34">
        <v>1</v>
      </c>
      <c r="F1730" s="34"/>
      <c r="G1730" s="34"/>
      <c r="H1730" s="42">
        <f t="shared" si="208"/>
        <v>0</v>
      </c>
      <c r="I1730" s="33">
        <v>7492</v>
      </c>
      <c r="J1730" s="34">
        <v>7270</v>
      </c>
      <c r="K1730" s="34">
        <v>683</v>
      </c>
      <c r="L1730" s="3">
        <f t="shared" si="202"/>
        <v>9.3947730398899587E-2</v>
      </c>
      <c r="M1730" s="34">
        <v>47</v>
      </c>
      <c r="N1730" s="34">
        <v>45</v>
      </c>
      <c r="O1730" s="52">
        <f t="shared" si="203"/>
        <v>6.0064068339562198E-3</v>
      </c>
      <c r="P1730" s="4">
        <f t="shared" si="204"/>
        <v>7493</v>
      </c>
      <c r="Q1730" s="5">
        <f t="shared" si="205"/>
        <v>7318</v>
      </c>
      <c r="R1730" s="5">
        <f t="shared" si="206"/>
        <v>45</v>
      </c>
      <c r="S1730" s="6">
        <f t="shared" si="207"/>
        <v>6.0056052315494461E-3</v>
      </c>
    </row>
    <row r="1731" spans="1:19" ht="26.25" customHeight="1" x14ac:dyDescent="0.2">
      <c r="A1731" s="46" t="s">
        <v>417</v>
      </c>
      <c r="B1731" s="37" t="s">
        <v>225</v>
      </c>
      <c r="C1731" s="43" t="s">
        <v>230</v>
      </c>
      <c r="D1731" s="34"/>
      <c r="E1731" s="34"/>
      <c r="F1731" s="34"/>
      <c r="G1731" s="34"/>
      <c r="H1731" s="42" t="str">
        <f t="shared" si="208"/>
        <v/>
      </c>
      <c r="I1731" s="33">
        <v>1567</v>
      </c>
      <c r="J1731" s="34">
        <v>1561</v>
      </c>
      <c r="K1731" s="34">
        <v>181</v>
      </c>
      <c r="L1731" s="3">
        <f t="shared" si="202"/>
        <v>0.1159513132607303</v>
      </c>
      <c r="M1731" s="34"/>
      <c r="N1731" s="34"/>
      <c r="O1731" s="52">
        <f t="shared" si="203"/>
        <v>0</v>
      </c>
      <c r="P1731" s="4">
        <f t="shared" si="204"/>
        <v>1567</v>
      </c>
      <c r="Q1731" s="5">
        <f t="shared" si="205"/>
        <v>1561</v>
      </c>
      <c r="R1731" s="5" t="str">
        <f t="shared" si="206"/>
        <v/>
      </c>
      <c r="S1731" s="6" t="str">
        <f t="shared" si="207"/>
        <v/>
      </c>
    </row>
    <row r="1732" spans="1:19" ht="15" customHeight="1" x14ac:dyDescent="0.2">
      <c r="A1732" s="46" t="s">
        <v>417</v>
      </c>
      <c r="B1732" s="37" t="s">
        <v>225</v>
      </c>
      <c r="C1732" s="43" t="s">
        <v>573</v>
      </c>
      <c r="D1732" s="34">
        <v>1</v>
      </c>
      <c r="E1732" s="34">
        <v>1</v>
      </c>
      <c r="F1732" s="34"/>
      <c r="G1732" s="34"/>
      <c r="H1732" s="42">
        <f t="shared" si="208"/>
        <v>0</v>
      </c>
      <c r="I1732" s="33">
        <v>124</v>
      </c>
      <c r="J1732" s="34">
        <v>121</v>
      </c>
      <c r="K1732" s="34">
        <v>10</v>
      </c>
      <c r="L1732" s="3">
        <f t="shared" si="202"/>
        <v>8.2644628099173556E-2</v>
      </c>
      <c r="M1732" s="34"/>
      <c r="N1732" s="34"/>
      <c r="O1732" s="52">
        <f t="shared" si="203"/>
        <v>0</v>
      </c>
      <c r="P1732" s="4">
        <f t="shared" si="204"/>
        <v>125</v>
      </c>
      <c r="Q1732" s="5">
        <f t="shared" si="205"/>
        <v>122</v>
      </c>
      <c r="R1732" s="5" t="str">
        <f t="shared" si="206"/>
        <v/>
      </c>
      <c r="S1732" s="6" t="str">
        <f t="shared" si="207"/>
        <v/>
      </c>
    </row>
    <row r="1733" spans="1:19" ht="26.25" customHeight="1" x14ac:dyDescent="0.2">
      <c r="A1733" s="46" t="s">
        <v>417</v>
      </c>
      <c r="B1733" s="37" t="s">
        <v>225</v>
      </c>
      <c r="C1733" s="43" t="s">
        <v>231</v>
      </c>
      <c r="D1733" s="34"/>
      <c r="E1733" s="34"/>
      <c r="F1733" s="34"/>
      <c r="G1733" s="34"/>
      <c r="H1733" s="42" t="str">
        <f t="shared" si="208"/>
        <v/>
      </c>
      <c r="I1733" s="33">
        <v>1537</v>
      </c>
      <c r="J1733" s="34">
        <v>1523</v>
      </c>
      <c r="K1733" s="34">
        <v>82</v>
      </c>
      <c r="L1733" s="3">
        <f t="shared" si="202"/>
        <v>5.3841103086014447E-2</v>
      </c>
      <c r="M1733" s="34"/>
      <c r="N1733" s="34"/>
      <c r="O1733" s="52">
        <f t="shared" si="203"/>
        <v>0</v>
      </c>
      <c r="P1733" s="4">
        <f t="shared" si="204"/>
        <v>1537</v>
      </c>
      <c r="Q1733" s="5">
        <f t="shared" si="205"/>
        <v>1523</v>
      </c>
      <c r="R1733" s="5" t="str">
        <f t="shared" si="206"/>
        <v/>
      </c>
      <c r="S1733" s="6" t="str">
        <f t="shared" si="207"/>
        <v/>
      </c>
    </row>
    <row r="1734" spans="1:19" ht="15" customHeight="1" x14ac:dyDescent="0.2">
      <c r="A1734" s="46" t="s">
        <v>417</v>
      </c>
      <c r="B1734" s="37" t="s">
        <v>234</v>
      </c>
      <c r="C1734" s="43" t="s">
        <v>235</v>
      </c>
      <c r="D1734" s="34">
        <v>15</v>
      </c>
      <c r="E1734" s="34">
        <v>12</v>
      </c>
      <c r="F1734" s="34"/>
      <c r="G1734" s="34">
        <v>3</v>
      </c>
      <c r="H1734" s="42">
        <f t="shared" si="208"/>
        <v>0.2</v>
      </c>
      <c r="I1734" s="33">
        <v>272</v>
      </c>
      <c r="J1734" s="34">
        <v>153</v>
      </c>
      <c r="K1734" s="34">
        <v>22</v>
      </c>
      <c r="L1734" s="3">
        <f t="shared" si="202"/>
        <v>0.1437908496732026</v>
      </c>
      <c r="M1734" s="34">
        <v>12</v>
      </c>
      <c r="N1734" s="34">
        <v>103</v>
      </c>
      <c r="O1734" s="52">
        <f t="shared" si="203"/>
        <v>0.37867647058823528</v>
      </c>
      <c r="P1734" s="4">
        <f t="shared" si="204"/>
        <v>287</v>
      </c>
      <c r="Q1734" s="5">
        <f t="shared" si="205"/>
        <v>177</v>
      </c>
      <c r="R1734" s="5">
        <f t="shared" si="206"/>
        <v>106</v>
      </c>
      <c r="S1734" s="6">
        <f t="shared" si="207"/>
        <v>0.36933797909407667</v>
      </c>
    </row>
    <row r="1735" spans="1:19" ht="15" customHeight="1" x14ac:dyDescent="0.2">
      <c r="A1735" s="46" t="s">
        <v>417</v>
      </c>
      <c r="B1735" s="37" t="s">
        <v>537</v>
      </c>
      <c r="C1735" s="43" t="s">
        <v>236</v>
      </c>
      <c r="D1735" s="34"/>
      <c r="E1735" s="34"/>
      <c r="F1735" s="34"/>
      <c r="G1735" s="34"/>
      <c r="H1735" s="42" t="str">
        <f t="shared" si="208"/>
        <v/>
      </c>
      <c r="I1735" s="33">
        <v>2203</v>
      </c>
      <c r="J1735" s="34">
        <v>1933</v>
      </c>
      <c r="K1735" s="34">
        <v>53</v>
      </c>
      <c r="L1735" s="3">
        <f t="shared" si="202"/>
        <v>2.7418520434557683E-2</v>
      </c>
      <c r="M1735" s="34"/>
      <c r="N1735" s="34">
        <v>196</v>
      </c>
      <c r="O1735" s="52">
        <f t="shared" si="203"/>
        <v>8.8969586926917837E-2</v>
      </c>
      <c r="P1735" s="4">
        <f t="shared" si="204"/>
        <v>2203</v>
      </c>
      <c r="Q1735" s="5">
        <f t="shared" si="205"/>
        <v>1933</v>
      </c>
      <c r="R1735" s="5">
        <f t="shared" si="206"/>
        <v>196</v>
      </c>
      <c r="S1735" s="6">
        <f t="shared" si="207"/>
        <v>8.8969586926917837E-2</v>
      </c>
    </row>
    <row r="1736" spans="1:19" ht="15" customHeight="1" x14ac:dyDescent="0.2">
      <c r="A1736" s="46" t="s">
        <v>417</v>
      </c>
      <c r="B1736" s="37" t="s">
        <v>239</v>
      </c>
      <c r="C1736" s="43" t="s">
        <v>240</v>
      </c>
      <c r="D1736" s="34"/>
      <c r="E1736" s="34"/>
      <c r="F1736" s="34"/>
      <c r="G1736" s="34"/>
      <c r="H1736" s="42" t="str">
        <f t="shared" si="208"/>
        <v/>
      </c>
      <c r="I1736" s="33">
        <v>347</v>
      </c>
      <c r="J1736" s="34">
        <v>326</v>
      </c>
      <c r="K1736" s="34">
        <v>33</v>
      </c>
      <c r="L1736" s="3">
        <f t="shared" si="202"/>
        <v>0.10122699386503067</v>
      </c>
      <c r="M1736" s="34">
        <v>3</v>
      </c>
      <c r="N1736" s="34">
        <v>16</v>
      </c>
      <c r="O1736" s="52">
        <f t="shared" si="203"/>
        <v>4.6109510086455328E-2</v>
      </c>
      <c r="P1736" s="4">
        <f t="shared" si="204"/>
        <v>347</v>
      </c>
      <c r="Q1736" s="5">
        <f t="shared" si="205"/>
        <v>329</v>
      </c>
      <c r="R1736" s="5">
        <f t="shared" si="206"/>
        <v>16</v>
      </c>
      <c r="S1736" s="6">
        <f t="shared" si="207"/>
        <v>4.6109510086455328E-2</v>
      </c>
    </row>
    <row r="1737" spans="1:19" ht="15" customHeight="1" x14ac:dyDescent="0.2">
      <c r="A1737" s="46" t="s">
        <v>471</v>
      </c>
      <c r="B1737" s="37" t="s">
        <v>0</v>
      </c>
      <c r="C1737" s="43" t="s">
        <v>1</v>
      </c>
      <c r="D1737" s="34"/>
      <c r="E1737" s="34"/>
      <c r="F1737" s="34"/>
      <c r="G1737" s="34"/>
      <c r="H1737" s="42" t="str">
        <f t="shared" si="208"/>
        <v/>
      </c>
      <c r="I1737" s="33">
        <v>54</v>
      </c>
      <c r="J1737" s="34">
        <v>34</v>
      </c>
      <c r="K1737" s="34">
        <v>7</v>
      </c>
      <c r="L1737" s="3">
        <f t="shared" si="202"/>
        <v>0.20588235294117646</v>
      </c>
      <c r="M1737" s="34">
        <v>9</v>
      </c>
      <c r="N1737" s="34"/>
      <c r="O1737" s="52">
        <f t="shared" si="203"/>
        <v>0</v>
      </c>
      <c r="P1737" s="4">
        <f t="shared" si="204"/>
        <v>54</v>
      </c>
      <c r="Q1737" s="5">
        <f t="shared" si="205"/>
        <v>43</v>
      </c>
      <c r="R1737" s="5" t="str">
        <f t="shared" si="206"/>
        <v/>
      </c>
      <c r="S1737" s="6" t="str">
        <f t="shared" si="207"/>
        <v/>
      </c>
    </row>
    <row r="1738" spans="1:19" ht="15" customHeight="1" x14ac:dyDescent="0.2">
      <c r="A1738" s="231" t="s">
        <v>471</v>
      </c>
      <c r="B1738" s="37" t="s">
        <v>27</v>
      </c>
      <c r="C1738" s="47" t="s">
        <v>267</v>
      </c>
      <c r="D1738" s="34"/>
      <c r="E1738" s="34"/>
      <c r="F1738" s="34"/>
      <c r="G1738" s="34"/>
      <c r="H1738" s="42" t="str">
        <f t="shared" si="208"/>
        <v/>
      </c>
      <c r="I1738" s="33">
        <v>1</v>
      </c>
      <c r="J1738" s="34"/>
      <c r="K1738" s="34"/>
      <c r="L1738" s="3" t="str">
        <f t="shared" si="202"/>
        <v/>
      </c>
      <c r="M1738" s="34"/>
      <c r="N1738" s="34"/>
      <c r="O1738" s="52">
        <f t="shared" si="203"/>
        <v>0</v>
      </c>
      <c r="P1738" s="4">
        <f t="shared" si="204"/>
        <v>1</v>
      </c>
      <c r="Q1738" s="5" t="str">
        <f t="shared" si="205"/>
        <v/>
      </c>
      <c r="R1738" s="5" t="str">
        <f t="shared" si="206"/>
        <v/>
      </c>
      <c r="S1738" s="6" t="str">
        <f t="shared" si="207"/>
        <v/>
      </c>
    </row>
    <row r="1739" spans="1:19" ht="15" customHeight="1" x14ac:dyDescent="0.2">
      <c r="A1739" s="231" t="s">
        <v>471</v>
      </c>
      <c r="B1739" s="37" t="s">
        <v>10</v>
      </c>
      <c r="C1739" s="47" t="s">
        <v>11</v>
      </c>
      <c r="D1739" s="34"/>
      <c r="E1739" s="34"/>
      <c r="F1739" s="34"/>
      <c r="G1739" s="34"/>
      <c r="H1739" s="42" t="str">
        <f t="shared" si="208"/>
        <v/>
      </c>
      <c r="I1739" s="33">
        <v>9</v>
      </c>
      <c r="J1739" s="34">
        <v>1</v>
      </c>
      <c r="K1739" s="34">
        <v>1</v>
      </c>
      <c r="L1739" s="3">
        <f t="shared" si="202"/>
        <v>1</v>
      </c>
      <c r="M1739" s="34"/>
      <c r="N1739" s="34"/>
      <c r="O1739" s="52">
        <f t="shared" si="203"/>
        <v>0</v>
      </c>
      <c r="P1739" s="4">
        <f t="shared" si="204"/>
        <v>9</v>
      </c>
      <c r="Q1739" s="5">
        <f t="shared" si="205"/>
        <v>1</v>
      </c>
      <c r="R1739" s="5" t="str">
        <f t="shared" si="206"/>
        <v/>
      </c>
      <c r="S1739" s="6" t="str">
        <f t="shared" si="207"/>
        <v/>
      </c>
    </row>
    <row r="1740" spans="1:19" ht="15" customHeight="1" x14ac:dyDescent="0.2">
      <c r="A1740" s="231" t="s">
        <v>471</v>
      </c>
      <c r="B1740" s="37" t="s">
        <v>17</v>
      </c>
      <c r="C1740" s="47" t="s">
        <v>18</v>
      </c>
      <c r="D1740" s="34">
        <v>8</v>
      </c>
      <c r="E1740" s="34">
        <v>8</v>
      </c>
      <c r="F1740" s="34"/>
      <c r="G1740" s="34"/>
      <c r="H1740" s="42">
        <f t="shared" si="208"/>
        <v>0</v>
      </c>
      <c r="I1740" s="33">
        <v>4935</v>
      </c>
      <c r="J1740" s="34">
        <v>3140</v>
      </c>
      <c r="K1740" s="34">
        <v>608</v>
      </c>
      <c r="L1740" s="3">
        <f t="shared" si="202"/>
        <v>0.19363057324840766</v>
      </c>
      <c r="M1740" s="34">
        <v>5</v>
      </c>
      <c r="N1740" s="34">
        <v>1592</v>
      </c>
      <c r="O1740" s="52">
        <f t="shared" si="203"/>
        <v>0.32259371833839917</v>
      </c>
      <c r="P1740" s="4">
        <f t="shared" si="204"/>
        <v>4943</v>
      </c>
      <c r="Q1740" s="5">
        <f t="shared" si="205"/>
        <v>3153</v>
      </c>
      <c r="R1740" s="5">
        <f t="shared" si="206"/>
        <v>1592</v>
      </c>
      <c r="S1740" s="6">
        <f t="shared" si="207"/>
        <v>0.32207161642727089</v>
      </c>
    </row>
    <row r="1741" spans="1:19" ht="26.25" customHeight="1" x14ac:dyDescent="0.2">
      <c r="A1741" s="231" t="s">
        <v>471</v>
      </c>
      <c r="B1741" s="37" t="s">
        <v>28</v>
      </c>
      <c r="C1741" s="47" t="s">
        <v>29</v>
      </c>
      <c r="D1741" s="34"/>
      <c r="E1741" s="34"/>
      <c r="F1741" s="34"/>
      <c r="G1741" s="34"/>
      <c r="H1741" s="42" t="str">
        <f t="shared" si="208"/>
        <v/>
      </c>
      <c r="I1741" s="33">
        <v>15</v>
      </c>
      <c r="J1741" s="34">
        <v>9</v>
      </c>
      <c r="K1741" s="34">
        <v>3</v>
      </c>
      <c r="L1741" s="3">
        <f t="shared" si="202"/>
        <v>0.33333333333333331</v>
      </c>
      <c r="M1741" s="34"/>
      <c r="N1741" s="34">
        <v>4</v>
      </c>
      <c r="O1741" s="52">
        <f t="shared" si="203"/>
        <v>0.26666666666666666</v>
      </c>
      <c r="P1741" s="4">
        <f t="shared" si="204"/>
        <v>15</v>
      </c>
      <c r="Q1741" s="5">
        <f t="shared" si="205"/>
        <v>9</v>
      </c>
      <c r="R1741" s="5">
        <f t="shared" si="206"/>
        <v>4</v>
      </c>
      <c r="S1741" s="6">
        <f t="shared" si="207"/>
        <v>0.26666666666666666</v>
      </c>
    </row>
    <row r="1742" spans="1:19" ht="15" customHeight="1" x14ac:dyDescent="0.2">
      <c r="A1742" s="231" t="s">
        <v>471</v>
      </c>
      <c r="B1742" s="37" t="s">
        <v>37</v>
      </c>
      <c r="C1742" s="47" t="s">
        <v>38</v>
      </c>
      <c r="D1742" s="34"/>
      <c r="E1742" s="34"/>
      <c r="F1742" s="34"/>
      <c r="G1742" s="34"/>
      <c r="H1742" s="42" t="str">
        <f t="shared" si="208"/>
        <v/>
      </c>
      <c r="I1742" s="33">
        <v>4</v>
      </c>
      <c r="J1742" s="34"/>
      <c r="K1742" s="34"/>
      <c r="L1742" s="3" t="str">
        <f t="shared" si="202"/>
        <v/>
      </c>
      <c r="M1742" s="34"/>
      <c r="N1742" s="34"/>
      <c r="O1742" s="52">
        <f t="shared" si="203"/>
        <v>0</v>
      </c>
      <c r="P1742" s="4">
        <f t="shared" si="204"/>
        <v>4</v>
      </c>
      <c r="Q1742" s="5" t="str">
        <f t="shared" si="205"/>
        <v/>
      </c>
      <c r="R1742" s="5" t="str">
        <f t="shared" si="206"/>
        <v/>
      </c>
      <c r="S1742" s="6" t="str">
        <f t="shared" si="207"/>
        <v/>
      </c>
    </row>
    <row r="1743" spans="1:19" ht="26.25" customHeight="1" x14ac:dyDescent="0.2">
      <c r="A1743" s="231" t="s">
        <v>471</v>
      </c>
      <c r="B1743" s="37" t="s">
        <v>42</v>
      </c>
      <c r="C1743" s="47" t="s">
        <v>43</v>
      </c>
      <c r="D1743" s="34"/>
      <c r="E1743" s="34"/>
      <c r="F1743" s="34"/>
      <c r="G1743" s="34"/>
      <c r="H1743" s="42" t="str">
        <f t="shared" si="208"/>
        <v/>
      </c>
      <c r="I1743" s="33">
        <v>49</v>
      </c>
      <c r="J1743" s="34">
        <v>40</v>
      </c>
      <c r="K1743" s="34">
        <v>19</v>
      </c>
      <c r="L1743" s="3">
        <f t="shared" si="202"/>
        <v>0.47499999999999998</v>
      </c>
      <c r="M1743" s="34"/>
      <c r="N1743" s="34">
        <v>5</v>
      </c>
      <c r="O1743" s="52">
        <f t="shared" si="203"/>
        <v>0.10204081632653061</v>
      </c>
      <c r="P1743" s="4">
        <f t="shared" si="204"/>
        <v>49</v>
      </c>
      <c r="Q1743" s="5">
        <f t="shared" si="205"/>
        <v>40</v>
      </c>
      <c r="R1743" s="5">
        <f t="shared" si="206"/>
        <v>5</v>
      </c>
      <c r="S1743" s="6">
        <f t="shared" si="207"/>
        <v>0.10204081632653061</v>
      </c>
    </row>
    <row r="1744" spans="1:19" ht="15" customHeight="1" x14ac:dyDescent="0.2">
      <c r="A1744" s="231" t="s">
        <v>471</v>
      </c>
      <c r="B1744" s="37" t="s">
        <v>44</v>
      </c>
      <c r="C1744" s="47" t="s">
        <v>45</v>
      </c>
      <c r="D1744" s="34"/>
      <c r="E1744" s="34"/>
      <c r="F1744" s="34"/>
      <c r="G1744" s="34"/>
      <c r="H1744" s="42" t="str">
        <f t="shared" si="208"/>
        <v/>
      </c>
      <c r="I1744" s="33">
        <v>52600</v>
      </c>
      <c r="J1744" s="34">
        <v>51237</v>
      </c>
      <c r="K1744" s="34">
        <v>2857</v>
      </c>
      <c r="L1744" s="3">
        <f t="shared" si="202"/>
        <v>5.5760485586587819E-2</v>
      </c>
      <c r="M1744" s="34"/>
      <c r="N1744" s="34">
        <v>700</v>
      </c>
      <c r="O1744" s="52">
        <f t="shared" si="203"/>
        <v>1.3307984790874524E-2</v>
      </c>
      <c r="P1744" s="4">
        <f t="shared" si="204"/>
        <v>52600</v>
      </c>
      <c r="Q1744" s="5">
        <f t="shared" si="205"/>
        <v>51237</v>
      </c>
      <c r="R1744" s="5">
        <f t="shared" si="206"/>
        <v>700</v>
      </c>
      <c r="S1744" s="6">
        <f t="shared" si="207"/>
        <v>1.3307984790874524E-2</v>
      </c>
    </row>
    <row r="1745" spans="1:19" ht="15" customHeight="1" x14ac:dyDescent="0.2">
      <c r="A1745" s="231" t="s">
        <v>471</v>
      </c>
      <c r="B1745" s="37" t="s">
        <v>44</v>
      </c>
      <c r="C1745" s="47" t="s">
        <v>48</v>
      </c>
      <c r="D1745" s="34"/>
      <c r="E1745" s="34"/>
      <c r="F1745" s="34"/>
      <c r="G1745" s="34"/>
      <c r="H1745" s="42" t="str">
        <f t="shared" si="208"/>
        <v/>
      </c>
      <c r="I1745" s="33">
        <v>21540</v>
      </c>
      <c r="J1745" s="34">
        <v>21138</v>
      </c>
      <c r="K1745" s="34">
        <v>2038</v>
      </c>
      <c r="L1745" s="3">
        <f t="shared" si="202"/>
        <v>9.6414041063487554E-2</v>
      </c>
      <c r="M1745" s="34"/>
      <c r="N1745" s="34">
        <v>266</v>
      </c>
      <c r="O1745" s="52">
        <f t="shared" si="203"/>
        <v>1.2349117920148561E-2</v>
      </c>
      <c r="P1745" s="4">
        <f t="shared" si="204"/>
        <v>21540</v>
      </c>
      <c r="Q1745" s="5">
        <f t="shared" si="205"/>
        <v>21138</v>
      </c>
      <c r="R1745" s="5">
        <f t="shared" si="206"/>
        <v>266</v>
      </c>
      <c r="S1745" s="6">
        <f t="shared" si="207"/>
        <v>1.2349117920148561E-2</v>
      </c>
    </row>
    <row r="1746" spans="1:19" ht="15" customHeight="1" x14ac:dyDescent="0.2">
      <c r="A1746" s="231" t="s">
        <v>471</v>
      </c>
      <c r="B1746" s="37" t="s">
        <v>49</v>
      </c>
      <c r="C1746" s="47" t="s">
        <v>50</v>
      </c>
      <c r="D1746" s="34"/>
      <c r="E1746" s="34"/>
      <c r="F1746" s="34"/>
      <c r="G1746" s="34"/>
      <c r="H1746" s="42" t="str">
        <f t="shared" si="208"/>
        <v/>
      </c>
      <c r="I1746" s="33">
        <v>474</v>
      </c>
      <c r="J1746" s="34">
        <v>414</v>
      </c>
      <c r="K1746" s="34">
        <v>271</v>
      </c>
      <c r="L1746" s="3">
        <f t="shared" si="202"/>
        <v>0.65458937198067635</v>
      </c>
      <c r="M1746" s="34"/>
      <c r="N1746" s="34">
        <v>15</v>
      </c>
      <c r="O1746" s="52">
        <f t="shared" si="203"/>
        <v>3.1645569620253167E-2</v>
      </c>
      <c r="P1746" s="4">
        <f t="shared" si="204"/>
        <v>474</v>
      </c>
      <c r="Q1746" s="5">
        <f t="shared" si="205"/>
        <v>414</v>
      </c>
      <c r="R1746" s="5">
        <f t="shared" si="206"/>
        <v>15</v>
      </c>
      <c r="S1746" s="6">
        <f t="shared" si="207"/>
        <v>3.1645569620253167E-2</v>
      </c>
    </row>
    <row r="1747" spans="1:19" ht="39" customHeight="1" x14ac:dyDescent="0.2">
      <c r="A1747" s="231" t="s">
        <v>471</v>
      </c>
      <c r="B1747" s="37" t="s">
        <v>533</v>
      </c>
      <c r="C1747" s="47" t="s">
        <v>51</v>
      </c>
      <c r="D1747" s="34"/>
      <c r="E1747" s="34"/>
      <c r="F1747" s="34"/>
      <c r="G1747" s="34"/>
      <c r="H1747" s="42" t="str">
        <f t="shared" si="208"/>
        <v/>
      </c>
      <c r="I1747" s="33">
        <v>1</v>
      </c>
      <c r="J1747" s="34"/>
      <c r="K1747" s="34"/>
      <c r="L1747" s="3" t="str">
        <f t="shared" si="202"/>
        <v/>
      </c>
      <c r="M1747" s="34"/>
      <c r="N1747" s="34"/>
      <c r="O1747" s="52">
        <f t="shared" si="203"/>
        <v>0</v>
      </c>
      <c r="P1747" s="4">
        <f t="shared" si="204"/>
        <v>1</v>
      </c>
      <c r="Q1747" s="5" t="str">
        <f t="shared" si="205"/>
        <v/>
      </c>
      <c r="R1747" s="5" t="str">
        <f t="shared" si="206"/>
        <v/>
      </c>
      <c r="S1747" s="6" t="str">
        <f t="shared" si="207"/>
        <v/>
      </c>
    </row>
    <row r="1748" spans="1:19" ht="15" customHeight="1" x14ac:dyDescent="0.2">
      <c r="A1748" s="231" t="s">
        <v>471</v>
      </c>
      <c r="B1748" s="37" t="s">
        <v>57</v>
      </c>
      <c r="C1748" s="47" t="s">
        <v>58</v>
      </c>
      <c r="D1748" s="34"/>
      <c r="E1748" s="34"/>
      <c r="F1748" s="34"/>
      <c r="G1748" s="34"/>
      <c r="H1748" s="42" t="str">
        <f t="shared" si="208"/>
        <v/>
      </c>
      <c r="I1748" s="33">
        <v>1381</v>
      </c>
      <c r="J1748" s="34">
        <v>1160</v>
      </c>
      <c r="K1748" s="34">
        <v>39</v>
      </c>
      <c r="L1748" s="3">
        <f t="shared" si="202"/>
        <v>3.3620689655172412E-2</v>
      </c>
      <c r="M1748" s="34">
        <v>3</v>
      </c>
      <c r="N1748" s="34">
        <v>206</v>
      </c>
      <c r="O1748" s="52">
        <f t="shared" si="203"/>
        <v>0.14916727009413469</v>
      </c>
      <c r="P1748" s="4">
        <f t="shared" si="204"/>
        <v>1381</v>
      </c>
      <c r="Q1748" s="5">
        <f t="shared" si="205"/>
        <v>1163</v>
      </c>
      <c r="R1748" s="5">
        <f t="shared" si="206"/>
        <v>206</v>
      </c>
      <c r="S1748" s="6">
        <f t="shared" si="207"/>
        <v>0.14916727009413469</v>
      </c>
    </row>
    <row r="1749" spans="1:19" ht="15" customHeight="1" x14ac:dyDescent="0.2">
      <c r="A1749" s="231" t="s">
        <v>471</v>
      </c>
      <c r="B1749" s="37" t="s">
        <v>67</v>
      </c>
      <c r="C1749" s="47" t="s">
        <v>68</v>
      </c>
      <c r="D1749" s="34"/>
      <c r="E1749" s="34"/>
      <c r="F1749" s="34"/>
      <c r="G1749" s="34"/>
      <c r="H1749" s="42" t="str">
        <f t="shared" si="208"/>
        <v/>
      </c>
      <c r="I1749" s="33">
        <v>3486</v>
      </c>
      <c r="J1749" s="34">
        <v>2543</v>
      </c>
      <c r="K1749" s="34">
        <v>731</v>
      </c>
      <c r="L1749" s="3">
        <f t="shared" si="202"/>
        <v>0.28745576091230829</v>
      </c>
      <c r="M1749" s="34"/>
      <c r="N1749" s="34">
        <v>909</v>
      </c>
      <c r="O1749" s="52">
        <f t="shared" si="203"/>
        <v>0.26075731497418242</v>
      </c>
      <c r="P1749" s="4">
        <f t="shared" si="204"/>
        <v>3486</v>
      </c>
      <c r="Q1749" s="5">
        <f t="shared" si="205"/>
        <v>2543</v>
      </c>
      <c r="R1749" s="5">
        <f t="shared" si="206"/>
        <v>909</v>
      </c>
      <c r="S1749" s="6">
        <f t="shared" si="207"/>
        <v>0.26075731497418242</v>
      </c>
    </row>
    <row r="1750" spans="1:19" ht="15" customHeight="1" x14ac:dyDescent="0.2">
      <c r="A1750" s="231" t="s">
        <v>471</v>
      </c>
      <c r="B1750" s="37" t="s">
        <v>71</v>
      </c>
      <c r="C1750" s="47" t="s">
        <v>72</v>
      </c>
      <c r="D1750" s="34"/>
      <c r="E1750" s="34"/>
      <c r="F1750" s="34"/>
      <c r="G1750" s="34"/>
      <c r="H1750" s="42" t="str">
        <f t="shared" si="208"/>
        <v/>
      </c>
      <c r="I1750" s="33">
        <v>1943</v>
      </c>
      <c r="J1750" s="34">
        <v>1470</v>
      </c>
      <c r="K1750" s="34">
        <v>129</v>
      </c>
      <c r="L1750" s="3">
        <f t="shared" si="202"/>
        <v>8.7755102040816324E-2</v>
      </c>
      <c r="M1750" s="34">
        <v>5</v>
      </c>
      <c r="N1750" s="34">
        <v>394</v>
      </c>
      <c r="O1750" s="52">
        <f t="shared" si="203"/>
        <v>0.20277920741121977</v>
      </c>
      <c r="P1750" s="4">
        <f t="shared" si="204"/>
        <v>1943</v>
      </c>
      <c r="Q1750" s="5">
        <f t="shared" si="205"/>
        <v>1475</v>
      </c>
      <c r="R1750" s="5">
        <f t="shared" si="206"/>
        <v>394</v>
      </c>
      <c r="S1750" s="6">
        <f t="shared" si="207"/>
        <v>0.20277920741121977</v>
      </c>
    </row>
    <row r="1751" spans="1:19" ht="51.75" customHeight="1" x14ac:dyDescent="0.2">
      <c r="A1751" s="231" t="s">
        <v>471</v>
      </c>
      <c r="B1751" s="37" t="s">
        <v>75</v>
      </c>
      <c r="C1751" s="47" t="s">
        <v>76</v>
      </c>
      <c r="D1751" s="34"/>
      <c r="E1751" s="34"/>
      <c r="F1751" s="34"/>
      <c r="G1751" s="34"/>
      <c r="H1751" s="42" t="str">
        <f t="shared" si="208"/>
        <v/>
      </c>
      <c r="I1751" s="33">
        <v>4240</v>
      </c>
      <c r="J1751" s="34">
        <v>30</v>
      </c>
      <c r="K1751" s="34">
        <v>10</v>
      </c>
      <c r="L1751" s="3">
        <f t="shared" si="202"/>
        <v>0.33333333333333331</v>
      </c>
      <c r="M1751" s="34">
        <v>3056</v>
      </c>
      <c r="N1751" s="34">
        <v>1064</v>
      </c>
      <c r="O1751" s="52">
        <f t="shared" si="203"/>
        <v>0.25094339622641509</v>
      </c>
      <c r="P1751" s="4">
        <f t="shared" si="204"/>
        <v>4240</v>
      </c>
      <c r="Q1751" s="5">
        <f t="shared" si="205"/>
        <v>3086</v>
      </c>
      <c r="R1751" s="5">
        <f t="shared" si="206"/>
        <v>1064</v>
      </c>
      <c r="S1751" s="6">
        <f t="shared" si="207"/>
        <v>0.25094339622641509</v>
      </c>
    </row>
    <row r="1752" spans="1:19" ht="15" customHeight="1" x14ac:dyDescent="0.2">
      <c r="A1752" s="231" t="s">
        <v>471</v>
      </c>
      <c r="B1752" s="37" t="s">
        <v>77</v>
      </c>
      <c r="C1752" s="47" t="s">
        <v>252</v>
      </c>
      <c r="D1752" s="34"/>
      <c r="E1752" s="34"/>
      <c r="F1752" s="34"/>
      <c r="G1752" s="34"/>
      <c r="H1752" s="42" t="str">
        <f t="shared" si="208"/>
        <v/>
      </c>
      <c r="I1752" s="33">
        <v>7</v>
      </c>
      <c r="J1752" s="34"/>
      <c r="K1752" s="34"/>
      <c r="L1752" s="3" t="str">
        <f t="shared" si="202"/>
        <v/>
      </c>
      <c r="M1752" s="34"/>
      <c r="N1752" s="34"/>
      <c r="O1752" s="52">
        <f t="shared" si="203"/>
        <v>0</v>
      </c>
      <c r="P1752" s="4">
        <f t="shared" si="204"/>
        <v>7</v>
      </c>
      <c r="Q1752" s="5" t="str">
        <f t="shared" si="205"/>
        <v/>
      </c>
      <c r="R1752" s="5" t="str">
        <f t="shared" si="206"/>
        <v/>
      </c>
      <c r="S1752" s="6" t="str">
        <f t="shared" si="207"/>
        <v/>
      </c>
    </row>
    <row r="1753" spans="1:19" ht="15" customHeight="1" x14ac:dyDescent="0.2">
      <c r="A1753" s="231" t="s">
        <v>471</v>
      </c>
      <c r="B1753" s="37" t="s">
        <v>81</v>
      </c>
      <c r="C1753" s="47" t="s">
        <v>82</v>
      </c>
      <c r="D1753" s="34"/>
      <c r="E1753" s="34"/>
      <c r="F1753" s="34"/>
      <c r="G1753" s="34"/>
      <c r="H1753" s="42" t="str">
        <f t="shared" si="208"/>
        <v/>
      </c>
      <c r="I1753" s="33">
        <v>6</v>
      </c>
      <c r="J1753" s="34"/>
      <c r="K1753" s="34"/>
      <c r="L1753" s="3" t="str">
        <f t="shared" si="202"/>
        <v/>
      </c>
      <c r="M1753" s="34"/>
      <c r="N1753" s="34"/>
      <c r="O1753" s="52">
        <f t="shared" si="203"/>
        <v>0</v>
      </c>
      <c r="P1753" s="4">
        <f t="shared" si="204"/>
        <v>6</v>
      </c>
      <c r="Q1753" s="5" t="str">
        <f t="shared" si="205"/>
        <v/>
      </c>
      <c r="R1753" s="5" t="str">
        <f t="shared" si="206"/>
        <v/>
      </c>
      <c r="S1753" s="6" t="str">
        <f t="shared" si="207"/>
        <v/>
      </c>
    </row>
    <row r="1754" spans="1:19" ht="15" customHeight="1" x14ac:dyDescent="0.2">
      <c r="A1754" s="231" t="s">
        <v>471</v>
      </c>
      <c r="B1754" s="37" t="s">
        <v>86</v>
      </c>
      <c r="C1754" s="47" t="s">
        <v>87</v>
      </c>
      <c r="D1754" s="34"/>
      <c r="E1754" s="34"/>
      <c r="F1754" s="34"/>
      <c r="G1754" s="34"/>
      <c r="H1754" s="42" t="str">
        <f t="shared" si="208"/>
        <v/>
      </c>
      <c r="I1754" s="33">
        <v>10</v>
      </c>
      <c r="J1754" s="34"/>
      <c r="K1754" s="34"/>
      <c r="L1754" s="3" t="str">
        <f t="shared" si="202"/>
        <v/>
      </c>
      <c r="M1754" s="34"/>
      <c r="N1754" s="34"/>
      <c r="O1754" s="52">
        <f t="shared" si="203"/>
        <v>0</v>
      </c>
      <c r="P1754" s="4">
        <f t="shared" si="204"/>
        <v>10</v>
      </c>
      <c r="Q1754" s="5" t="str">
        <f t="shared" si="205"/>
        <v/>
      </c>
      <c r="R1754" s="5" t="str">
        <f t="shared" si="206"/>
        <v/>
      </c>
      <c r="S1754" s="6" t="str">
        <f t="shared" si="207"/>
        <v/>
      </c>
    </row>
    <row r="1755" spans="1:19" ht="26.25" customHeight="1" x14ac:dyDescent="0.2">
      <c r="A1755" s="231" t="s">
        <v>471</v>
      </c>
      <c r="B1755" s="37" t="s">
        <v>88</v>
      </c>
      <c r="C1755" s="47" t="s">
        <v>289</v>
      </c>
      <c r="D1755" s="34"/>
      <c r="E1755" s="34"/>
      <c r="F1755" s="34"/>
      <c r="G1755" s="34"/>
      <c r="H1755" s="42" t="str">
        <f t="shared" si="208"/>
        <v/>
      </c>
      <c r="I1755" s="33">
        <v>16</v>
      </c>
      <c r="J1755" s="34">
        <v>9</v>
      </c>
      <c r="K1755" s="34">
        <v>6</v>
      </c>
      <c r="L1755" s="3">
        <f t="shared" si="202"/>
        <v>0.66666666666666663</v>
      </c>
      <c r="M1755" s="34"/>
      <c r="N1755" s="34"/>
      <c r="O1755" s="52">
        <f t="shared" si="203"/>
        <v>0</v>
      </c>
      <c r="P1755" s="4">
        <f t="shared" si="204"/>
        <v>16</v>
      </c>
      <c r="Q1755" s="5">
        <f t="shared" si="205"/>
        <v>9</v>
      </c>
      <c r="R1755" s="5" t="str">
        <f t="shared" si="206"/>
        <v/>
      </c>
      <c r="S1755" s="6" t="str">
        <f t="shared" si="207"/>
        <v/>
      </c>
    </row>
    <row r="1756" spans="1:19" ht="26.25" customHeight="1" x14ac:dyDescent="0.2">
      <c r="A1756" s="231" t="s">
        <v>471</v>
      </c>
      <c r="B1756" s="37" t="s">
        <v>92</v>
      </c>
      <c r="C1756" s="47" t="s">
        <v>93</v>
      </c>
      <c r="D1756" s="34"/>
      <c r="E1756" s="34"/>
      <c r="F1756" s="34"/>
      <c r="G1756" s="34"/>
      <c r="H1756" s="42" t="str">
        <f t="shared" si="208"/>
        <v/>
      </c>
      <c r="I1756" s="33">
        <v>2</v>
      </c>
      <c r="J1756" s="34"/>
      <c r="K1756" s="34"/>
      <c r="L1756" s="3" t="str">
        <f t="shared" si="202"/>
        <v/>
      </c>
      <c r="M1756" s="34"/>
      <c r="N1756" s="34"/>
      <c r="O1756" s="52">
        <f t="shared" si="203"/>
        <v>0</v>
      </c>
      <c r="P1756" s="4">
        <f t="shared" si="204"/>
        <v>2</v>
      </c>
      <c r="Q1756" s="5" t="str">
        <f t="shared" si="205"/>
        <v/>
      </c>
      <c r="R1756" s="5" t="str">
        <f t="shared" si="206"/>
        <v/>
      </c>
      <c r="S1756" s="6" t="str">
        <f t="shared" si="207"/>
        <v/>
      </c>
    </row>
    <row r="1757" spans="1:19" ht="15" customHeight="1" x14ac:dyDescent="0.2">
      <c r="A1757" s="231" t="s">
        <v>471</v>
      </c>
      <c r="B1757" s="37" t="s">
        <v>96</v>
      </c>
      <c r="C1757" s="47" t="s">
        <v>97</v>
      </c>
      <c r="D1757" s="34"/>
      <c r="E1757" s="34"/>
      <c r="F1757" s="34"/>
      <c r="G1757" s="34"/>
      <c r="H1757" s="42" t="str">
        <f t="shared" si="208"/>
        <v/>
      </c>
      <c r="I1757" s="33">
        <v>17918</v>
      </c>
      <c r="J1757" s="34">
        <v>16321</v>
      </c>
      <c r="K1757" s="34">
        <v>8142</v>
      </c>
      <c r="L1757" s="3">
        <f t="shared" si="202"/>
        <v>0.49886649102383435</v>
      </c>
      <c r="M1757" s="34">
        <v>2</v>
      </c>
      <c r="N1757" s="34">
        <v>1198</v>
      </c>
      <c r="O1757" s="52">
        <f t="shared" si="203"/>
        <v>6.6860140640696508E-2</v>
      </c>
      <c r="P1757" s="4">
        <f t="shared" si="204"/>
        <v>17918</v>
      </c>
      <c r="Q1757" s="5">
        <f t="shared" si="205"/>
        <v>16323</v>
      </c>
      <c r="R1757" s="5">
        <f t="shared" si="206"/>
        <v>1198</v>
      </c>
      <c r="S1757" s="6">
        <f t="shared" si="207"/>
        <v>6.6860140640696508E-2</v>
      </c>
    </row>
    <row r="1758" spans="1:19" ht="15" customHeight="1" x14ac:dyDescent="0.2">
      <c r="A1758" s="231" t="s">
        <v>471</v>
      </c>
      <c r="B1758" s="37" t="s">
        <v>102</v>
      </c>
      <c r="C1758" s="47" t="s">
        <v>103</v>
      </c>
      <c r="D1758" s="34"/>
      <c r="E1758" s="34"/>
      <c r="F1758" s="34"/>
      <c r="G1758" s="34"/>
      <c r="H1758" s="42" t="str">
        <f t="shared" si="208"/>
        <v/>
      </c>
      <c r="I1758" s="33">
        <v>2000</v>
      </c>
      <c r="J1758" s="34">
        <v>1944</v>
      </c>
      <c r="K1758" s="34">
        <v>225</v>
      </c>
      <c r="L1758" s="3">
        <f t="shared" si="202"/>
        <v>0.11574074074074074</v>
      </c>
      <c r="M1758" s="34"/>
      <c r="N1758" s="34">
        <v>14</v>
      </c>
      <c r="O1758" s="52">
        <f t="shared" si="203"/>
        <v>7.0000000000000001E-3</v>
      </c>
      <c r="P1758" s="4">
        <f t="shared" si="204"/>
        <v>2000</v>
      </c>
      <c r="Q1758" s="5">
        <f t="shared" si="205"/>
        <v>1944</v>
      </c>
      <c r="R1758" s="5">
        <f t="shared" si="206"/>
        <v>14</v>
      </c>
      <c r="S1758" s="6">
        <f t="shared" si="207"/>
        <v>7.0000000000000001E-3</v>
      </c>
    </row>
    <row r="1759" spans="1:19" ht="15" customHeight="1" x14ac:dyDescent="0.2">
      <c r="A1759" s="231" t="s">
        <v>471</v>
      </c>
      <c r="B1759" s="37" t="s">
        <v>530</v>
      </c>
      <c r="C1759" s="47" t="s">
        <v>104</v>
      </c>
      <c r="D1759" s="34"/>
      <c r="E1759" s="34"/>
      <c r="F1759" s="34"/>
      <c r="G1759" s="34"/>
      <c r="H1759" s="42" t="str">
        <f t="shared" si="208"/>
        <v/>
      </c>
      <c r="I1759" s="33">
        <v>18054</v>
      </c>
      <c r="J1759" s="34">
        <v>11777</v>
      </c>
      <c r="K1759" s="34">
        <v>2680</v>
      </c>
      <c r="L1759" s="3">
        <f t="shared" si="202"/>
        <v>0.22756219750360873</v>
      </c>
      <c r="M1759" s="34">
        <v>140</v>
      </c>
      <c r="N1759" s="34">
        <v>5032</v>
      </c>
      <c r="O1759" s="52">
        <f t="shared" si="203"/>
        <v>0.27871939736346518</v>
      </c>
      <c r="P1759" s="4">
        <f t="shared" si="204"/>
        <v>18054</v>
      </c>
      <c r="Q1759" s="5">
        <f t="shared" si="205"/>
        <v>11917</v>
      </c>
      <c r="R1759" s="5">
        <f t="shared" si="206"/>
        <v>5032</v>
      </c>
      <c r="S1759" s="6">
        <f t="shared" si="207"/>
        <v>0.27871939736346518</v>
      </c>
    </row>
    <row r="1760" spans="1:19" ht="15" customHeight="1" x14ac:dyDescent="0.2">
      <c r="A1760" s="231" t="s">
        <v>471</v>
      </c>
      <c r="B1760" s="37" t="s">
        <v>105</v>
      </c>
      <c r="C1760" s="47" t="s">
        <v>557</v>
      </c>
      <c r="D1760" s="34"/>
      <c r="E1760" s="34"/>
      <c r="F1760" s="34"/>
      <c r="G1760" s="34"/>
      <c r="H1760" s="42" t="str">
        <f t="shared" si="208"/>
        <v/>
      </c>
      <c r="I1760" s="33">
        <v>321</v>
      </c>
      <c r="J1760" s="34">
        <v>163</v>
      </c>
      <c r="K1760" s="34">
        <v>55</v>
      </c>
      <c r="L1760" s="3">
        <f t="shared" si="202"/>
        <v>0.33742331288343558</v>
      </c>
      <c r="M1760" s="34">
        <v>126</v>
      </c>
      <c r="N1760" s="34">
        <v>4</v>
      </c>
      <c r="O1760" s="52">
        <f t="shared" si="203"/>
        <v>1.2461059190031152E-2</v>
      </c>
      <c r="P1760" s="4">
        <f t="shared" si="204"/>
        <v>321</v>
      </c>
      <c r="Q1760" s="5">
        <f t="shared" si="205"/>
        <v>289</v>
      </c>
      <c r="R1760" s="5">
        <f t="shared" si="206"/>
        <v>4</v>
      </c>
      <c r="S1760" s="6">
        <f t="shared" si="207"/>
        <v>1.2461059190031152E-2</v>
      </c>
    </row>
    <row r="1761" spans="1:19" ht="15" customHeight="1" x14ac:dyDescent="0.2">
      <c r="A1761" s="231" t="s">
        <v>471</v>
      </c>
      <c r="B1761" s="37" t="s">
        <v>109</v>
      </c>
      <c r="C1761" s="47" t="s">
        <v>294</v>
      </c>
      <c r="D1761" s="34"/>
      <c r="E1761" s="34"/>
      <c r="F1761" s="34"/>
      <c r="G1761" s="34"/>
      <c r="H1761" s="42" t="str">
        <f t="shared" si="208"/>
        <v/>
      </c>
      <c r="I1761" s="33">
        <v>662</v>
      </c>
      <c r="J1761" s="34">
        <v>366</v>
      </c>
      <c r="K1761" s="34">
        <v>91</v>
      </c>
      <c r="L1761" s="3">
        <f t="shared" si="202"/>
        <v>0.24863387978142076</v>
      </c>
      <c r="M1761" s="34">
        <v>28</v>
      </c>
      <c r="N1761" s="34">
        <v>111</v>
      </c>
      <c r="O1761" s="52">
        <f t="shared" si="203"/>
        <v>0.16767371601208458</v>
      </c>
      <c r="P1761" s="4">
        <f t="shared" si="204"/>
        <v>662</v>
      </c>
      <c r="Q1761" s="5">
        <f t="shared" si="205"/>
        <v>394</v>
      </c>
      <c r="R1761" s="5">
        <f t="shared" si="206"/>
        <v>111</v>
      </c>
      <c r="S1761" s="6">
        <f t="shared" si="207"/>
        <v>0.16767371601208458</v>
      </c>
    </row>
    <row r="1762" spans="1:19" ht="15" customHeight="1" x14ac:dyDescent="0.2">
      <c r="A1762" s="231" t="s">
        <v>471</v>
      </c>
      <c r="B1762" s="37" t="s">
        <v>109</v>
      </c>
      <c r="C1762" s="47" t="s">
        <v>110</v>
      </c>
      <c r="D1762" s="34"/>
      <c r="E1762" s="34"/>
      <c r="F1762" s="34"/>
      <c r="G1762" s="34"/>
      <c r="H1762" s="42" t="str">
        <f t="shared" si="208"/>
        <v/>
      </c>
      <c r="I1762" s="33">
        <v>37</v>
      </c>
      <c r="J1762" s="34">
        <v>22</v>
      </c>
      <c r="K1762" s="34">
        <v>4</v>
      </c>
      <c r="L1762" s="3">
        <f t="shared" si="202"/>
        <v>0.18181818181818182</v>
      </c>
      <c r="M1762" s="34">
        <v>1</v>
      </c>
      <c r="N1762" s="34"/>
      <c r="O1762" s="52">
        <f t="shared" si="203"/>
        <v>0</v>
      </c>
      <c r="P1762" s="4">
        <f t="shared" si="204"/>
        <v>37</v>
      </c>
      <c r="Q1762" s="5">
        <f t="shared" si="205"/>
        <v>23</v>
      </c>
      <c r="R1762" s="5" t="str">
        <f t="shared" si="206"/>
        <v/>
      </c>
      <c r="S1762" s="6" t="str">
        <f t="shared" si="207"/>
        <v/>
      </c>
    </row>
    <row r="1763" spans="1:19" ht="15" customHeight="1" x14ac:dyDescent="0.2">
      <c r="A1763" s="231" t="s">
        <v>471</v>
      </c>
      <c r="B1763" s="37" t="s">
        <v>111</v>
      </c>
      <c r="C1763" s="47" t="s">
        <v>296</v>
      </c>
      <c r="D1763" s="34"/>
      <c r="E1763" s="34"/>
      <c r="F1763" s="34"/>
      <c r="G1763" s="34"/>
      <c r="H1763" s="42" t="str">
        <f t="shared" si="208"/>
        <v/>
      </c>
      <c r="I1763" s="33">
        <v>9</v>
      </c>
      <c r="J1763" s="34"/>
      <c r="K1763" s="34"/>
      <c r="L1763" s="3" t="str">
        <f t="shared" si="202"/>
        <v/>
      </c>
      <c r="M1763" s="34"/>
      <c r="N1763" s="34"/>
      <c r="O1763" s="52">
        <f t="shared" si="203"/>
        <v>0</v>
      </c>
      <c r="P1763" s="4">
        <f t="shared" si="204"/>
        <v>9</v>
      </c>
      <c r="Q1763" s="5" t="str">
        <f t="shared" si="205"/>
        <v/>
      </c>
      <c r="R1763" s="5" t="str">
        <f t="shared" si="206"/>
        <v/>
      </c>
      <c r="S1763" s="6" t="str">
        <f t="shared" si="207"/>
        <v/>
      </c>
    </row>
    <row r="1764" spans="1:19" ht="15" customHeight="1" x14ac:dyDescent="0.2">
      <c r="A1764" s="231" t="s">
        <v>471</v>
      </c>
      <c r="B1764" s="37" t="s">
        <v>114</v>
      </c>
      <c r="C1764" s="47" t="s">
        <v>115</v>
      </c>
      <c r="D1764" s="34"/>
      <c r="E1764" s="34"/>
      <c r="F1764" s="34"/>
      <c r="G1764" s="34"/>
      <c r="H1764" s="42" t="str">
        <f t="shared" si="208"/>
        <v/>
      </c>
      <c r="I1764" s="33">
        <v>267</v>
      </c>
      <c r="J1764" s="34">
        <v>238</v>
      </c>
      <c r="K1764" s="34">
        <v>37</v>
      </c>
      <c r="L1764" s="3">
        <f t="shared" si="202"/>
        <v>0.15546218487394958</v>
      </c>
      <c r="M1764" s="34"/>
      <c r="N1764" s="34">
        <v>11</v>
      </c>
      <c r="O1764" s="52">
        <f t="shared" si="203"/>
        <v>4.1198501872659173E-2</v>
      </c>
      <c r="P1764" s="4">
        <f t="shared" si="204"/>
        <v>267</v>
      </c>
      <c r="Q1764" s="5">
        <f t="shared" si="205"/>
        <v>238</v>
      </c>
      <c r="R1764" s="5">
        <f t="shared" si="206"/>
        <v>11</v>
      </c>
      <c r="S1764" s="6">
        <f t="shared" si="207"/>
        <v>4.1198501872659173E-2</v>
      </c>
    </row>
    <row r="1765" spans="1:19" ht="15" customHeight="1" x14ac:dyDescent="0.2">
      <c r="A1765" s="231" t="s">
        <v>471</v>
      </c>
      <c r="B1765" s="37" t="s">
        <v>116</v>
      </c>
      <c r="C1765" s="47" t="s">
        <v>117</v>
      </c>
      <c r="D1765" s="34"/>
      <c r="E1765" s="34"/>
      <c r="F1765" s="34"/>
      <c r="G1765" s="34"/>
      <c r="H1765" s="42" t="str">
        <f t="shared" si="208"/>
        <v/>
      </c>
      <c r="I1765" s="33">
        <v>5693</v>
      </c>
      <c r="J1765" s="34">
        <v>2181</v>
      </c>
      <c r="K1765" s="34">
        <v>439</v>
      </c>
      <c r="L1765" s="3">
        <f t="shared" si="202"/>
        <v>0.20128381476386978</v>
      </c>
      <c r="M1765" s="34">
        <v>147</v>
      </c>
      <c r="N1765" s="34">
        <v>1787</v>
      </c>
      <c r="O1765" s="52">
        <f t="shared" si="203"/>
        <v>0.31389425610398736</v>
      </c>
      <c r="P1765" s="4">
        <f t="shared" si="204"/>
        <v>5693</v>
      </c>
      <c r="Q1765" s="5">
        <f t="shared" si="205"/>
        <v>2328</v>
      </c>
      <c r="R1765" s="5">
        <f t="shared" si="206"/>
        <v>1787</v>
      </c>
      <c r="S1765" s="6">
        <f t="shared" si="207"/>
        <v>0.31389425610398736</v>
      </c>
    </row>
    <row r="1766" spans="1:19" ht="15" customHeight="1" x14ac:dyDescent="0.2">
      <c r="A1766" s="231" t="s">
        <v>471</v>
      </c>
      <c r="B1766" s="37" t="s">
        <v>121</v>
      </c>
      <c r="C1766" s="47" t="s">
        <v>122</v>
      </c>
      <c r="D1766" s="34"/>
      <c r="E1766" s="34"/>
      <c r="F1766" s="34"/>
      <c r="G1766" s="34"/>
      <c r="H1766" s="42" t="str">
        <f t="shared" si="208"/>
        <v/>
      </c>
      <c r="I1766" s="33">
        <v>1743</v>
      </c>
      <c r="J1766" s="34">
        <v>1087</v>
      </c>
      <c r="K1766" s="34">
        <v>70</v>
      </c>
      <c r="L1766" s="3">
        <f t="shared" ref="L1766:L1829" si="209">IF(J1766&lt;&gt;0,K1766/J1766,"")</f>
        <v>6.439742410303588E-2</v>
      </c>
      <c r="M1766" s="34">
        <v>14</v>
      </c>
      <c r="N1766" s="34">
        <v>445</v>
      </c>
      <c r="O1766" s="52">
        <f t="shared" si="203"/>
        <v>0.25530694205393001</v>
      </c>
      <c r="P1766" s="4">
        <f t="shared" si="204"/>
        <v>1743</v>
      </c>
      <c r="Q1766" s="5">
        <f t="shared" si="205"/>
        <v>1101</v>
      </c>
      <c r="R1766" s="5">
        <f t="shared" si="206"/>
        <v>445</v>
      </c>
      <c r="S1766" s="6">
        <f t="shared" si="207"/>
        <v>0.25530694205393001</v>
      </c>
    </row>
    <row r="1767" spans="1:19" ht="15" customHeight="1" x14ac:dyDescent="0.2">
      <c r="A1767" s="231" t="s">
        <v>471</v>
      </c>
      <c r="B1767" s="37" t="s">
        <v>574</v>
      </c>
      <c r="C1767" s="47" t="s">
        <v>575</v>
      </c>
      <c r="D1767" s="34"/>
      <c r="E1767" s="34"/>
      <c r="F1767" s="34"/>
      <c r="G1767" s="34"/>
      <c r="H1767" s="42" t="str">
        <f t="shared" si="208"/>
        <v/>
      </c>
      <c r="I1767" s="33">
        <v>1</v>
      </c>
      <c r="J1767" s="34">
        <v>1</v>
      </c>
      <c r="K1767" s="34"/>
      <c r="L1767" s="3">
        <f t="shared" si="209"/>
        <v>0</v>
      </c>
      <c r="M1767" s="34"/>
      <c r="N1767" s="34"/>
      <c r="O1767" s="52">
        <f t="shared" si="203"/>
        <v>0</v>
      </c>
      <c r="P1767" s="4">
        <f t="shared" si="204"/>
        <v>1</v>
      </c>
      <c r="Q1767" s="5">
        <f t="shared" si="205"/>
        <v>1</v>
      </c>
      <c r="R1767" s="5" t="str">
        <f t="shared" si="206"/>
        <v/>
      </c>
      <c r="S1767" s="6" t="str">
        <f t="shared" si="207"/>
        <v/>
      </c>
    </row>
    <row r="1768" spans="1:19" ht="15" customHeight="1" x14ac:dyDescent="0.2">
      <c r="A1768" s="231" t="s">
        <v>471</v>
      </c>
      <c r="B1768" s="37" t="s">
        <v>138</v>
      </c>
      <c r="C1768" s="47" t="s">
        <v>139</v>
      </c>
      <c r="D1768" s="34"/>
      <c r="E1768" s="34"/>
      <c r="F1768" s="34"/>
      <c r="G1768" s="34"/>
      <c r="H1768" s="42" t="str">
        <f t="shared" si="208"/>
        <v/>
      </c>
      <c r="I1768" s="33">
        <v>2116</v>
      </c>
      <c r="J1768" s="34">
        <v>1612</v>
      </c>
      <c r="K1768" s="34">
        <v>553</v>
      </c>
      <c r="L1768" s="3">
        <f t="shared" si="209"/>
        <v>0.34305210918114143</v>
      </c>
      <c r="M1768" s="34">
        <v>11</v>
      </c>
      <c r="N1768" s="34">
        <v>397</v>
      </c>
      <c r="O1768" s="52">
        <f t="shared" si="203"/>
        <v>0.18761814744801511</v>
      </c>
      <c r="P1768" s="4">
        <f t="shared" si="204"/>
        <v>2116</v>
      </c>
      <c r="Q1768" s="5">
        <f t="shared" si="205"/>
        <v>1623</v>
      </c>
      <c r="R1768" s="5">
        <f t="shared" si="206"/>
        <v>397</v>
      </c>
      <c r="S1768" s="6">
        <f t="shared" si="207"/>
        <v>0.18761814744801511</v>
      </c>
    </row>
    <row r="1769" spans="1:19" ht="15" customHeight="1" x14ac:dyDescent="0.2">
      <c r="A1769" s="231" t="s">
        <v>471</v>
      </c>
      <c r="B1769" s="37" t="s">
        <v>140</v>
      </c>
      <c r="C1769" s="47" t="s">
        <v>141</v>
      </c>
      <c r="D1769" s="34"/>
      <c r="E1769" s="34"/>
      <c r="F1769" s="34"/>
      <c r="G1769" s="34"/>
      <c r="H1769" s="42" t="str">
        <f t="shared" si="208"/>
        <v/>
      </c>
      <c r="I1769" s="33">
        <v>5</v>
      </c>
      <c r="J1769" s="34"/>
      <c r="K1769" s="34"/>
      <c r="L1769" s="3" t="str">
        <f t="shared" si="209"/>
        <v/>
      </c>
      <c r="M1769" s="34"/>
      <c r="N1769" s="34"/>
      <c r="O1769" s="52">
        <f t="shared" si="203"/>
        <v>0</v>
      </c>
      <c r="P1769" s="4">
        <f t="shared" si="204"/>
        <v>5</v>
      </c>
      <c r="Q1769" s="5" t="str">
        <f t="shared" si="205"/>
        <v/>
      </c>
      <c r="R1769" s="5" t="str">
        <f t="shared" si="206"/>
        <v/>
      </c>
      <c r="S1769" s="6" t="str">
        <f t="shared" si="207"/>
        <v/>
      </c>
    </row>
    <row r="1770" spans="1:19" ht="15" customHeight="1" x14ac:dyDescent="0.2">
      <c r="A1770" s="231" t="s">
        <v>471</v>
      </c>
      <c r="B1770" s="37" t="s">
        <v>152</v>
      </c>
      <c r="C1770" s="47" t="s">
        <v>153</v>
      </c>
      <c r="D1770" s="34"/>
      <c r="E1770" s="34"/>
      <c r="F1770" s="34"/>
      <c r="G1770" s="34"/>
      <c r="H1770" s="42" t="str">
        <f t="shared" si="208"/>
        <v/>
      </c>
      <c r="I1770" s="33">
        <v>2407</v>
      </c>
      <c r="J1770" s="34">
        <v>1024</v>
      </c>
      <c r="K1770" s="34">
        <v>206</v>
      </c>
      <c r="L1770" s="3">
        <f t="shared" si="209"/>
        <v>0.201171875</v>
      </c>
      <c r="M1770" s="34"/>
      <c r="N1770" s="34">
        <v>1241</v>
      </c>
      <c r="O1770" s="52">
        <f t="shared" si="203"/>
        <v>0.51557955961778146</v>
      </c>
      <c r="P1770" s="4">
        <f t="shared" si="204"/>
        <v>2407</v>
      </c>
      <c r="Q1770" s="5">
        <f t="shared" si="205"/>
        <v>1024</v>
      </c>
      <c r="R1770" s="5">
        <f t="shared" si="206"/>
        <v>1241</v>
      </c>
      <c r="S1770" s="6">
        <f t="shared" si="207"/>
        <v>0.51557955961778146</v>
      </c>
    </row>
    <row r="1771" spans="1:19" ht="15" customHeight="1" x14ac:dyDescent="0.2">
      <c r="A1771" s="231" t="s">
        <v>471</v>
      </c>
      <c r="B1771" s="37" t="s">
        <v>541</v>
      </c>
      <c r="C1771" s="47" t="s">
        <v>403</v>
      </c>
      <c r="D1771" s="34"/>
      <c r="E1771" s="34"/>
      <c r="F1771" s="34"/>
      <c r="G1771" s="34"/>
      <c r="H1771" s="42" t="str">
        <f t="shared" si="208"/>
        <v/>
      </c>
      <c r="I1771" s="33">
        <v>170</v>
      </c>
      <c r="J1771" s="34">
        <v>126</v>
      </c>
      <c r="K1771" s="34">
        <v>9</v>
      </c>
      <c r="L1771" s="3">
        <f t="shared" si="209"/>
        <v>7.1428571428571425E-2</v>
      </c>
      <c r="M1771" s="34">
        <v>4</v>
      </c>
      <c r="N1771" s="34"/>
      <c r="O1771" s="52">
        <f t="shared" si="203"/>
        <v>0</v>
      </c>
      <c r="P1771" s="4">
        <f t="shared" si="204"/>
        <v>170</v>
      </c>
      <c r="Q1771" s="5">
        <f t="shared" si="205"/>
        <v>130</v>
      </c>
      <c r="R1771" s="5" t="str">
        <f t="shared" si="206"/>
        <v/>
      </c>
      <c r="S1771" s="6" t="str">
        <f t="shared" si="207"/>
        <v/>
      </c>
    </row>
    <row r="1772" spans="1:19" ht="15" customHeight="1" x14ac:dyDescent="0.2">
      <c r="A1772" s="231" t="s">
        <v>471</v>
      </c>
      <c r="B1772" s="37" t="s">
        <v>158</v>
      </c>
      <c r="C1772" s="47" t="s">
        <v>159</v>
      </c>
      <c r="D1772" s="34"/>
      <c r="E1772" s="34"/>
      <c r="F1772" s="34"/>
      <c r="G1772" s="34"/>
      <c r="H1772" s="42" t="str">
        <f t="shared" si="208"/>
        <v/>
      </c>
      <c r="I1772" s="33">
        <v>3529</v>
      </c>
      <c r="J1772" s="34">
        <v>1760</v>
      </c>
      <c r="K1772" s="34">
        <v>192</v>
      </c>
      <c r="L1772" s="3">
        <f t="shared" si="209"/>
        <v>0.10909090909090909</v>
      </c>
      <c r="M1772" s="34">
        <v>37</v>
      </c>
      <c r="N1772" s="34">
        <v>1529</v>
      </c>
      <c r="O1772" s="52">
        <f t="shared" si="203"/>
        <v>0.43326721450835931</v>
      </c>
      <c r="P1772" s="4">
        <f t="shared" si="204"/>
        <v>3529</v>
      </c>
      <c r="Q1772" s="5">
        <f t="shared" si="205"/>
        <v>1797</v>
      </c>
      <c r="R1772" s="5">
        <f t="shared" si="206"/>
        <v>1529</v>
      </c>
      <c r="S1772" s="6">
        <f t="shared" si="207"/>
        <v>0.43326721450835931</v>
      </c>
    </row>
    <row r="1773" spans="1:19" ht="15" customHeight="1" x14ac:dyDescent="0.2">
      <c r="A1773" s="231" t="s">
        <v>471</v>
      </c>
      <c r="B1773" s="37" t="s">
        <v>171</v>
      </c>
      <c r="C1773" s="47" t="s">
        <v>172</v>
      </c>
      <c r="D1773" s="34"/>
      <c r="E1773" s="34"/>
      <c r="F1773" s="34"/>
      <c r="G1773" s="34"/>
      <c r="H1773" s="42" t="str">
        <f t="shared" si="208"/>
        <v/>
      </c>
      <c r="I1773" s="33">
        <v>86</v>
      </c>
      <c r="J1773" s="34">
        <v>64</v>
      </c>
      <c r="K1773" s="34">
        <v>16</v>
      </c>
      <c r="L1773" s="3">
        <f t="shared" si="209"/>
        <v>0.25</v>
      </c>
      <c r="M1773" s="34"/>
      <c r="N1773" s="34">
        <v>17</v>
      </c>
      <c r="O1773" s="52">
        <f t="shared" si="203"/>
        <v>0.19767441860465115</v>
      </c>
      <c r="P1773" s="4">
        <f t="shared" si="204"/>
        <v>86</v>
      </c>
      <c r="Q1773" s="5">
        <f t="shared" si="205"/>
        <v>64</v>
      </c>
      <c r="R1773" s="5">
        <f t="shared" si="206"/>
        <v>17</v>
      </c>
      <c r="S1773" s="6">
        <f t="shared" si="207"/>
        <v>0.19767441860465115</v>
      </c>
    </row>
    <row r="1774" spans="1:19" ht="26.25" customHeight="1" x14ac:dyDescent="0.2">
      <c r="A1774" s="231" t="s">
        <v>471</v>
      </c>
      <c r="B1774" s="37" t="s">
        <v>173</v>
      </c>
      <c r="C1774" s="47" t="s">
        <v>175</v>
      </c>
      <c r="D1774" s="34"/>
      <c r="E1774" s="34"/>
      <c r="F1774" s="34"/>
      <c r="G1774" s="34"/>
      <c r="H1774" s="42" t="str">
        <f t="shared" si="208"/>
        <v/>
      </c>
      <c r="I1774" s="33">
        <v>21222</v>
      </c>
      <c r="J1774" s="34">
        <v>20696</v>
      </c>
      <c r="K1774" s="34">
        <v>13439</v>
      </c>
      <c r="L1774" s="3">
        <f t="shared" si="209"/>
        <v>0.64935253189022035</v>
      </c>
      <c r="M1774" s="34">
        <v>6</v>
      </c>
      <c r="N1774" s="34">
        <v>228</v>
      </c>
      <c r="O1774" s="52">
        <f t="shared" si="203"/>
        <v>1.0743567995476393E-2</v>
      </c>
      <c r="P1774" s="4">
        <f t="shared" si="204"/>
        <v>21222</v>
      </c>
      <c r="Q1774" s="5">
        <f t="shared" si="205"/>
        <v>20702</v>
      </c>
      <c r="R1774" s="5">
        <f t="shared" si="206"/>
        <v>228</v>
      </c>
      <c r="S1774" s="6">
        <f t="shared" si="207"/>
        <v>1.0743567995476393E-2</v>
      </c>
    </row>
    <row r="1775" spans="1:19" ht="15" customHeight="1" x14ac:dyDescent="0.2">
      <c r="A1775" s="231" t="s">
        <v>471</v>
      </c>
      <c r="B1775" s="37" t="s">
        <v>179</v>
      </c>
      <c r="C1775" s="47" t="s">
        <v>180</v>
      </c>
      <c r="D1775" s="34"/>
      <c r="E1775" s="34"/>
      <c r="F1775" s="34"/>
      <c r="G1775" s="34"/>
      <c r="H1775" s="42" t="str">
        <f t="shared" si="208"/>
        <v/>
      </c>
      <c r="I1775" s="33">
        <v>2274</v>
      </c>
      <c r="J1775" s="34">
        <v>1811</v>
      </c>
      <c r="K1775" s="34">
        <v>1439</v>
      </c>
      <c r="L1775" s="3">
        <f t="shared" si="209"/>
        <v>0.79458862506902261</v>
      </c>
      <c r="M1775" s="34"/>
      <c r="N1775" s="34">
        <v>354</v>
      </c>
      <c r="O1775" s="52">
        <f t="shared" si="203"/>
        <v>0.15567282321899736</v>
      </c>
      <c r="P1775" s="4">
        <f t="shared" si="204"/>
        <v>2274</v>
      </c>
      <c r="Q1775" s="5">
        <f t="shared" si="205"/>
        <v>1811</v>
      </c>
      <c r="R1775" s="5">
        <f t="shared" si="206"/>
        <v>354</v>
      </c>
      <c r="S1775" s="6">
        <f t="shared" si="207"/>
        <v>0.15567282321899736</v>
      </c>
    </row>
    <row r="1776" spans="1:19" ht="15" customHeight="1" x14ac:dyDescent="0.2">
      <c r="A1776" s="231" t="s">
        <v>471</v>
      </c>
      <c r="B1776" s="37" t="s">
        <v>183</v>
      </c>
      <c r="C1776" s="47" t="s">
        <v>550</v>
      </c>
      <c r="D1776" s="34"/>
      <c r="E1776" s="34"/>
      <c r="F1776" s="34"/>
      <c r="G1776" s="34"/>
      <c r="H1776" s="42" t="str">
        <f t="shared" si="208"/>
        <v/>
      </c>
      <c r="I1776" s="33">
        <v>30</v>
      </c>
      <c r="J1776" s="34">
        <v>24</v>
      </c>
      <c r="K1776" s="34">
        <v>14</v>
      </c>
      <c r="L1776" s="3">
        <f t="shared" si="209"/>
        <v>0.58333333333333337</v>
      </c>
      <c r="M1776" s="34">
        <v>1</v>
      </c>
      <c r="N1776" s="34">
        <v>1</v>
      </c>
      <c r="O1776" s="52">
        <f t="shared" si="203"/>
        <v>3.3333333333333333E-2</v>
      </c>
      <c r="P1776" s="4">
        <f t="shared" si="204"/>
        <v>30</v>
      </c>
      <c r="Q1776" s="5">
        <f t="shared" si="205"/>
        <v>25</v>
      </c>
      <c r="R1776" s="5">
        <f t="shared" si="206"/>
        <v>1</v>
      </c>
      <c r="S1776" s="6">
        <f t="shared" si="207"/>
        <v>3.3333333333333333E-2</v>
      </c>
    </row>
    <row r="1777" spans="1:19" ht="15" customHeight="1" x14ac:dyDescent="0.2">
      <c r="A1777" s="231" t="s">
        <v>471</v>
      </c>
      <c r="B1777" s="37" t="s">
        <v>185</v>
      </c>
      <c r="C1777" s="47" t="s">
        <v>185</v>
      </c>
      <c r="D1777" s="34"/>
      <c r="E1777" s="34"/>
      <c r="F1777" s="34"/>
      <c r="G1777" s="34"/>
      <c r="H1777" s="42" t="str">
        <f t="shared" si="208"/>
        <v/>
      </c>
      <c r="I1777" s="33">
        <v>3</v>
      </c>
      <c r="J1777" s="34"/>
      <c r="K1777" s="34"/>
      <c r="L1777" s="3" t="str">
        <f t="shared" si="209"/>
        <v/>
      </c>
      <c r="M1777" s="34"/>
      <c r="N1777" s="34"/>
      <c r="O1777" s="52">
        <f t="shared" si="203"/>
        <v>0</v>
      </c>
      <c r="P1777" s="4">
        <f t="shared" si="204"/>
        <v>3</v>
      </c>
      <c r="Q1777" s="5" t="str">
        <f t="shared" si="205"/>
        <v/>
      </c>
      <c r="R1777" s="5" t="str">
        <f t="shared" si="206"/>
        <v/>
      </c>
      <c r="S1777" s="6" t="str">
        <f t="shared" si="207"/>
        <v/>
      </c>
    </row>
    <row r="1778" spans="1:19" ht="15" customHeight="1" x14ac:dyDescent="0.2">
      <c r="A1778" s="231" t="s">
        <v>471</v>
      </c>
      <c r="B1778" s="37" t="s">
        <v>187</v>
      </c>
      <c r="C1778" s="47" t="s">
        <v>189</v>
      </c>
      <c r="D1778" s="34"/>
      <c r="E1778" s="34"/>
      <c r="F1778" s="34"/>
      <c r="G1778" s="34"/>
      <c r="H1778" s="42" t="str">
        <f t="shared" si="208"/>
        <v/>
      </c>
      <c r="I1778" s="33">
        <v>3440</v>
      </c>
      <c r="J1778" s="34">
        <v>3181</v>
      </c>
      <c r="K1778" s="34">
        <v>2320</v>
      </c>
      <c r="L1778" s="3">
        <f t="shared" si="209"/>
        <v>0.72933039924552023</v>
      </c>
      <c r="M1778" s="34"/>
      <c r="N1778" s="34">
        <v>123</v>
      </c>
      <c r="O1778" s="52">
        <f t="shared" ref="O1778:O1841" si="210">IF(I1778&lt;&gt;0,N1778/I1778,"")</f>
        <v>3.5755813953488369E-2</v>
      </c>
      <c r="P1778" s="4">
        <f t="shared" ref="P1778:P1841" si="211">IF(SUM(D1778,I1778)&gt;0,SUM(D1778,I1778),"")</f>
        <v>3440</v>
      </c>
      <c r="Q1778" s="5">
        <f t="shared" ref="Q1778:Q1841" si="212">IF(SUM(E1778,J1778, M1778)&gt;0,SUM(E1778,J1778, M1778),"")</f>
        <v>3181</v>
      </c>
      <c r="R1778" s="5">
        <f t="shared" ref="R1778:R1841" si="213">IF(SUM(G1778,N1778)&gt;0,SUM(G1778,N1778),"")</f>
        <v>123</v>
      </c>
      <c r="S1778" s="6">
        <f t="shared" ref="S1778:S1841" si="214">IFERROR(IF(P1778&lt;&gt;0,R1778/P1778,""),"")</f>
        <v>3.5755813953488369E-2</v>
      </c>
    </row>
    <row r="1779" spans="1:19" ht="15" customHeight="1" x14ac:dyDescent="0.2">
      <c r="A1779" s="231" t="s">
        <v>471</v>
      </c>
      <c r="B1779" s="37" t="s">
        <v>542</v>
      </c>
      <c r="C1779" s="47" t="s">
        <v>123</v>
      </c>
      <c r="D1779" s="34"/>
      <c r="E1779" s="34"/>
      <c r="F1779" s="34"/>
      <c r="G1779" s="34"/>
      <c r="H1779" s="42" t="str">
        <f t="shared" si="208"/>
        <v/>
      </c>
      <c r="I1779" s="33">
        <v>238</v>
      </c>
      <c r="J1779" s="34">
        <v>220</v>
      </c>
      <c r="K1779" s="34">
        <v>51</v>
      </c>
      <c r="L1779" s="3">
        <f t="shared" si="209"/>
        <v>0.23181818181818181</v>
      </c>
      <c r="M1779" s="34"/>
      <c r="N1779" s="34">
        <v>14</v>
      </c>
      <c r="O1779" s="52">
        <f t="shared" si="210"/>
        <v>5.8823529411764705E-2</v>
      </c>
      <c r="P1779" s="4">
        <f t="shared" si="211"/>
        <v>238</v>
      </c>
      <c r="Q1779" s="5">
        <f t="shared" si="212"/>
        <v>220</v>
      </c>
      <c r="R1779" s="5">
        <f t="shared" si="213"/>
        <v>14</v>
      </c>
      <c r="S1779" s="6">
        <f t="shared" si="214"/>
        <v>5.8823529411764705E-2</v>
      </c>
    </row>
    <row r="1780" spans="1:19" ht="15" customHeight="1" x14ac:dyDescent="0.2">
      <c r="A1780" s="231" t="s">
        <v>471</v>
      </c>
      <c r="B1780" s="37" t="s">
        <v>190</v>
      </c>
      <c r="C1780" s="47" t="s">
        <v>191</v>
      </c>
      <c r="D1780" s="34"/>
      <c r="E1780" s="34"/>
      <c r="F1780" s="34"/>
      <c r="G1780" s="34"/>
      <c r="H1780" s="42" t="str">
        <f t="shared" si="208"/>
        <v/>
      </c>
      <c r="I1780" s="33">
        <v>28</v>
      </c>
      <c r="J1780" s="34">
        <v>1</v>
      </c>
      <c r="K1780" s="34">
        <v>1</v>
      </c>
      <c r="L1780" s="3">
        <f t="shared" si="209"/>
        <v>1</v>
      </c>
      <c r="M1780" s="34"/>
      <c r="N1780" s="34"/>
      <c r="O1780" s="52">
        <f t="shared" si="210"/>
        <v>0</v>
      </c>
      <c r="P1780" s="4">
        <f t="shared" si="211"/>
        <v>28</v>
      </c>
      <c r="Q1780" s="5">
        <f t="shared" si="212"/>
        <v>1</v>
      </c>
      <c r="R1780" s="5" t="str">
        <f t="shared" si="213"/>
        <v/>
      </c>
      <c r="S1780" s="6" t="str">
        <f t="shared" si="214"/>
        <v/>
      </c>
    </row>
    <row r="1781" spans="1:19" ht="15" customHeight="1" x14ac:dyDescent="0.2">
      <c r="A1781" s="231" t="s">
        <v>471</v>
      </c>
      <c r="B1781" s="37" t="s">
        <v>194</v>
      </c>
      <c r="C1781" s="47" t="s">
        <v>195</v>
      </c>
      <c r="D1781" s="34"/>
      <c r="E1781" s="34"/>
      <c r="F1781" s="34"/>
      <c r="G1781" s="34"/>
      <c r="H1781" s="42" t="str">
        <f t="shared" si="208"/>
        <v/>
      </c>
      <c r="I1781" s="33">
        <v>50</v>
      </c>
      <c r="J1781" s="34"/>
      <c r="K1781" s="34"/>
      <c r="L1781" s="3" t="str">
        <f t="shared" si="209"/>
        <v/>
      </c>
      <c r="M1781" s="34"/>
      <c r="N1781" s="34"/>
      <c r="O1781" s="52">
        <f t="shared" si="210"/>
        <v>0</v>
      </c>
      <c r="P1781" s="4">
        <f t="shared" si="211"/>
        <v>50</v>
      </c>
      <c r="Q1781" s="5" t="str">
        <f t="shared" si="212"/>
        <v/>
      </c>
      <c r="R1781" s="5" t="str">
        <f t="shared" si="213"/>
        <v/>
      </c>
      <c r="S1781" s="6" t="str">
        <f t="shared" si="214"/>
        <v/>
      </c>
    </row>
    <row r="1782" spans="1:19" ht="26.25" customHeight="1" x14ac:dyDescent="0.2">
      <c r="A1782" s="231" t="s">
        <v>471</v>
      </c>
      <c r="B1782" s="37" t="s">
        <v>531</v>
      </c>
      <c r="C1782" s="47" t="s">
        <v>202</v>
      </c>
      <c r="D1782" s="34"/>
      <c r="E1782" s="34"/>
      <c r="F1782" s="34"/>
      <c r="G1782" s="34"/>
      <c r="H1782" s="42" t="str">
        <f t="shared" si="208"/>
        <v/>
      </c>
      <c r="I1782" s="33">
        <v>1421</v>
      </c>
      <c r="J1782" s="34">
        <v>1213</v>
      </c>
      <c r="K1782" s="34">
        <v>56</v>
      </c>
      <c r="L1782" s="3">
        <f t="shared" si="209"/>
        <v>4.6166529266281946E-2</v>
      </c>
      <c r="M1782" s="34"/>
      <c r="N1782" s="34">
        <v>39</v>
      </c>
      <c r="O1782" s="52">
        <f t="shared" si="210"/>
        <v>2.7445460942997889E-2</v>
      </c>
      <c r="P1782" s="4">
        <f t="shared" si="211"/>
        <v>1421</v>
      </c>
      <c r="Q1782" s="5">
        <f t="shared" si="212"/>
        <v>1213</v>
      </c>
      <c r="R1782" s="5">
        <f t="shared" si="213"/>
        <v>39</v>
      </c>
      <c r="S1782" s="6">
        <f t="shared" si="214"/>
        <v>2.7445460942997889E-2</v>
      </c>
    </row>
    <row r="1783" spans="1:19" ht="15" customHeight="1" x14ac:dyDescent="0.2">
      <c r="A1783" s="231" t="s">
        <v>471</v>
      </c>
      <c r="B1783" s="37" t="s">
        <v>203</v>
      </c>
      <c r="C1783" s="47" t="s">
        <v>204</v>
      </c>
      <c r="D1783" s="34"/>
      <c r="E1783" s="34"/>
      <c r="F1783" s="34"/>
      <c r="G1783" s="34"/>
      <c r="H1783" s="42" t="str">
        <f t="shared" si="208"/>
        <v/>
      </c>
      <c r="I1783" s="33">
        <v>15084</v>
      </c>
      <c r="J1783" s="34">
        <v>12946</v>
      </c>
      <c r="K1783" s="34">
        <v>1223</v>
      </c>
      <c r="L1783" s="3">
        <f t="shared" si="209"/>
        <v>9.4469334157268658E-2</v>
      </c>
      <c r="M1783" s="34"/>
      <c r="N1783" s="34">
        <v>1729</v>
      </c>
      <c r="O1783" s="52">
        <f t="shared" si="210"/>
        <v>0.11462476796605675</v>
      </c>
      <c r="P1783" s="4">
        <f t="shared" si="211"/>
        <v>15084</v>
      </c>
      <c r="Q1783" s="5">
        <f t="shared" si="212"/>
        <v>12946</v>
      </c>
      <c r="R1783" s="5">
        <f t="shared" si="213"/>
        <v>1729</v>
      </c>
      <c r="S1783" s="6">
        <f t="shared" si="214"/>
        <v>0.11462476796605675</v>
      </c>
    </row>
    <row r="1784" spans="1:19" ht="15" customHeight="1" x14ac:dyDescent="0.2">
      <c r="A1784" s="231" t="s">
        <v>471</v>
      </c>
      <c r="B1784" s="37" t="s">
        <v>209</v>
      </c>
      <c r="C1784" s="47" t="s">
        <v>210</v>
      </c>
      <c r="D1784" s="34"/>
      <c r="E1784" s="34"/>
      <c r="F1784" s="34"/>
      <c r="G1784" s="34"/>
      <c r="H1784" s="42" t="str">
        <f t="shared" si="208"/>
        <v/>
      </c>
      <c r="I1784" s="33">
        <v>4694</v>
      </c>
      <c r="J1784" s="34">
        <v>3468</v>
      </c>
      <c r="K1784" s="34">
        <v>1319</v>
      </c>
      <c r="L1784" s="3">
        <f t="shared" si="209"/>
        <v>0.38033448673587084</v>
      </c>
      <c r="M1784" s="34">
        <v>2</v>
      </c>
      <c r="N1784" s="34">
        <v>770</v>
      </c>
      <c r="O1784" s="52">
        <f t="shared" si="210"/>
        <v>0.16403919897741798</v>
      </c>
      <c r="P1784" s="4">
        <f t="shared" si="211"/>
        <v>4694</v>
      </c>
      <c r="Q1784" s="5">
        <f t="shared" si="212"/>
        <v>3470</v>
      </c>
      <c r="R1784" s="5">
        <f t="shared" si="213"/>
        <v>770</v>
      </c>
      <c r="S1784" s="6">
        <f t="shared" si="214"/>
        <v>0.16403919897741798</v>
      </c>
    </row>
    <row r="1785" spans="1:19" ht="15" customHeight="1" x14ac:dyDescent="0.2">
      <c r="A1785" s="231" t="s">
        <v>471</v>
      </c>
      <c r="B1785" s="37" t="s">
        <v>209</v>
      </c>
      <c r="C1785" s="47" t="s">
        <v>211</v>
      </c>
      <c r="D1785" s="34"/>
      <c r="E1785" s="34"/>
      <c r="F1785" s="34"/>
      <c r="G1785" s="34"/>
      <c r="H1785" s="42" t="str">
        <f t="shared" si="208"/>
        <v/>
      </c>
      <c r="I1785" s="33">
        <v>8527</v>
      </c>
      <c r="J1785" s="34">
        <v>8053</v>
      </c>
      <c r="K1785" s="34">
        <v>6485</v>
      </c>
      <c r="L1785" s="3">
        <f t="shared" si="209"/>
        <v>0.80528995405438963</v>
      </c>
      <c r="M1785" s="34">
        <v>6</v>
      </c>
      <c r="N1785" s="34">
        <v>359</v>
      </c>
      <c r="O1785" s="52">
        <f t="shared" si="210"/>
        <v>4.2101559751377977E-2</v>
      </c>
      <c r="P1785" s="4">
        <f t="shared" si="211"/>
        <v>8527</v>
      </c>
      <c r="Q1785" s="5">
        <f t="shared" si="212"/>
        <v>8059</v>
      </c>
      <c r="R1785" s="5">
        <f t="shared" si="213"/>
        <v>359</v>
      </c>
      <c r="S1785" s="6">
        <f t="shared" si="214"/>
        <v>4.2101559751377977E-2</v>
      </c>
    </row>
    <row r="1786" spans="1:19" ht="15" customHeight="1" x14ac:dyDescent="0.2">
      <c r="A1786" s="231" t="s">
        <v>471</v>
      </c>
      <c r="B1786" s="37" t="s">
        <v>212</v>
      </c>
      <c r="C1786" s="47" t="s">
        <v>213</v>
      </c>
      <c r="D1786" s="34"/>
      <c r="E1786" s="34"/>
      <c r="F1786" s="34"/>
      <c r="G1786" s="34"/>
      <c r="H1786" s="42" t="str">
        <f t="shared" si="208"/>
        <v/>
      </c>
      <c r="I1786" s="33">
        <v>1</v>
      </c>
      <c r="J1786" s="34"/>
      <c r="K1786" s="34"/>
      <c r="L1786" s="3" t="str">
        <f t="shared" si="209"/>
        <v/>
      </c>
      <c r="M1786" s="34"/>
      <c r="N1786" s="34"/>
      <c r="O1786" s="52">
        <f t="shared" si="210"/>
        <v>0</v>
      </c>
      <c r="P1786" s="4">
        <f t="shared" si="211"/>
        <v>1</v>
      </c>
      <c r="Q1786" s="5" t="str">
        <f t="shared" si="212"/>
        <v/>
      </c>
      <c r="R1786" s="5" t="str">
        <f t="shared" si="213"/>
        <v/>
      </c>
      <c r="S1786" s="6" t="str">
        <f t="shared" si="214"/>
        <v/>
      </c>
    </row>
    <row r="1787" spans="1:19" ht="15" customHeight="1" x14ac:dyDescent="0.2">
      <c r="A1787" s="231" t="s">
        <v>471</v>
      </c>
      <c r="B1787" s="37" t="s">
        <v>214</v>
      </c>
      <c r="C1787" s="47" t="s">
        <v>546</v>
      </c>
      <c r="D1787" s="34"/>
      <c r="E1787" s="34"/>
      <c r="F1787" s="34"/>
      <c r="G1787" s="34"/>
      <c r="H1787" s="42" t="str">
        <f t="shared" si="208"/>
        <v/>
      </c>
      <c r="I1787" s="33">
        <v>8656</v>
      </c>
      <c r="J1787" s="34">
        <v>8106</v>
      </c>
      <c r="K1787" s="34">
        <v>4128</v>
      </c>
      <c r="L1787" s="3">
        <f t="shared" si="209"/>
        <v>0.50925240562546259</v>
      </c>
      <c r="M1787" s="34">
        <v>3</v>
      </c>
      <c r="N1787" s="34">
        <v>430</v>
      </c>
      <c r="O1787" s="52">
        <f t="shared" si="210"/>
        <v>4.9676524953789276E-2</v>
      </c>
      <c r="P1787" s="4">
        <f t="shared" si="211"/>
        <v>8656</v>
      </c>
      <c r="Q1787" s="5">
        <f t="shared" si="212"/>
        <v>8109</v>
      </c>
      <c r="R1787" s="5">
        <f t="shared" si="213"/>
        <v>430</v>
      </c>
      <c r="S1787" s="6">
        <f t="shared" si="214"/>
        <v>4.9676524953789276E-2</v>
      </c>
    </row>
    <row r="1788" spans="1:19" ht="26.25" customHeight="1" x14ac:dyDescent="0.2">
      <c r="A1788" s="231" t="s">
        <v>471</v>
      </c>
      <c r="B1788" s="37" t="s">
        <v>217</v>
      </c>
      <c r="C1788" s="47" t="s">
        <v>218</v>
      </c>
      <c r="D1788" s="34"/>
      <c r="E1788" s="34"/>
      <c r="F1788" s="34"/>
      <c r="G1788" s="34"/>
      <c r="H1788" s="42" t="str">
        <f t="shared" si="208"/>
        <v/>
      </c>
      <c r="I1788" s="33">
        <v>2639</v>
      </c>
      <c r="J1788" s="34">
        <v>1870</v>
      </c>
      <c r="K1788" s="34">
        <v>367</v>
      </c>
      <c r="L1788" s="3">
        <f t="shared" si="209"/>
        <v>0.19625668449197861</v>
      </c>
      <c r="M1788" s="34">
        <v>3</v>
      </c>
      <c r="N1788" s="34">
        <v>763</v>
      </c>
      <c r="O1788" s="52">
        <f t="shared" si="210"/>
        <v>0.28912466843501328</v>
      </c>
      <c r="P1788" s="4">
        <f t="shared" si="211"/>
        <v>2639</v>
      </c>
      <c r="Q1788" s="5">
        <f t="shared" si="212"/>
        <v>1873</v>
      </c>
      <c r="R1788" s="5">
        <f t="shared" si="213"/>
        <v>763</v>
      </c>
      <c r="S1788" s="6">
        <f t="shared" si="214"/>
        <v>0.28912466843501328</v>
      </c>
    </row>
    <row r="1789" spans="1:19" ht="15" customHeight="1" x14ac:dyDescent="0.2">
      <c r="A1789" s="231" t="s">
        <v>471</v>
      </c>
      <c r="B1789" s="37" t="s">
        <v>220</v>
      </c>
      <c r="C1789" s="47" t="s">
        <v>222</v>
      </c>
      <c r="D1789" s="34"/>
      <c r="E1789" s="34"/>
      <c r="F1789" s="34"/>
      <c r="G1789" s="34"/>
      <c r="H1789" s="42" t="str">
        <f t="shared" si="208"/>
        <v/>
      </c>
      <c r="I1789" s="33">
        <v>5537</v>
      </c>
      <c r="J1789" s="34">
        <v>5205</v>
      </c>
      <c r="K1789" s="34">
        <v>4298</v>
      </c>
      <c r="L1789" s="3">
        <f t="shared" si="209"/>
        <v>0.82574447646493754</v>
      </c>
      <c r="M1789" s="34">
        <v>51</v>
      </c>
      <c r="N1789" s="34">
        <v>27</v>
      </c>
      <c r="O1789" s="52">
        <f t="shared" si="210"/>
        <v>4.876286797905003E-3</v>
      </c>
      <c r="P1789" s="4">
        <f t="shared" si="211"/>
        <v>5537</v>
      </c>
      <c r="Q1789" s="5">
        <f t="shared" si="212"/>
        <v>5256</v>
      </c>
      <c r="R1789" s="5">
        <f t="shared" si="213"/>
        <v>27</v>
      </c>
      <c r="S1789" s="6">
        <f t="shared" si="214"/>
        <v>4.876286797905003E-3</v>
      </c>
    </row>
    <row r="1790" spans="1:19" ht="26.25" customHeight="1" x14ac:dyDescent="0.2">
      <c r="A1790" s="231" t="s">
        <v>471</v>
      </c>
      <c r="B1790" s="37" t="s">
        <v>225</v>
      </c>
      <c r="C1790" s="47" t="s">
        <v>231</v>
      </c>
      <c r="D1790" s="34"/>
      <c r="E1790" s="34"/>
      <c r="F1790" s="34"/>
      <c r="G1790" s="34"/>
      <c r="H1790" s="42" t="str">
        <f t="shared" si="208"/>
        <v/>
      </c>
      <c r="I1790" s="33">
        <v>2136</v>
      </c>
      <c r="J1790" s="34">
        <v>1856</v>
      </c>
      <c r="K1790" s="34">
        <v>354</v>
      </c>
      <c r="L1790" s="3">
        <f t="shared" si="209"/>
        <v>0.19073275862068967</v>
      </c>
      <c r="M1790" s="34">
        <v>14</v>
      </c>
      <c r="N1790" s="34">
        <v>74</v>
      </c>
      <c r="O1790" s="52">
        <f t="shared" si="210"/>
        <v>3.4644194756554308E-2</v>
      </c>
      <c r="P1790" s="4">
        <f t="shared" si="211"/>
        <v>2136</v>
      </c>
      <c r="Q1790" s="5">
        <f t="shared" si="212"/>
        <v>1870</v>
      </c>
      <c r="R1790" s="5">
        <f t="shared" si="213"/>
        <v>74</v>
      </c>
      <c r="S1790" s="6">
        <f t="shared" si="214"/>
        <v>3.4644194756554308E-2</v>
      </c>
    </row>
    <row r="1791" spans="1:19" ht="15" customHeight="1" x14ac:dyDescent="0.2">
      <c r="A1791" s="231" t="s">
        <v>471</v>
      </c>
      <c r="B1791" s="37" t="s">
        <v>537</v>
      </c>
      <c r="C1791" s="47" t="s">
        <v>236</v>
      </c>
      <c r="D1791" s="34"/>
      <c r="E1791" s="34"/>
      <c r="F1791" s="34"/>
      <c r="G1791" s="34"/>
      <c r="H1791" s="42" t="str">
        <f t="shared" si="208"/>
        <v/>
      </c>
      <c r="I1791" s="33">
        <v>2052</v>
      </c>
      <c r="J1791" s="34">
        <v>1744</v>
      </c>
      <c r="K1791" s="34">
        <v>381</v>
      </c>
      <c r="L1791" s="3">
        <f t="shared" si="209"/>
        <v>0.21846330275229359</v>
      </c>
      <c r="M1791" s="34"/>
      <c r="N1791" s="34">
        <v>275</v>
      </c>
      <c r="O1791" s="52">
        <f t="shared" si="210"/>
        <v>0.13401559454191034</v>
      </c>
      <c r="P1791" s="4">
        <f t="shared" si="211"/>
        <v>2052</v>
      </c>
      <c r="Q1791" s="5">
        <f t="shared" si="212"/>
        <v>1744</v>
      </c>
      <c r="R1791" s="5">
        <f t="shared" si="213"/>
        <v>275</v>
      </c>
      <c r="S1791" s="6">
        <f t="shared" si="214"/>
        <v>0.13401559454191034</v>
      </c>
    </row>
    <row r="1792" spans="1:19" ht="15" customHeight="1" x14ac:dyDescent="0.2">
      <c r="A1792" s="231" t="s">
        <v>471</v>
      </c>
      <c r="B1792" s="37" t="s">
        <v>238</v>
      </c>
      <c r="C1792" s="47" t="s">
        <v>259</v>
      </c>
      <c r="D1792" s="34"/>
      <c r="E1792" s="34"/>
      <c r="F1792" s="34"/>
      <c r="G1792" s="34"/>
      <c r="H1792" s="42" t="str">
        <f t="shared" ref="H1792:H1855" si="215">IF(D1792&lt;&gt;0,G1792/D1792,"")</f>
        <v/>
      </c>
      <c r="I1792" s="33">
        <v>3182</v>
      </c>
      <c r="J1792" s="34">
        <v>2953</v>
      </c>
      <c r="K1792" s="34">
        <v>1181</v>
      </c>
      <c r="L1792" s="3">
        <f t="shared" si="209"/>
        <v>0.39993227226549272</v>
      </c>
      <c r="M1792" s="34">
        <v>1</v>
      </c>
      <c r="N1792" s="34">
        <v>49</v>
      </c>
      <c r="O1792" s="52">
        <f t="shared" si="210"/>
        <v>1.5399120050282841E-2</v>
      </c>
      <c r="P1792" s="4">
        <f t="shared" si="211"/>
        <v>3182</v>
      </c>
      <c r="Q1792" s="5">
        <f t="shared" si="212"/>
        <v>2954</v>
      </c>
      <c r="R1792" s="5">
        <f t="shared" si="213"/>
        <v>49</v>
      </c>
      <c r="S1792" s="6">
        <f t="shared" si="214"/>
        <v>1.5399120050282841E-2</v>
      </c>
    </row>
    <row r="1793" spans="1:19" x14ac:dyDescent="0.2">
      <c r="A1793" s="231" t="s">
        <v>425</v>
      </c>
      <c r="B1793" s="37" t="s">
        <v>4</v>
      </c>
      <c r="C1793" s="47" t="s">
        <v>5</v>
      </c>
      <c r="D1793" s="34"/>
      <c r="E1793" s="34"/>
      <c r="F1793" s="34"/>
      <c r="G1793" s="34"/>
      <c r="H1793" s="42" t="str">
        <f t="shared" si="215"/>
        <v/>
      </c>
      <c r="I1793" s="33">
        <v>3114</v>
      </c>
      <c r="J1793" s="34">
        <v>2272</v>
      </c>
      <c r="K1793" s="34">
        <v>880</v>
      </c>
      <c r="L1793" s="3">
        <f t="shared" si="209"/>
        <v>0.38732394366197181</v>
      </c>
      <c r="M1793" s="34">
        <v>0</v>
      </c>
      <c r="N1793" s="34">
        <v>842</v>
      </c>
      <c r="O1793" s="52">
        <f t="shared" si="210"/>
        <v>0.27039177906229928</v>
      </c>
      <c r="P1793" s="4">
        <f t="shared" si="211"/>
        <v>3114</v>
      </c>
      <c r="Q1793" s="5">
        <f t="shared" si="212"/>
        <v>2272</v>
      </c>
      <c r="R1793" s="5">
        <f t="shared" si="213"/>
        <v>842</v>
      </c>
      <c r="S1793" s="6">
        <f t="shared" si="214"/>
        <v>0.27039177906229928</v>
      </c>
    </row>
    <row r="1794" spans="1:19" x14ac:dyDescent="0.2">
      <c r="A1794" s="231" t="s">
        <v>425</v>
      </c>
      <c r="B1794" s="37" t="s">
        <v>8</v>
      </c>
      <c r="C1794" s="47" t="s">
        <v>9</v>
      </c>
      <c r="D1794" s="34"/>
      <c r="E1794" s="34"/>
      <c r="F1794" s="34"/>
      <c r="G1794" s="34"/>
      <c r="H1794" s="42" t="str">
        <f t="shared" si="215"/>
        <v/>
      </c>
      <c r="I1794" s="33">
        <v>31</v>
      </c>
      <c r="J1794" s="34">
        <v>27</v>
      </c>
      <c r="K1794" s="34">
        <v>18</v>
      </c>
      <c r="L1794" s="3">
        <f t="shared" si="209"/>
        <v>0.66666666666666663</v>
      </c>
      <c r="M1794" s="34">
        <v>0</v>
      </c>
      <c r="N1794" s="34">
        <v>4</v>
      </c>
      <c r="O1794" s="52">
        <f t="shared" si="210"/>
        <v>0.12903225806451613</v>
      </c>
      <c r="P1794" s="4">
        <f t="shared" si="211"/>
        <v>31</v>
      </c>
      <c r="Q1794" s="5">
        <f t="shared" si="212"/>
        <v>27</v>
      </c>
      <c r="R1794" s="5">
        <f t="shared" si="213"/>
        <v>4</v>
      </c>
      <c r="S1794" s="6">
        <f t="shared" si="214"/>
        <v>0.12903225806451613</v>
      </c>
    </row>
    <row r="1795" spans="1:19" x14ac:dyDescent="0.2">
      <c r="A1795" s="231" t="s">
        <v>425</v>
      </c>
      <c r="B1795" s="37" t="s">
        <v>10</v>
      </c>
      <c r="C1795" s="47" t="s">
        <v>12</v>
      </c>
      <c r="D1795" s="34">
        <v>1</v>
      </c>
      <c r="E1795" s="34">
        <v>1</v>
      </c>
      <c r="F1795" s="34">
        <v>1</v>
      </c>
      <c r="G1795" s="34"/>
      <c r="H1795" s="42">
        <f t="shared" si="215"/>
        <v>0</v>
      </c>
      <c r="I1795" s="33">
        <v>818</v>
      </c>
      <c r="J1795" s="34">
        <v>809</v>
      </c>
      <c r="K1795" s="34">
        <v>317</v>
      </c>
      <c r="L1795" s="3">
        <f t="shared" si="209"/>
        <v>0.39184177997527814</v>
      </c>
      <c r="M1795" s="34">
        <v>6</v>
      </c>
      <c r="N1795" s="34">
        <v>3</v>
      </c>
      <c r="O1795" s="52">
        <f t="shared" si="210"/>
        <v>3.667481662591687E-3</v>
      </c>
      <c r="P1795" s="4">
        <f t="shared" si="211"/>
        <v>819</v>
      </c>
      <c r="Q1795" s="5">
        <f t="shared" si="212"/>
        <v>816</v>
      </c>
      <c r="R1795" s="5">
        <f t="shared" si="213"/>
        <v>3</v>
      </c>
      <c r="S1795" s="6">
        <f t="shared" si="214"/>
        <v>3.663003663003663E-3</v>
      </c>
    </row>
    <row r="1796" spans="1:19" x14ac:dyDescent="0.2">
      <c r="A1796" s="231" t="s">
        <v>425</v>
      </c>
      <c r="B1796" s="37" t="s">
        <v>13</v>
      </c>
      <c r="C1796" s="47" t="s">
        <v>14</v>
      </c>
      <c r="D1796" s="34"/>
      <c r="E1796" s="34"/>
      <c r="F1796" s="34"/>
      <c r="G1796" s="34"/>
      <c r="H1796" s="42" t="str">
        <f t="shared" si="215"/>
        <v/>
      </c>
      <c r="I1796" s="33">
        <v>45</v>
      </c>
      <c r="J1796" s="34">
        <v>45</v>
      </c>
      <c r="K1796" s="34">
        <v>39</v>
      </c>
      <c r="L1796" s="3">
        <f t="shared" si="209"/>
        <v>0.8666666666666667</v>
      </c>
      <c r="M1796" s="34"/>
      <c r="N1796" s="34"/>
      <c r="O1796" s="52">
        <f t="shared" si="210"/>
        <v>0</v>
      </c>
      <c r="P1796" s="4">
        <f t="shared" si="211"/>
        <v>45</v>
      </c>
      <c r="Q1796" s="5">
        <f t="shared" si="212"/>
        <v>45</v>
      </c>
      <c r="R1796" s="5" t="str">
        <f t="shared" si="213"/>
        <v/>
      </c>
      <c r="S1796" s="6" t="str">
        <f t="shared" si="214"/>
        <v/>
      </c>
    </row>
    <row r="1797" spans="1:19" x14ac:dyDescent="0.2">
      <c r="A1797" s="231" t="s">
        <v>425</v>
      </c>
      <c r="B1797" s="37" t="s">
        <v>15</v>
      </c>
      <c r="C1797" s="47" t="s">
        <v>16</v>
      </c>
      <c r="D1797" s="34"/>
      <c r="E1797" s="34"/>
      <c r="F1797" s="34"/>
      <c r="G1797" s="34"/>
      <c r="H1797" s="42" t="str">
        <f t="shared" si="215"/>
        <v/>
      </c>
      <c r="I1797" s="33">
        <v>1483</v>
      </c>
      <c r="J1797" s="34">
        <v>1432</v>
      </c>
      <c r="K1797" s="34">
        <v>767</v>
      </c>
      <c r="L1797" s="3">
        <f t="shared" si="209"/>
        <v>0.53561452513966479</v>
      </c>
      <c r="M1797" s="34">
        <v>0</v>
      </c>
      <c r="N1797" s="34">
        <v>51</v>
      </c>
      <c r="O1797" s="52">
        <f t="shared" si="210"/>
        <v>3.4389750505731627E-2</v>
      </c>
      <c r="P1797" s="4">
        <f t="shared" si="211"/>
        <v>1483</v>
      </c>
      <c r="Q1797" s="5">
        <f t="shared" si="212"/>
        <v>1432</v>
      </c>
      <c r="R1797" s="5">
        <f t="shared" si="213"/>
        <v>51</v>
      </c>
      <c r="S1797" s="6">
        <f t="shared" si="214"/>
        <v>3.4389750505731627E-2</v>
      </c>
    </row>
    <row r="1798" spans="1:19" x14ac:dyDescent="0.2">
      <c r="A1798" s="231" t="s">
        <v>425</v>
      </c>
      <c r="B1798" s="37" t="s">
        <v>17</v>
      </c>
      <c r="C1798" s="47" t="s">
        <v>18</v>
      </c>
      <c r="D1798" s="34"/>
      <c r="E1798" s="34"/>
      <c r="F1798" s="34"/>
      <c r="G1798" s="34"/>
      <c r="H1798" s="42" t="str">
        <f t="shared" si="215"/>
        <v/>
      </c>
      <c r="I1798" s="33">
        <v>1582</v>
      </c>
      <c r="J1798" s="34">
        <v>1292</v>
      </c>
      <c r="K1798" s="34">
        <v>315</v>
      </c>
      <c r="L1798" s="3">
        <f t="shared" si="209"/>
        <v>0.24380804953560373</v>
      </c>
      <c r="M1798" s="34">
        <v>3</v>
      </c>
      <c r="N1798" s="34">
        <v>287</v>
      </c>
      <c r="O1798" s="52">
        <f t="shared" si="210"/>
        <v>0.18141592920353983</v>
      </c>
      <c r="P1798" s="4">
        <f t="shared" si="211"/>
        <v>1582</v>
      </c>
      <c r="Q1798" s="5">
        <f t="shared" si="212"/>
        <v>1295</v>
      </c>
      <c r="R1798" s="5">
        <f t="shared" si="213"/>
        <v>287</v>
      </c>
      <c r="S1798" s="6">
        <f t="shared" si="214"/>
        <v>0.18141592920353983</v>
      </c>
    </row>
    <row r="1799" spans="1:19" x14ac:dyDescent="0.2">
      <c r="A1799" s="231" t="s">
        <v>425</v>
      </c>
      <c r="B1799" s="37" t="s">
        <v>30</v>
      </c>
      <c r="C1799" s="47" t="s">
        <v>31</v>
      </c>
      <c r="D1799" s="34"/>
      <c r="E1799" s="34"/>
      <c r="F1799" s="34"/>
      <c r="G1799" s="34"/>
      <c r="H1799" s="42" t="str">
        <f t="shared" si="215"/>
        <v/>
      </c>
      <c r="I1799" s="33">
        <v>4</v>
      </c>
      <c r="J1799" s="34">
        <v>4</v>
      </c>
      <c r="K1799" s="34">
        <v>4</v>
      </c>
      <c r="L1799" s="3">
        <f t="shared" si="209"/>
        <v>1</v>
      </c>
      <c r="M1799" s="34"/>
      <c r="N1799" s="34"/>
      <c r="O1799" s="52">
        <f t="shared" si="210"/>
        <v>0</v>
      </c>
      <c r="P1799" s="4">
        <f t="shared" si="211"/>
        <v>4</v>
      </c>
      <c r="Q1799" s="5">
        <f t="shared" si="212"/>
        <v>4</v>
      </c>
      <c r="R1799" s="5" t="str">
        <f t="shared" si="213"/>
        <v/>
      </c>
      <c r="S1799" s="6" t="str">
        <f t="shared" si="214"/>
        <v/>
      </c>
    </row>
    <row r="1800" spans="1:19" ht="16.25" customHeight="1" x14ac:dyDescent="0.2">
      <c r="A1800" s="231" t="s">
        <v>425</v>
      </c>
      <c r="B1800" s="37" t="s">
        <v>30</v>
      </c>
      <c r="C1800" s="47" t="s">
        <v>32</v>
      </c>
      <c r="D1800" s="34">
        <v>1</v>
      </c>
      <c r="E1800" s="34">
        <v>1</v>
      </c>
      <c r="F1800" s="34">
        <v>1</v>
      </c>
      <c r="G1800" s="34"/>
      <c r="H1800" s="42">
        <f t="shared" si="215"/>
        <v>0</v>
      </c>
      <c r="I1800" s="33">
        <v>23</v>
      </c>
      <c r="J1800" s="34">
        <v>22</v>
      </c>
      <c r="K1800" s="34">
        <v>17</v>
      </c>
      <c r="L1800" s="3">
        <f t="shared" si="209"/>
        <v>0.77272727272727271</v>
      </c>
      <c r="M1800" s="34">
        <v>0</v>
      </c>
      <c r="N1800" s="34">
        <v>1</v>
      </c>
      <c r="O1800" s="52">
        <f t="shared" si="210"/>
        <v>4.3478260869565216E-2</v>
      </c>
      <c r="P1800" s="4">
        <f t="shared" si="211"/>
        <v>24</v>
      </c>
      <c r="Q1800" s="5">
        <f t="shared" si="212"/>
        <v>23</v>
      </c>
      <c r="R1800" s="5">
        <f t="shared" si="213"/>
        <v>1</v>
      </c>
      <c r="S1800" s="6">
        <f t="shared" si="214"/>
        <v>4.1666666666666664E-2</v>
      </c>
    </row>
    <row r="1801" spans="1:19" x14ac:dyDescent="0.2">
      <c r="A1801" s="231" t="s">
        <v>425</v>
      </c>
      <c r="B1801" s="37" t="s">
        <v>30</v>
      </c>
      <c r="C1801" s="47" t="s">
        <v>33</v>
      </c>
      <c r="D1801" s="34"/>
      <c r="E1801" s="34"/>
      <c r="F1801" s="34"/>
      <c r="G1801" s="34"/>
      <c r="H1801" s="42" t="str">
        <f t="shared" si="215"/>
        <v/>
      </c>
      <c r="I1801" s="33">
        <v>117</v>
      </c>
      <c r="J1801" s="34">
        <v>110</v>
      </c>
      <c r="K1801" s="34">
        <v>88</v>
      </c>
      <c r="L1801" s="3">
        <f t="shared" si="209"/>
        <v>0.8</v>
      </c>
      <c r="M1801" s="34">
        <v>1</v>
      </c>
      <c r="N1801" s="34">
        <v>6</v>
      </c>
      <c r="O1801" s="52">
        <f t="shared" si="210"/>
        <v>5.128205128205128E-2</v>
      </c>
      <c r="P1801" s="4">
        <f t="shared" si="211"/>
        <v>117</v>
      </c>
      <c r="Q1801" s="5">
        <f t="shared" si="212"/>
        <v>111</v>
      </c>
      <c r="R1801" s="5">
        <f t="shared" si="213"/>
        <v>6</v>
      </c>
      <c r="S1801" s="6">
        <f t="shared" si="214"/>
        <v>5.128205128205128E-2</v>
      </c>
    </row>
    <row r="1802" spans="1:19" x14ac:dyDescent="0.2">
      <c r="A1802" s="231" t="s">
        <v>425</v>
      </c>
      <c r="B1802" s="37" t="s">
        <v>36</v>
      </c>
      <c r="C1802" s="47" t="s">
        <v>271</v>
      </c>
      <c r="D1802" s="34"/>
      <c r="E1802" s="34"/>
      <c r="F1802" s="34"/>
      <c r="G1802" s="34"/>
      <c r="H1802" s="42" t="str">
        <f t="shared" si="215"/>
        <v/>
      </c>
      <c r="I1802" s="33">
        <v>1144</v>
      </c>
      <c r="J1802" s="34">
        <v>675</v>
      </c>
      <c r="K1802" s="34">
        <v>216</v>
      </c>
      <c r="L1802" s="3">
        <f t="shared" si="209"/>
        <v>0.32</v>
      </c>
      <c r="M1802" s="34">
        <v>11</v>
      </c>
      <c r="N1802" s="34">
        <v>458</v>
      </c>
      <c r="O1802" s="52">
        <f t="shared" si="210"/>
        <v>0.40034965034965037</v>
      </c>
      <c r="P1802" s="4">
        <f t="shared" si="211"/>
        <v>1144</v>
      </c>
      <c r="Q1802" s="5">
        <f t="shared" si="212"/>
        <v>686</v>
      </c>
      <c r="R1802" s="5">
        <f t="shared" si="213"/>
        <v>458</v>
      </c>
      <c r="S1802" s="6">
        <f t="shared" si="214"/>
        <v>0.40034965034965037</v>
      </c>
    </row>
    <row r="1803" spans="1:19" x14ac:dyDescent="0.2">
      <c r="A1803" s="231" t="s">
        <v>425</v>
      </c>
      <c r="B1803" s="37" t="s">
        <v>37</v>
      </c>
      <c r="C1803" s="47" t="s">
        <v>272</v>
      </c>
      <c r="D1803" s="34"/>
      <c r="E1803" s="34"/>
      <c r="F1803" s="34"/>
      <c r="G1803" s="34"/>
      <c r="H1803" s="42" t="str">
        <f t="shared" si="215"/>
        <v/>
      </c>
      <c r="I1803" s="33">
        <v>961</v>
      </c>
      <c r="J1803" s="34">
        <v>894</v>
      </c>
      <c r="K1803" s="34">
        <v>657</v>
      </c>
      <c r="L1803" s="3">
        <f t="shared" si="209"/>
        <v>0.7348993288590604</v>
      </c>
      <c r="M1803" s="34">
        <v>40</v>
      </c>
      <c r="N1803" s="34">
        <v>27</v>
      </c>
      <c r="O1803" s="52">
        <f t="shared" si="210"/>
        <v>2.8095733610822061E-2</v>
      </c>
      <c r="P1803" s="4">
        <f t="shared" si="211"/>
        <v>961</v>
      </c>
      <c r="Q1803" s="5">
        <f t="shared" si="212"/>
        <v>934</v>
      </c>
      <c r="R1803" s="5">
        <f t="shared" si="213"/>
        <v>27</v>
      </c>
      <c r="S1803" s="6">
        <f t="shared" si="214"/>
        <v>2.8095733610822061E-2</v>
      </c>
    </row>
    <row r="1804" spans="1:19" x14ac:dyDescent="0.2">
      <c r="A1804" s="231" t="s">
        <v>425</v>
      </c>
      <c r="B1804" s="37" t="s">
        <v>37</v>
      </c>
      <c r="C1804" s="47" t="s">
        <v>38</v>
      </c>
      <c r="D1804" s="34"/>
      <c r="E1804" s="34"/>
      <c r="F1804" s="34"/>
      <c r="G1804" s="34"/>
      <c r="H1804" s="42" t="str">
        <f t="shared" si="215"/>
        <v/>
      </c>
      <c r="I1804" s="33">
        <v>16</v>
      </c>
      <c r="J1804" s="34">
        <v>16</v>
      </c>
      <c r="K1804" s="34">
        <v>15</v>
      </c>
      <c r="L1804" s="3">
        <f t="shared" si="209"/>
        <v>0.9375</v>
      </c>
      <c r="M1804" s="34"/>
      <c r="N1804" s="34"/>
      <c r="O1804" s="52">
        <f t="shared" si="210"/>
        <v>0</v>
      </c>
      <c r="P1804" s="4">
        <f t="shared" si="211"/>
        <v>16</v>
      </c>
      <c r="Q1804" s="5">
        <f t="shared" si="212"/>
        <v>16</v>
      </c>
      <c r="R1804" s="5" t="str">
        <f t="shared" si="213"/>
        <v/>
      </c>
      <c r="S1804" s="6" t="str">
        <f t="shared" si="214"/>
        <v/>
      </c>
    </row>
    <row r="1805" spans="1:19" x14ac:dyDescent="0.2">
      <c r="A1805" s="231" t="s">
        <v>425</v>
      </c>
      <c r="B1805" s="37" t="s">
        <v>37</v>
      </c>
      <c r="C1805" s="47" t="s">
        <v>40</v>
      </c>
      <c r="D1805" s="34">
        <v>22</v>
      </c>
      <c r="E1805" s="34">
        <v>22</v>
      </c>
      <c r="F1805" s="34"/>
      <c r="G1805" s="34"/>
      <c r="H1805" s="42">
        <f t="shared" si="215"/>
        <v>0</v>
      </c>
      <c r="I1805" s="33">
        <v>1470</v>
      </c>
      <c r="J1805" s="34">
        <v>1442</v>
      </c>
      <c r="K1805" s="34">
        <v>725</v>
      </c>
      <c r="L1805" s="3">
        <f t="shared" si="209"/>
        <v>0.50277392510402219</v>
      </c>
      <c r="M1805" s="34">
        <v>13</v>
      </c>
      <c r="N1805" s="34">
        <v>15</v>
      </c>
      <c r="O1805" s="52">
        <f t="shared" si="210"/>
        <v>1.020408163265306E-2</v>
      </c>
      <c r="P1805" s="4">
        <f t="shared" si="211"/>
        <v>1492</v>
      </c>
      <c r="Q1805" s="5">
        <f t="shared" si="212"/>
        <v>1477</v>
      </c>
      <c r="R1805" s="5">
        <f t="shared" si="213"/>
        <v>15</v>
      </c>
      <c r="S1805" s="6">
        <f t="shared" si="214"/>
        <v>1.0053619302949061E-2</v>
      </c>
    </row>
    <row r="1806" spans="1:19" ht="29" x14ac:dyDescent="0.2">
      <c r="A1806" s="231" t="s">
        <v>425</v>
      </c>
      <c r="B1806" s="37" t="s">
        <v>42</v>
      </c>
      <c r="C1806" s="47" t="s">
        <v>43</v>
      </c>
      <c r="D1806" s="34"/>
      <c r="E1806" s="34"/>
      <c r="F1806" s="34"/>
      <c r="G1806" s="34"/>
      <c r="H1806" s="42" t="str">
        <f t="shared" si="215"/>
        <v/>
      </c>
      <c r="I1806" s="33">
        <v>30</v>
      </c>
      <c r="J1806" s="34">
        <v>29</v>
      </c>
      <c r="K1806" s="34">
        <v>6</v>
      </c>
      <c r="L1806" s="3">
        <f t="shared" si="209"/>
        <v>0.20689655172413793</v>
      </c>
      <c r="M1806" s="34">
        <v>0</v>
      </c>
      <c r="N1806" s="34">
        <v>1</v>
      </c>
      <c r="O1806" s="52">
        <f t="shared" si="210"/>
        <v>3.3333333333333333E-2</v>
      </c>
      <c r="P1806" s="4">
        <f t="shared" si="211"/>
        <v>30</v>
      </c>
      <c r="Q1806" s="5">
        <f t="shared" si="212"/>
        <v>29</v>
      </c>
      <c r="R1806" s="5">
        <f t="shared" si="213"/>
        <v>1</v>
      </c>
      <c r="S1806" s="6">
        <f t="shared" si="214"/>
        <v>3.3333333333333333E-2</v>
      </c>
    </row>
    <row r="1807" spans="1:19" x14ac:dyDescent="0.2">
      <c r="A1807" s="231" t="s">
        <v>425</v>
      </c>
      <c r="B1807" s="37" t="s">
        <v>44</v>
      </c>
      <c r="C1807" s="47" t="s">
        <v>45</v>
      </c>
      <c r="D1807" s="34"/>
      <c r="E1807" s="34"/>
      <c r="F1807" s="34"/>
      <c r="G1807" s="34"/>
      <c r="H1807" s="42" t="str">
        <f t="shared" si="215"/>
        <v/>
      </c>
      <c r="I1807" s="33">
        <v>31109</v>
      </c>
      <c r="J1807" s="34">
        <v>30561</v>
      </c>
      <c r="K1807" s="34">
        <v>7457</v>
      </c>
      <c r="L1807" s="3">
        <f t="shared" si="209"/>
        <v>0.2440037956873139</v>
      </c>
      <c r="M1807" s="34">
        <v>14</v>
      </c>
      <c r="N1807" s="34">
        <v>534</v>
      </c>
      <c r="O1807" s="52">
        <f t="shared" si="210"/>
        <v>1.7165450512713364E-2</v>
      </c>
      <c r="P1807" s="4">
        <f t="shared" si="211"/>
        <v>31109</v>
      </c>
      <c r="Q1807" s="5">
        <f t="shared" si="212"/>
        <v>30575</v>
      </c>
      <c r="R1807" s="5">
        <f t="shared" si="213"/>
        <v>534</v>
      </c>
      <c r="S1807" s="6">
        <f t="shared" si="214"/>
        <v>1.7165450512713364E-2</v>
      </c>
    </row>
    <row r="1808" spans="1:19" ht="29" x14ac:dyDescent="0.2">
      <c r="A1808" s="231" t="s">
        <v>425</v>
      </c>
      <c r="B1808" s="37" t="s">
        <v>44</v>
      </c>
      <c r="C1808" s="47" t="s">
        <v>47</v>
      </c>
      <c r="D1808" s="34"/>
      <c r="E1808" s="34"/>
      <c r="F1808" s="34"/>
      <c r="G1808" s="34"/>
      <c r="H1808" s="42" t="str">
        <f t="shared" si="215"/>
        <v/>
      </c>
      <c r="I1808" s="33">
        <v>9763</v>
      </c>
      <c r="J1808" s="34">
        <v>9486</v>
      </c>
      <c r="K1808" s="34">
        <v>2938</v>
      </c>
      <c r="L1808" s="3">
        <f t="shared" si="209"/>
        <v>0.30971958675943495</v>
      </c>
      <c r="M1808" s="34">
        <v>0</v>
      </c>
      <c r="N1808" s="34">
        <v>277</v>
      </c>
      <c r="O1808" s="52">
        <f t="shared" si="210"/>
        <v>2.8372426508245417E-2</v>
      </c>
      <c r="P1808" s="4">
        <f t="shared" si="211"/>
        <v>9763</v>
      </c>
      <c r="Q1808" s="5">
        <f t="shared" si="212"/>
        <v>9486</v>
      </c>
      <c r="R1808" s="5">
        <f t="shared" si="213"/>
        <v>277</v>
      </c>
      <c r="S1808" s="6">
        <f t="shared" si="214"/>
        <v>2.8372426508245417E-2</v>
      </c>
    </row>
    <row r="1809" spans="1:19" x14ac:dyDescent="0.2">
      <c r="A1809" s="231" t="s">
        <v>425</v>
      </c>
      <c r="B1809" s="37" t="s">
        <v>44</v>
      </c>
      <c r="C1809" s="47" t="s">
        <v>48</v>
      </c>
      <c r="D1809" s="34"/>
      <c r="E1809" s="34"/>
      <c r="F1809" s="34"/>
      <c r="G1809" s="34"/>
      <c r="H1809" s="42" t="str">
        <f t="shared" si="215"/>
        <v/>
      </c>
      <c r="I1809" s="33">
        <v>28496</v>
      </c>
      <c r="J1809" s="34">
        <v>28151</v>
      </c>
      <c r="K1809" s="34">
        <v>6990</v>
      </c>
      <c r="L1809" s="3">
        <f t="shared" si="209"/>
        <v>0.24830379027388014</v>
      </c>
      <c r="M1809" s="34">
        <v>1</v>
      </c>
      <c r="N1809" s="34">
        <v>344</v>
      </c>
      <c r="O1809" s="52">
        <f t="shared" si="210"/>
        <v>1.2071869736103313E-2</v>
      </c>
      <c r="P1809" s="4">
        <f t="shared" si="211"/>
        <v>28496</v>
      </c>
      <c r="Q1809" s="5">
        <f t="shared" si="212"/>
        <v>28152</v>
      </c>
      <c r="R1809" s="5">
        <f t="shared" si="213"/>
        <v>344</v>
      </c>
      <c r="S1809" s="6">
        <f t="shared" si="214"/>
        <v>1.2071869736103313E-2</v>
      </c>
    </row>
    <row r="1810" spans="1:19" x14ac:dyDescent="0.2">
      <c r="A1810" s="231" t="s">
        <v>425</v>
      </c>
      <c r="B1810" s="37" t="s">
        <v>49</v>
      </c>
      <c r="C1810" s="47" t="s">
        <v>50</v>
      </c>
      <c r="D1810" s="34"/>
      <c r="E1810" s="34"/>
      <c r="F1810" s="34"/>
      <c r="G1810" s="34"/>
      <c r="H1810" s="42" t="str">
        <f t="shared" si="215"/>
        <v/>
      </c>
      <c r="I1810" s="33">
        <v>26</v>
      </c>
      <c r="J1810" s="34">
        <v>25</v>
      </c>
      <c r="K1810" s="34">
        <v>24</v>
      </c>
      <c r="L1810" s="3">
        <f t="shared" si="209"/>
        <v>0.96</v>
      </c>
      <c r="M1810" s="34">
        <v>0</v>
      </c>
      <c r="N1810" s="34">
        <v>1</v>
      </c>
      <c r="O1810" s="52">
        <f t="shared" si="210"/>
        <v>3.8461538461538464E-2</v>
      </c>
      <c r="P1810" s="4">
        <f t="shared" si="211"/>
        <v>26</v>
      </c>
      <c r="Q1810" s="5">
        <f t="shared" si="212"/>
        <v>25</v>
      </c>
      <c r="R1810" s="5">
        <f t="shared" si="213"/>
        <v>1</v>
      </c>
      <c r="S1810" s="6">
        <f t="shared" si="214"/>
        <v>3.8461538461538464E-2</v>
      </c>
    </row>
    <row r="1811" spans="1:19" ht="43" x14ac:dyDescent="0.2">
      <c r="A1811" s="231" t="s">
        <v>425</v>
      </c>
      <c r="B1811" s="37" t="s">
        <v>533</v>
      </c>
      <c r="C1811" s="47" t="s">
        <v>51</v>
      </c>
      <c r="D1811" s="34"/>
      <c r="E1811" s="34"/>
      <c r="F1811" s="34"/>
      <c r="G1811" s="34"/>
      <c r="H1811" s="42" t="str">
        <f t="shared" si="215"/>
        <v/>
      </c>
      <c r="I1811" s="33">
        <v>1125</v>
      </c>
      <c r="J1811" s="34">
        <v>594</v>
      </c>
      <c r="K1811" s="34">
        <v>87</v>
      </c>
      <c r="L1811" s="3">
        <f t="shared" si="209"/>
        <v>0.14646464646464646</v>
      </c>
      <c r="M1811" s="34">
        <v>136</v>
      </c>
      <c r="N1811" s="34">
        <v>395</v>
      </c>
      <c r="O1811" s="52">
        <f t="shared" si="210"/>
        <v>0.3511111111111111</v>
      </c>
      <c r="P1811" s="4">
        <f t="shared" si="211"/>
        <v>1125</v>
      </c>
      <c r="Q1811" s="5">
        <f t="shared" si="212"/>
        <v>730</v>
      </c>
      <c r="R1811" s="5">
        <f t="shared" si="213"/>
        <v>395</v>
      </c>
      <c r="S1811" s="6">
        <f t="shared" si="214"/>
        <v>0.3511111111111111</v>
      </c>
    </row>
    <row r="1812" spans="1:19" x14ac:dyDescent="0.2">
      <c r="A1812" s="231" t="s">
        <v>425</v>
      </c>
      <c r="B1812" s="37" t="s">
        <v>52</v>
      </c>
      <c r="C1812" s="47" t="s">
        <v>53</v>
      </c>
      <c r="D1812" s="34"/>
      <c r="E1812" s="34"/>
      <c r="F1812" s="34"/>
      <c r="G1812" s="34"/>
      <c r="H1812" s="42" t="str">
        <f t="shared" si="215"/>
        <v/>
      </c>
      <c r="I1812" s="33">
        <v>23</v>
      </c>
      <c r="J1812" s="34">
        <v>23</v>
      </c>
      <c r="K1812" s="34">
        <v>13</v>
      </c>
      <c r="L1812" s="3">
        <f t="shared" si="209"/>
        <v>0.56521739130434778</v>
      </c>
      <c r="M1812" s="34"/>
      <c r="N1812" s="34"/>
      <c r="O1812" s="52">
        <f t="shared" si="210"/>
        <v>0</v>
      </c>
      <c r="P1812" s="4">
        <f t="shared" si="211"/>
        <v>23</v>
      </c>
      <c r="Q1812" s="5">
        <f t="shared" si="212"/>
        <v>23</v>
      </c>
      <c r="R1812" s="5" t="str">
        <f t="shared" si="213"/>
        <v/>
      </c>
      <c r="S1812" s="6" t="str">
        <f t="shared" si="214"/>
        <v/>
      </c>
    </row>
    <row r="1813" spans="1:19" x14ac:dyDescent="0.2">
      <c r="A1813" s="231" t="s">
        <v>425</v>
      </c>
      <c r="B1813" s="37" t="s">
        <v>54</v>
      </c>
      <c r="C1813" s="47" t="s">
        <v>426</v>
      </c>
      <c r="D1813" s="34"/>
      <c r="E1813" s="34"/>
      <c r="F1813" s="34"/>
      <c r="G1813" s="34"/>
      <c r="H1813" s="42" t="str">
        <f t="shared" si="215"/>
        <v/>
      </c>
      <c r="I1813" s="33">
        <v>1835</v>
      </c>
      <c r="J1813" s="34">
        <v>1468</v>
      </c>
      <c r="K1813" s="34">
        <v>649</v>
      </c>
      <c r="L1813" s="3">
        <f t="shared" si="209"/>
        <v>0.44209809264305178</v>
      </c>
      <c r="M1813" s="34">
        <v>13</v>
      </c>
      <c r="N1813" s="34">
        <v>354</v>
      </c>
      <c r="O1813" s="52">
        <f t="shared" si="210"/>
        <v>0.19291553133514985</v>
      </c>
      <c r="P1813" s="4">
        <f t="shared" si="211"/>
        <v>1835</v>
      </c>
      <c r="Q1813" s="5">
        <f t="shared" si="212"/>
        <v>1481</v>
      </c>
      <c r="R1813" s="5">
        <f t="shared" si="213"/>
        <v>354</v>
      </c>
      <c r="S1813" s="6">
        <f t="shared" si="214"/>
        <v>0.19291553133514985</v>
      </c>
    </row>
    <row r="1814" spans="1:19" x14ac:dyDescent="0.2">
      <c r="A1814" s="231" t="s">
        <v>425</v>
      </c>
      <c r="B1814" s="37" t="s">
        <v>57</v>
      </c>
      <c r="C1814" s="47" t="s">
        <v>58</v>
      </c>
      <c r="D1814" s="34"/>
      <c r="E1814" s="34"/>
      <c r="F1814" s="34"/>
      <c r="G1814" s="34"/>
      <c r="H1814" s="42" t="str">
        <f t="shared" si="215"/>
        <v/>
      </c>
      <c r="I1814" s="33">
        <v>864</v>
      </c>
      <c r="J1814" s="34">
        <v>659</v>
      </c>
      <c r="K1814" s="34">
        <v>72</v>
      </c>
      <c r="L1814" s="3">
        <f t="shared" si="209"/>
        <v>0.10925644916540213</v>
      </c>
      <c r="M1814" s="34">
        <v>0</v>
      </c>
      <c r="N1814" s="34">
        <v>205</v>
      </c>
      <c r="O1814" s="52">
        <f t="shared" si="210"/>
        <v>0.23726851851851852</v>
      </c>
      <c r="P1814" s="4">
        <f t="shared" si="211"/>
        <v>864</v>
      </c>
      <c r="Q1814" s="5">
        <f t="shared" si="212"/>
        <v>659</v>
      </c>
      <c r="R1814" s="5">
        <f t="shared" si="213"/>
        <v>205</v>
      </c>
      <c r="S1814" s="6">
        <f t="shared" si="214"/>
        <v>0.23726851851851852</v>
      </c>
    </row>
    <row r="1815" spans="1:19" ht="29" x14ac:dyDescent="0.2">
      <c r="A1815" s="231" t="s">
        <v>425</v>
      </c>
      <c r="B1815" s="37" t="s">
        <v>64</v>
      </c>
      <c r="C1815" s="47" t="s">
        <v>65</v>
      </c>
      <c r="D1815" s="34">
        <v>1</v>
      </c>
      <c r="E1815" s="34"/>
      <c r="F1815" s="34"/>
      <c r="G1815" s="34">
        <v>1</v>
      </c>
      <c r="H1815" s="42">
        <f t="shared" si="215"/>
        <v>1</v>
      </c>
      <c r="I1815" s="33">
        <v>1641</v>
      </c>
      <c r="J1815" s="34">
        <v>1079</v>
      </c>
      <c r="K1815" s="34">
        <v>234</v>
      </c>
      <c r="L1815" s="3">
        <f t="shared" si="209"/>
        <v>0.21686746987951808</v>
      </c>
      <c r="M1815" s="34">
        <v>9</v>
      </c>
      <c r="N1815" s="34">
        <v>553</v>
      </c>
      <c r="O1815" s="52">
        <f t="shared" si="210"/>
        <v>0.33698964046313223</v>
      </c>
      <c r="P1815" s="4">
        <f t="shared" si="211"/>
        <v>1642</v>
      </c>
      <c r="Q1815" s="5">
        <f t="shared" si="212"/>
        <v>1088</v>
      </c>
      <c r="R1815" s="5">
        <f t="shared" si="213"/>
        <v>554</v>
      </c>
      <c r="S1815" s="6">
        <f t="shared" si="214"/>
        <v>0.33739342265529843</v>
      </c>
    </row>
    <row r="1816" spans="1:19" x14ac:dyDescent="0.2">
      <c r="A1816" s="231" t="s">
        <v>425</v>
      </c>
      <c r="B1816" s="37" t="s">
        <v>66</v>
      </c>
      <c r="C1816" s="47" t="s">
        <v>276</v>
      </c>
      <c r="D1816" s="34"/>
      <c r="E1816" s="34"/>
      <c r="F1816" s="34"/>
      <c r="G1816" s="34"/>
      <c r="H1816" s="42" t="str">
        <f t="shared" si="215"/>
        <v/>
      </c>
      <c r="I1816" s="33">
        <v>1564</v>
      </c>
      <c r="J1816" s="34">
        <v>1458</v>
      </c>
      <c r="K1816" s="34">
        <v>1380</v>
      </c>
      <c r="L1816" s="3">
        <f t="shared" si="209"/>
        <v>0.94650205761316875</v>
      </c>
      <c r="M1816" s="34">
        <v>0</v>
      </c>
      <c r="N1816" s="34">
        <v>106</v>
      </c>
      <c r="O1816" s="52">
        <f t="shared" si="210"/>
        <v>6.7774936061381075E-2</v>
      </c>
      <c r="P1816" s="4">
        <f t="shared" si="211"/>
        <v>1564</v>
      </c>
      <c r="Q1816" s="5">
        <f t="shared" si="212"/>
        <v>1458</v>
      </c>
      <c r="R1816" s="5">
        <f t="shared" si="213"/>
        <v>106</v>
      </c>
      <c r="S1816" s="6">
        <f t="shared" si="214"/>
        <v>6.7774936061381075E-2</v>
      </c>
    </row>
    <row r="1817" spans="1:19" x14ac:dyDescent="0.2">
      <c r="A1817" s="231" t="s">
        <v>425</v>
      </c>
      <c r="B1817" s="37" t="s">
        <v>67</v>
      </c>
      <c r="C1817" s="47" t="s">
        <v>68</v>
      </c>
      <c r="D1817" s="34"/>
      <c r="E1817" s="34"/>
      <c r="F1817" s="34"/>
      <c r="G1817" s="34"/>
      <c r="H1817" s="42" t="str">
        <f t="shared" si="215"/>
        <v/>
      </c>
      <c r="I1817" s="33">
        <v>5057</v>
      </c>
      <c r="J1817" s="34">
        <v>4408</v>
      </c>
      <c r="K1817" s="34">
        <v>1887</v>
      </c>
      <c r="L1817" s="3">
        <f t="shared" si="209"/>
        <v>0.42808529945553542</v>
      </c>
      <c r="M1817" s="34">
        <v>114</v>
      </c>
      <c r="N1817" s="34">
        <v>535</v>
      </c>
      <c r="O1817" s="52">
        <f t="shared" si="210"/>
        <v>0.10579394898160965</v>
      </c>
      <c r="P1817" s="4">
        <f t="shared" si="211"/>
        <v>5057</v>
      </c>
      <c r="Q1817" s="5">
        <f t="shared" si="212"/>
        <v>4522</v>
      </c>
      <c r="R1817" s="5">
        <f t="shared" si="213"/>
        <v>535</v>
      </c>
      <c r="S1817" s="6">
        <f t="shared" si="214"/>
        <v>0.10579394898160965</v>
      </c>
    </row>
    <row r="1818" spans="1:19" x14ac:dyDescent="0.2">
      <c r="A1818" s="231" t="s">
        <v>425</v>
      </c>
      <c r="B1818" s="37" t="s">
        <v>71</v>
      </c>
      <c r="C1818" s="47" t="s">
        <v>72</v>
      </c>
      <c r="D1818" s="34"/>
      <c r="E1818" s="34"/>
      <c r="F1818" s="34"/>
      <c r="G1818" s="34"/>
      <c r="H1818" s="42" t="str">
        <f t="shared" si="215"/>
        <v/>
      </c>
      <c r="I1818" s="33">
        <v>1172</v>
      </c>
      <c r="J1818" s="34">
        <v>984</v>
      </c>
      <c r="K1818" s="34">
        <v>156</v>
      </c>
      <c r="L1818" s="3">
        <f t="shared" si="209"/>
        <v>0.15853658536585366</v>
      </c>
      <c r="M1818" s="34">
        <v>28</v>
      </c>
      <c r="N1818" s="34">
        <v>160</v>
      </c>
      <c r="O1818" s="52">
        <f t="shared" si="210"/>
        <v>0.13651877133105803</v>
      </c>
      <c r="P1818" s="4">
        <f t="shared" si="211"/>
        <v>1172</v>
      </c>
      <c r="Q1818" s="5">
        <f t="shared" si="212"/>
        <v>1012</v>
      </c>
      <c r="R1818" s="5">
        <f t="shared" si="213"/>
        <v>160</v>
      </c>
      <c r="S1818" s="6">
        <f t="shared" si="214"/>
        <v>0.13651877133105803</v>
      </c>
    </row>
    <row r="1819" spans="1:19" x14ac:dyDescent="0.2">
      <c r="A1819" s="231" t="s">
        <v>425</v>
      </c>
      <c r="B1819" s="37" t="s">
        <v>77</v>
      </c>
      <c r="C1819" s="47" t="s">
        <v>252</v>
      </c>
      <c r="D1819" s="34"/>
      <c r="E1819" s="34"/>
      <c r="F1819" s="34"/>
      <c r="G1819" s="34"/>
      <c r="H1819" s="42" t="str">
        <f t="shared" si="215"/>
        <v/>
      </c>
      <c r="I1819" s="33">
        <v>15</v>
      </c>
      <c r="J1819" s="34">
        <v>15</v>
      </c>
      <c r="K1819" s="34">
        <v>15</v>
      </c>
      <c r="L1819" s="3">
        <f t="shared" si="209"/>
        <v>1</v>
      </c>
      <c r="M1819" s="34"/>
      <c r="N1819" s="34"/>
      <c r="O1819" s="52">
        <f t="shared" si="210"/>
        <v>0</v>
      </c>
      <c r="P1819" s="4">
        <f t="shared" si="211"/>
        <v>15</v>
      </c>
      <c r="Q1819" s="5">
        <f t="shared" si="212"/>
        <v>15</v>
      </c>
      <c r="R1819" s="5" t="str">
        <f t="shared" si="213"/>
        <v/>
      </c>
      <c r="S1819" s="6" t="str">
        <f t="shared" si="214"/>
        <v/>
      </c>
    </row>
    <row r="1820" spans="1:19" x14ac:dyDescent="0.2">
      <c r="A1820" s="231" t="s">
        <v>425</v>
      </c>
      <c r="B1820" s="37" t="s">
        <v>79</v>
      </c>
      <c r="C1820" s="47" t="s">
        <v>80</v>
      </c>
      <c r="D1820" s="34"/>
      <c r="E1820" s="34"/>
      <c r="F1820" s="34"/>
      <c r="G1820" s="34"/>
      <c r="H1820" s="42" t="str">
        <f t="shared" si="215"/>
        <v/>
      </c>
      <c r="I1820" s="33">
        <v>3655</v>
      </c>
      <c r="J1820" s="34">
        <v>3303</v>
      </c>
      <c r="K1820" s="34">
        <v>692</v>
      </c>
      <c r="L1820" s="3">
        <f t="shared" si="209"/>
        <v>0.20950650923402966</v>
      </c>
      <c r="M1820" s="34">
        <v>3</v>
      </c>
      <c r="N1820" s="34">
        <v>349</v>
      </c>
      <c r="O1820" s="52">
        <f t="shared" si="210"/>
        <v>9.5485636114911079E-2</v>
      </c>
      <c r="P1820" s="4">
        <f t="shared" si="211"/>
        <v>3655</v>
      </c>
      <c r="Q1820" s="5">
        <f t="shared" si="212"/>
        <v>3306</v>
      </c>
      <c r="R1820" s="5">
        <f t="shared" si="213"/>
        <v>349</v>
      </c>
      <c r="S1820" s="6">
        <f t="shared" si="214"/>
        <v>9.5485636114911079E-2</v>
      </c>
    </row>
    <row r="1821" spans="1:19" x14ac:dyDescent="0.2">
      <c r="A1821" s="231" t="s">
        <v>425</v>
      </c>
      <c r="B1821" s="37" t="s">
        <v>81</v>
      </c>
      <c r="C1821" s="47" t="s">
        <v>82</v>
      </c>
      <c r="D1821" s="34"/>
      <c r="E1821" s="34"/>
      <c r="F1821" s="34"/>
      <c r="G1821" s="34"/>
      <c r="H1821" s="42" t="str">
        <f t="shared" si="215"/>
        <v/>
      </c>
      <c r="I1821" s="33">
        <v>35</v>
      </c>
      <c r="J1821" s="34">
        <v>33</v>
      </c>
      <c r="K1821" s="34">
        <v>21</v>
      </c>
      <c r="L1821" s="3">
        <f t="shared" si="209"/>
        <v>0.63636363636363635</v>
      </c>
      <c r="M1821" s="34">
        <v>2</v>
      </c>
      <c r="N1821" s="34"/>
      <c r="O1821" s="52">
        <f t="shared" si="210"/>
        <v>0</v>
      </c>
      <c r="P1821" s="4">
        <f t="shared" si="211"/>
        <v>35</v>
      </c>
      <c r="Q1821" s="5">
        <f t="shared" si="212"/>
        <v>35</v>
      </c>
      <c r="R1821" s="5" t="str">
        <f t="shared" si="213"/>
        <v/>
      </c>
      <c r="S1821" s="6" t="str">
        <f t="shared" si="214"/>
        <v/>
      </c>
    </row>
    <row r="1822" spans="1:19" x14ac:dyDescent="0.2">
      <c r="A1822" s="231" t="s">
        <v>425</v>
      </c>
      <c r="B1822" s="37" t="s">
        <v>81</v>
      </c>
      <c r="C1822" s="47" t="s">
        <v>286</v>
      </c>
      <c r="D1822" s="34"/>
      <c r="E1822" s="34"/>
      <c r="F1822" s="34"/>
      <c r="G1822" s="34"/>
      <c r="H1822" s="42" t="str">
        <f t="shared" si="215"/>
        <v/>
      </c>
      <c r="I1822" s="33">
        <v>1</v>
      </c>
      <c r="J1822" s="34">
        <v>1</v>
      </c>
      <c r="K1822" s="34"/>
      <c r="L1822" s="3">
        <f t="shared" si="209"/>
        <v>0</v>
      </c>
      <c r="M1822" s="34"/>
      <c r="N1822" s="34"/>
      <c r="O1822" s="52">
        <f t="shared" si="210"/>
        <v>0</v>
      </c>
      <c r="P1822" s="4">
        <f t="shared" si="211"/>
        <v>1</v>
      </c>
      <c r="Q1822" s="5">
        <f t="shared" si="212"/>
        <v>1</v>
      </c>
      <c r="R1822" s="5" t="str">
        <f t="shared" si="213"/>
        <v/>
      </c>
      <c r="S1822" s="6" t="str">
        <f t="shared" si="214"/>
        <v/>
      </c>
    </row>
    <row r="1823" spans="1:19" x14ac:dyDescent="0.2">
      <c r="A1823" s="231" t="s">
        <v>425</v>
      </c>
      <c r="B1823" s="37" t="s">
        <v>81</v>
      </c>
      <c r="C1823" s="47" t="s">
        <v>288</v>
      </c>
      <c r="D1823" s="34"/>
      <c r="E1823" s="34"/>
      <c r="F1823" s="34"/>
      <c r="G1823" s="34"/>
      <c r="H1823" s="42" t="str">
        <f t="shared" si="215"/>
        <v/>
      </c>
      <c r="I1823" s="33">
        <v>1</v>
      </c>
      <c r="J1823" s="34">
        <v>0</v>
      </c>
      <c r="K1823" s="34">
        <v>0</v>
      </c>
      <c r="L1823" s="3" t="str">
        <f t="shared" si="209"/>
        <v/>
      </c>
      <c r="M1823" s="34">
        <v>1</v>
      </c>
      <c r="N1823" s="34"/>
      <c r="O1823" s="52">
        <f t="shared" si="210"/>
        <v>0</v>
      </c>
      <c r="P1823" s="4">
        <f t="shared" si="211"/>
        <v>1</v>
      </c>
      <c r="Q1823" s="5">
        <f t="shared" si="212"/>
        <v>1</v>
      </c>
      <c r="R1823" s="5" t="str">
        <f t="shared" si="213"/>
        <v/>
      </c>
      <c r="S1823" s="6" t="str">
        <f t="shared" si="214"/>
        <v/>
      </c>
    </row>
    <row r="1824" spans="1:19" x14ac:dyDescent="0.2">
      <c r="A1824" s="231" t="s">
        <v>425</v>
      </c>
      <c r="B1824" s="37" t="s">
        <v>81</v>
      </c>
      <c r="C1824" s="47" t="s">
        <v>427</v>
      </c>
      <c r="D1824" s="34"/>
      <c r="E1824" s="34"/>
      <c r="F1824" s="34"/>
      <c r="G1824" s="34"/>
      <c r="H1824" s="42" t="str">
        <f t="shared" si="215"/>
        <v/>
      </c>
      <c r="I1824" s="33">
        <v>13</v>
      </c>
      <c r="J1824" s="34">
        <v>13</v>
      </c>
      <c r="K1824" s="34">
        <v>12</v>
      </c>
      <c r="L1824" s="3">
        <f t="shared" si="209"/>
        <v>0.92307692307692313</v>
      </c>
      <c r="M1824" s="34"/>
      <c r="N1824" s="34"/>
      <c r="O1824" s="52">
        <f t="shared" si="210"/>
        <v>0</v>
      </c>
      <c r="P1824" s="4">
        <f t="shared" si="211"/>
        <v>13</v>
      </c>
      <c r="Q1824" s="5">
        <f t="shared" si="212"/>
        <v>13</v>
      </c>
      <c r="R1824" s="5" t="str">
        <f t="shared" si="213"/>
        <v/>
      </c>
      <c r="S1824" s="6" t="str">
        <f t="shared" si="214"/>
        <v/>
      </c>
    </row>
    <row r="1825" spans="1:19" x14ac:dyDescent="0.2">
      <c r="A1825" s="231" t="s">
        <v>425</v>
      </c>
      <c r="B1825" s="37" t="s">
        <v>84</v>
      </c>
      <c r="C1825" s="47" t="s">
        <v>85</v>
      </c>
      <c r="D1825" s="34">
        <v>5</v>
      </c>
      <c r="E1825" s="34">
        <v>2</v>
      </c>
      <c r="F1825" s="34">
        <v>2</v>
      </c>
      <c r="G1825" s="34">
        <v>3</v>
      </c>
      <c r="H1825" s="42">
        <f t="shared" si="215"/>
        <v>0.6</v>
      </c>
      <c r="I1825" s="33">
        <v>3242</v>
      </c>
      <c r="J1825" s="34">
        <v>2072</v>
      </c>
      <c r="K1825" s="34">
        <v>749</v>
      </c>
      <c r="L1825" s="3">
        <f t="shared" si="209"/>
        <v>0.36148648648648651</v>
      </c>
      <c r="M1825" s="34">
        <v>3</v>
      </c>
      <c r="N1825" s="34">
        <v>1167</v>
      </c>
      <c r="O1825" s="52">
        <f t="shared" si="210"/>
        <v>0.35996298581122765</v>
      </c>
      <c r="P1825" s="4">
        <f t="shared" si="211"/>
        <v>3247</v>
      </c>
      <c r="Q1825" s="5">
        <f t="shared" si="212"/>
        <v>2077</v>
      </c>
      <c r="R1825" s="5">
        <f t="shared" si="213"/>
        <v>1170</v>
      </c>
      <c r="S1825" s="6">
        <f t="shared" si="214"/>
        <v>0.3603326147212812</v>
      </c>
    </row>
    <row r="1826" spans="1:19" x14ac:dyDescent="0.2">
      <c r="A1826" s="231" t="s">
        <v>425</v>
      </c>
      <c r="B1826" s="37" t="s">
        <v>86</v>
      </c>
      <c r="C1826" s="47" t="s">
        <v>87</v>
      </c>
      <c r="D1826" s="34"/>
      <c r="E1826" s="34"/>
      <c r="F1826" s="34"/>
      <c r="G1826" s="34"/>
      <c r="H1826" s="42" t="str">
        <f t="shared" si="215"/>
        <v/>
      </c>
      <c r="I1826" s="33">
        <v>60</v>
      </c>
      <c r="J1826" s="34">
        <v>4</v>
      </c>
      <c r="K1826" s="34">
        <v>2</v>
      </c>
      <c r="L1826" s="3">
        <f t="shared" si="209"/>
        <v>0.5</v>
      </c>
      <c r="M1826" s="34">
        <v>44</v>
      </c>
      <c r="N1826" s="34">
        <v>12</v>
      </c>
      <c r="O1826" s="52">
        <f t="shared" si="210"/>
        <v>0.2</v>
      </c>
      <c r="P1826" s="4">
        <f t="shared" si="211"/>
        <v>60</v>
      </c>
      <c r="Q1826" s="5">
        <f t="shared" si="212"/>
        <v>48</v>
      </c>
      <c r="R1826" s="5">
        <f t="shared" si="213"/>
        <v>12</v>
      </c>
      <c r="S1826" s="6">
        <f t="shared" si="214"/>
        <v>0.2</v>
      </c>
    </row>
    <row r="1827" spans="1:19" ht="16.25" customHeight="1" x14ac:dyDescent="0.2">
      <c r="A1827" s="231" t="s">
        <v>425</v>
      </c>
      <c r="B1827" s="37" t="s">
        <v>92</v>
      </c>
      <c r="C1827" s="47" t="s">
        <v>93</v>
      </c>
      <c r="D1827" s="34"/>
      <c r="E1827" s="34"/>
      <c r="F1827" s="34"/>
      <c r="G1827" s="34"/>
      <c r="H1827" s="42" t="str">
        <f t="shared" si="215"/>
        <v/>
      </c>
      <c r="I1827" s="33">
        <v>1043</v>
      </c>
      <c r="J1827" s="34">
        <v>1039</v>
      </c>
      <c r="K1827" s="34">
        <v>595</v>
      </c>
      <c r="L1827" s="3">
        <f t="shared" si="209"/>
        <v>0.57266602502406161</v>
      </c>
      <c r="M1827" s="34">
        <v>1</v>
      </c>
      <c r="N1827" s="34">
        <v>3</v>
      </c>
      <c r="O1827" s="52">
        <f t="shared" si="210"/>
        <v>2.8763183125599234E-3</v>
      </c>
      <c r="P1827" s="4">
        <f t="shared" si="211"/>
        <v>1043</v>
      </c>
      <c r="Q1827" s="5">
        <f t="shared" si="212"/>
        <v>1040</v>
      </c>
      <c r="R1827" s="5">
        <f t="shared" si="213"/>
        <v>3</v>
      </c>
      <c r="S1827" s="6">
        <f t="shared" si="214"/>
        <v>2.8763183125599234E-3</v>
      </c>
    </row>
    <row r="1828" spans="1:19" x14ac:dyDescent="0.2">
      <c r="A1828" s="231" t="s">
        <v>425</v>
      </c>
      <c r="B1828" s="37" t="s">
        <v>96</v>
      </c>
      <c r="C1828" s="47" t="s">
        <v>100</v>
      </c>
      <c r="D1828" s="34"/>
      <c r="E1828" s="34"/>
      <c r="F1828" s="34"/>
      <c r="G1828" s="34"/>
      <c r="H1828" s="42" t="str">
        <f t="shared" si="215"/>
        <v/>
      </c>
      <c r="I1828" s="33">
        <v>2654</v>
      </c>
      <c r="J1828" s="34">
        <v>2596</v>
      </c>
      <c r="K1828" s="34">
        <v>1020</v>
      </c>
      <c r="L1828" s="3">
        <f t="shared" si="209"/>
        <v>0.3929121725731895</v>
      </c>
      <c r="M1828" s="34">
        <v>3</v>
      </c>
      <c r="N1828" s="34">
        <v>55</v>
      </c>
      <c r="O1828" s="52">
        <f t="shared" si="210"/>
        <v>2.0723436322532027E-2</v>
      </c>
      <c r="P1828" s="4">
        <f t="shared" si="211"/>
        <v>2654</v>
      </c>
      <c r="Q1828" s="5">
        <f t="shared" si="212"/>
        <v>2599</v>
      </c>
      <c r="R1828" s="5">
        <f t="shared" si="213"/>
        <v>55</v>
      </c>
      <c r="S1828" s="6">
        <f t="shared" si="214"/>
        <v>2.0723436322532027E-2</v>
      </c>
    </row>
    <row r="1829" spans="1:19" x14ac:dyDescent="0.2">
      <c r="A1829" s="231" t="s">
        <v>425</v>
      </c>
      <c r="B1829" s="37" t="s">
        <v>96</v>
      </c>
      <c r="C1829" s="47" t="s">
        <v>97</v>
      </c>
      <c r="D1829" s="34">
        <v>1</v>
      </c>
      <c r="E1829" s="34">
        <v>1</v>
      </c>
      <c r="F1829" s="34"/>
      <c r="G1829" s="34"/>
      <c r="H1829" s="42">
        <f t="shared" si="215"/>
        <v>0</v>
      </c>
      <c r="I1829" s="33">
        <v>100646</v>
      </c>
      <c r="J1829" s="34">
        <v>93640</v>
      </c>
      <c r="K1829" s="34">
        <v>42096</v>
      </c>
      <c r="L1829" s="3">
        <f t="shared" si="209"/>
        <v>0.44955147372917559</v>
      </c>
      <c r="M1829" s="34">
        <v>72</v>
      </c>
      <c r="N1829" s="34">
        <v>6934</v>
      </c>
      <c r="O1829" s="52">
        <f t="shared" si="210"/>
        <v>6.8894938696023686E-2</v>
      </c>
      <c r="P1829" s="4">
        <f t="shared" si="211"/>
        <v>100647</v>
      </c>
      <c r="Q1829" s="5">
        <f t="shared" si="212"/>
        <v>93713</v>
      </c>
      <c r="R1829" s="5">
        <f t="shared" si="213"/>
        <v>6934</v>
      </c>
      <c r="S1829" s="6">
        <f t="shared" si="214"/>
        <v>6.8894254175484615E-2</v>
      </c>
    </row>
    <row r="1830" spans="1:19" x14ac:dyDescent="0.2">
      <c r="A1830" s="231" t="s">
        <v>425</v>
      </c>
      <c r="B1830" s="37" t="s">
        <v>102</v>
      </c>
      <c r="C1830" s="47" t="s">
        <v>103</v>
      </c>
      <c r="D1830" s="34"/>
      <c r="E1830" s="34"/>
      <c r="F1830" s="34"/>
      <c r="G1830" s="34"/>
      <c r="H1830" s="42" t="str">
        <f t="shared" si="215"/>
        <v/>
      </c>
      <c r="I1830" s="33">
        <v>7304</v>
      </c>
      <c r="J1830" s="34">
        <v>7128</v>
      </c>
      <c r="K1830" s="34">
        <v>835</v>
      </c>
      <c r="L1830" s="3">
        <f t="shared" ref="L1830:L1881" si="216">IF(J1830&lt;&gt;0,K1830/J1830,"")</f>
        <v>0.11714365881032547</v>
      </c>
      <c r="M1830" s="34">
        <v>0</v>
      </c>
      <c r="N1830" s="34">
        <v>176</v>
      </c>
      <c r="O1830" s="52">
        <f t="shared" si="210"/>
        <v>2.4096385542168676E-2</v>
      </c>
      <c r="P1830" s="4">
        <f t="shared" si="211"/>
        <v>7304</v>
      </c>
      <c r="Q1830" s="5">
        <f t="shared" si="212"/>
        <v>7128</v>
      </c>
      <c r="R1830" s="5">
        <f t="shared" si="213"/>
        <v>176</v>
      </c>
      <c r="S1830" s="6">
        <f t="shared" si="214"/>
        <v>2.4096385542168676E-2</v>
      </c>
    </row>
    <row r="1831" spans="1:19" x14ac:dyDescent="0.2">
      <c r="A1831" s="231" t="s">
        <v>425</v>
      </c>
      <c r="B1831" s="37" t="s">
        <v>530</v>
      </c>
      <c r="C1831" s="47" t="s">
        <v>104</v>
      </c>
      <c r="D1831" s="34"/>
      <c r="E1831" s="34"/>
      <c r="F1831" s="34"/>
      <c r="G1831" s="34"/>
      <c r="H1831" s="42" t="str">
        <f t="shared" si="215"/>
        <v/>
      </c>
      <c r="I1831" s="33">
        <v>11439</v>
      </c>
      <c r="J1831" s="34">
        <v>10240</v>
      </c>
      <c r="K1831" s="34">
        <v>2081</v>
      </c>
      <c r="L1831" s="3">
        <f t="shared" si="216"/>
        <v>0.20322265624999999</v>
      </c>
      <c r="M1831" s="34">
        <v>186</v>
      </c>
      <c r="N1831" s="34">
        <v>1013</v>
      </c>
      <c r="O1831" s="52">
        <f t="shared" si="210"/>
        <v>8.8556692018533084E-2</v>
      </c>
      <c r="P1831" s="4">
        <f t="shared" si="211"/>
        <v>11439</v>
      </c>
      <c r="Q1831" s="5">
        <f t="shared" si="212"/>
        <v>10426</v>
      </c>
      <c r="R1831" s="5">
        <f t="shared" si="213"/>
        <v>1013</v>
      </c>
      <c r="S1831" s="6">
        <f t="shared" si="214"/>
        <v>8.8556692018533084E-2</v>
      </c>
    </row>
    <row r="1832" spans="1:19" x14ac:dyDescent="0.2">
      <c r="A1832" s="231" t="s">
        <v>425</v>
      </c>
      <c r="B1832" s="37" t="s">
        <v>109</v>
      </c>
      <c r="C1832" s="47" t="s">
        <v>110</v>
      </c>
      <c r="D1832" s="34"/>
      <c r="E1832" s="34"/>
      <c r="F1832" s="34"/>
      <c r="G1832" s="34"/>
      <c r="H1832" s="42" t="str">
        <f t="shared" si="215"/>
        <v/>
      </c>
      <c r="I1832" s="33">
        <v>281</v>
      </c>
      <c r="J1832" s="34">
        <v>234</v>
      </c>
      <c r="K1832" s="34">
        <v>80</v>
      </c>
      <c r="L1832" s="3">
        <f t="shared" si="216"/>
        <v>0.34188034188034189</v>
      </c>
      <c r="M1832" s="34">
        <v>14</v>
      </c>
      <c r="N1832" s="34">
        <v>33</v>
      </c>
      <c r="O1832" s="52">
        <f t="shared" si="210"/>
        <v>0.11743772241992882</v>
      </c>
      <c r="P1832" s="4">
        <f t="shared" si="211"/>
        <v>281</v>
      </c>
      <c r="Q1832" s="5">
        <f t="shared" si="212"/>
        <v>248</v>
      </c>
      <c r="R1832" s="5">
        <f t="shared" si="213"/>
        <v>33</v>
      </c>
      <c r="S1832" s="6">
        <f t="shared" si="214"/>
        <v>0.11743772241992882</v>
      </c>
    </row>
    <row r="1833" spans="1:19" x14ac:dyDescent="0.2">
      <c r="A1833" s="231" t="s">
        <v>425</v>
      </c>
      <c r="B1833" s="37" t="s">
        <v>111</v>
      </c>
      <c r="C1833" s="47" t="s">
        <v>112</v>
      </c>
      <c r="D1833" s="34"/>
      <c r="E1833" s="34"/>
      <c r="F1833" s="34"/>
      <c r="G1833" s="34"/>
      <c r="H1833" s="42" t="str">
        <f t="shared" si="215"/>
        <v/>
      </c>
      <c r="I1833" s="33">
        <v>11</v>
      </c>
      <c r="J1833" s="34">
        <v>11</v>
      </c>
      <c r="K1833" s="34">
        <v>10</v>
      </c>
      <c r="L1833" s="3">
        <f t="shared" si="216"/>
        <v>0.90909090909090906</v>
      </c>
      <c r="M1833" s="34"/>
      <c r="N1833" s="34"/>
      <c r="O1833" s="52">
        <f t="shared" si="210"/>
        <v>0</v>
      </c>
      <c r="P1833" s="4">
        <f t="shared" si="211"/>
        <v>11</v>
      </c>
      <c r="Q1833" s="5">
        <f t="shared" si="212"/>
        <v>11</v>
      </c>
      <c r="R1833" s="5" t="str">
        <f t="shared" si="213"/>
        <v/>
      </c>
      <c r="S1833" s="6" t="str">
        <f t="shared" si="214"/>
        <v/>
      </c>
    </row>
    <row r="1834" spans="1:19" x14ac:dyDescent="0.2">
      <c r="A1834" s="231" t="s">
        <v>425</v>
      </c>
      <c r="B1834" s="37" t="s">
        <v>111</v>
      </c>
      <c r="C1834" s="47" t="s">
        <v>296</v>
      </c>
      <c r="D1834" s="34"/>
      <c r="E1834" s="34"/>
      <c r="F1834" s="34"/>
      <c r="G1834" s="34"/>
      <c r="H1834" s="42" t="str">
        <f t="shared" si="215"/>
        <v/>
      </c>
      <c r="I1834" s="33">
        <v>2</v>
      </c>
      <c r="J1834" s="34">
        <v>1</v>
      </c>
      <c r="K1834" s="34">
        <v>1</v>
      </c>
      <c r="L1834" s="3">
        <f t="shared" si="216"/>
        <v>1</v>
      </c>
      <c r="M1834" s="34">
        <v>0</v>
      </c>
      <c r="N1834" s="34">
        <v>1</v>
      </c>
      <c r="O1834" s="52">
        <f t="shared" si="210"/>
        <v>0.5</v>
      </c>
      <c r="P1834" s="4">
        <f t="shared" si="211"/>
        <v>2</v>
      </c>
      <c r="Q1834" s="5">
        <f t="shared" si="212"/>
        <v>1</v>
      </c>
      <c r="R1834" s="5">
        <f t="shared" si="213"/>
        <v>1</v>
      </c>
      <c r="S1834" s="6">
        <f t="shared" si="214"/>
        <v>0.5</v>
      </c>
    </row>
    <row r="1835" spans="1:19" x14ac:dyDescent="0.2">
      <c r="A1835" s="231" t="s">
        <v>425</v>
      </c>
      <c r="B1835" s="37" t="s">
        <v>114</v>
      </c>
      <c r="C1835" s="47" t="s">
        <v>115</v>
      </c>
      <c r="D1835" s="34"/>
      <c r="E1835" s="34"/>
      <c r="F1835" s="34"/>
      <c r="G1835" s="34"/>
      <c r="H1835" s="42" t="str">
        <f t="shared" si="215"/>
        <v/>
      </c>
      <c r="I1835" s="33">
        <v>515</v>
      </c>
      <c r="J1835" s="34">
        <v>510</v>
      </c>
      <c r="K1835" s="34">
        <v>234</v>
      </c>
      <c r="L1835" s="3">
        <f t="shared" si="216"/>
        <v>0.45882352941176469</v>
      </c>
      <c r="M1835" s="34">
        <v>1</v>
      </c>
      <c r="N1835" s="34">
        <v>4</v>
      </c>
      <c r="O1835" s="52">
        <f t="shared" si="210"/>
        <v>7.7669902912621356E-3</v>
      </c>
      <c r="P1835" s="4">
        <f t="shared" si="211"/>
        <v>515</v>
      </c>
      <c r="Q1835" s="5">
        <f t="shared" si="212"/>
        <v>511</v>
      </c>
      <c r="R1835" s="5">
        <f t="shared" si="213"/>
        <v>4</v>
      </c>
      <c r="S1835" s="6">
        <f t="shared" si="214"/>
        <v>7.7669902912621356E-3</v>
      </c>
    </row>
    <row r="1836" spans="1:19" x14ac:dyDescent="0.2">
      <c r="A1836" s="231" t="s">
        <v>425</v>
      </c>
      <c r="B1836" s="37" t="s">
        <v>116</v>
      </c>
      <c r="C1836" s="47" t="s">
        <v>117</v>
      </c>
      <c r="D1836" s="34"/>
      <c r="E1836" s="34"/>
      <c r="F1836" s="34"/>
      <c r="G1836" s="34"/>
      <c r="H1836" s="42" t="str">
        <f t="shared" si="215"/>
        <v/>
      </c>
      <c r="I1836" s="33">
        <v>2682</v>
      </c>
      <c r="J1836" s="34">
        <v>2256</v>
      </c>
      <c r="K1836" s="34">
        <v>743</v>
      </c>
      <c r="L1836" s="3">
        <f t="shared" si="216"/>
        <v>0.32934397163120566</v>
      </c>
      <c r="M1836" s="34">
        <v>109</v>
      </c>
      <c r="N1836" s="34">
        <v>317</v>
      </c>
      <c r="O1836" s="52">
        <f t="shared" si="210"/>
        <v>0.11819537658463833</v>
      </c>
      <c r="P1836" s="4">
        <f t="shared" si="211"/>
        <v>2682</v>
      </c>
      <c r="Q1836" s="5">
        <f t="shared" si="212"/>
        <v>2365</v>
      </c>
      <c r="R1836" s="5">
        <f t="shared" si="213"/>
        <v>317</v>
      </c>
      <c r="S1836" s="6">
        <f t="shared" si="214"/>
        <v>0.11819537658463833</v>
      </c>
    </row>
    <row r="1837" spans="1:19" x14ac:dyDescent="0.2">
      <c r="A1837" s="231" t="s">
        <v>425</v>
      </c>
      <c r="B1837" s="37" t="s">
        <v>118</v>
      </c>
      <c r="C1837" s="47" t="s">
        <v>120</v>
      </c>
      <c r="D1837" s="34"/>
      <c r="E1837" s="34"/>
      <c r="F1837" s="34"/>
      <c r="G1837" s="34"/>
      <c r="H1837" s="42" t="str">
        <f t="shared" si="215"/>
        <v/>
      </c>
      <c r="I1837" s="33">
        <v>4835</v>
      </c>
      <c r="J1837" s="34">
        <v>4817</v>
      </c>
      <c r="K1837" s="34">
        <v>1304</v>
      </c>
      <c r="L1837" s="3">
        <f t="shared" si="216"/>
        <v>0.27070790948723272</v>
      </c>
      <c r="M1837" s="34">
        <v>1</v>
      </c>
      <c r="N1837" s="34">
        <v>17</v>
      </c>
      <c r="O1837" s="52">
        <f t="shared" si="210"/>
        <v>3.516028955532575E-3</v>
      </c>
      <c r="P1837" s="4">
        <f t="shared" si="211"/>
        <v>4835</v>
      </c>
      <c r="Q1837" s="5">
        <f t="shared" si="212"/>
        <v>4818</v>
      </c>
      <c r="R1837" s="5">
        <f t="shared" si="213"/>
        <v>17</v>
      </c>
      <c r="S1837" s="6">
        <f t="shared" si="214"/>
        <v>3.516028955532575E-3</v>
      </c>
    </row>
    <row r="1838" spans="1:19" x14ac:dyDescent="0.2">
      <c r="A1838" s="231" t="s">
        <v>425</v>
      </c>
      <c r="B1838" s="37" t="s">
        <v>121</v>
      </c>
      <c r="C1838" s="47" t="s">
        <v>122</v>
      </c>
      <c r="D1838" s="34"/>
      <c r="E1838" s="34"/>
      <c r="F1838" s="34"/>
      <c r="G1838" s="34"/>
      <c r="H1838" s="42" t="str">
        <f t="shared" si="215"/>
        <v/>
      </c>
      <c r="I1838" s="33">
        <v>2541</v>
      </c>
      <c r="J1838" s="34">
        <v>2141</v>
      </c>
      <c r="K1838" s="34">
        <v>493</v>
      </c>
      <c r="L1838" s="3">
        <f t="shared" si="216"/>
        <v>0.23026623073330219</v>
      </c>
      <c r="M1838" s="34">
        <v>133</v>
      </c>
      <c r="N1838" s="34">
        <v>267</v>
      </c>
      <c r="O1838" s="52">
        <f t="shared" si="210"/>
        <v>0.1050767414403778</v>
      </c>
      <c r="P1838" s="4">
        <f t="shared" si="211"/>
        <v>2541</v>
      </c>
      <c r="Q1838" s="5">
        <f t="shared" si="212"/>
        <v>2274</v>
      </c>
      <c r="R1838" s="5">
        <f t="shared" si="213"/>
        <v>267</v>
      </c>
      <c r="S1838" s="6">
        <f t="shared" si="214"/>
        <v>0.1050767414403778</v>
      </c>
    </row>
    <row r="1839" spans="1:19" ht="16.25" customHeight="1" x14ac:dyDescent="0.2">
      <c r="A1839" s="231" t="s">
        <v>425</v>
      </c>
      <c r="B1839" s="37" t="s">
        <v>124</v>
      </c>
      <c r="C1839" s="47" t="s">
        <v>125</v>
      </c>
      <c r="D1839" s="34"/>
      <c r="E1839" s="34"/>
      <c r="F1839" s="34"/>
      <c r="G1839" s="34"/>
      <c r="H1839" s="42" t="str">
        <f t="shared" si="215"/>
        <v/>
      </c>
      <c r="I1839" s="33">
        <v>25739</v>
      </c>
      <c r="J1839" s="34">
        <v>274</v>
      </c>
      <c r="K1839" s="34">
        <v>261</v>
      </c>
      <c r="L1839" s="3">
        <f t="shared" si="216"/>
        <v>0.95255474452554745</v>
      </c>
      <c r="M1839" s="34">
        <v>20368</v>
      </c>
      <c r="N1839" s="34">
        <v>5097</v>
      </c>
      <c r="O1839" s="52">
        <f t="shared" si="210"/>
        <v>0.19802634134970279</v>
      </c>
      <c r="P1839" s="4">
        <f t="shared" si="211"/>
        <v>25739</v>
      </c>
      <c r="Q1839" s="5">
        <f t="shared" si="212"/>
        <v>20642</v>
      </c>
      <c r="R1839" s="5">
        <f t="shared" si="213"/>
        <v>5097</v>
      </c>
      <c r="S1839" s="6">
        <f t="shared" si="214"/>
        <v>0.19802634134970279</v>
      </c>
    </row>
    <row r="1840" spans="1:19" x14ac:dyDescent="0.2">
      <c r="A1840" s="231" t="s">
        <v>425</v>
      </c>
      <c r="B1840" s="37" t="s">
        <v>126</v>
      </c>
      <c r="C1840" s="47" t="s">
        <v>126</v>
      </c>
      <c r="D1840" s="34"/>
      <c r="E1840" s="34"/>
      <c r="F1840" s="34"/>
      <c r="G1840" s="34"/>
      <c r="H1840" s="42" t="str">
        <f t="shared" si="215"/>
        <v/>
      </c>
      <c r="I1840" s="33">
        <v>147</v>
      </c>
      <c r="J1840" s="34">
        <v>144</v>
      </c>
      <c r="K1840" s="34">
        <v>144</v>
      </c>
      <c r="L1840" s="3">
        <f t="shared" si="216"/>
        <v>1</v>
      </c>
      <c r="M1840" s="34">
        <v>3</v>
      </c>
      <c r="N1840" s="34"/>
      <c r="O1840" s="52">
        <f t="shared" si="210"/>
        <v>0</v>
      </c>
      <c r="P1840" s="4">
        <f t="shared" si="211"/>
        <v>147</v>
      </c>
      <c r="Q1840" s="5">
        <f t="shared" si="212"/>
        <v>147</v>
      </c>
      <c r="R1840" s="5" t="str">
        <f t="shared" si="213"/>
        <v/>
      </c>
      <c r="S1840" s="6" t="str">
        <f t="shared" si="214"/>
        <v/>
      </c>
    </row>
    <row r="1841" spans="1:19" x14ac:dyDescent="0.2">
      <c r="A1841" s="231" t="s">
        <v>425</v>
      </c>
      <c r="B1841" s="37" t="s">
        <v>404</v>
      </c>
      <c r="C1841" s="47" t="s">
        <v>405</v>
      </c>
      <c r="D1841" s="34"/>
      <c r="E1841" s="34"/>
      <c r="F1841" s="34"/>
      <c r="G1841" s="34"/>
      <c r="H1841" s="42" t="str">
        <f t="shared" si="215"/>
        <v/>
      </c>
      <c r="I1841" s="33">
        <v>3261</v>
      </c>
      <c r="J1841" s="34">
        <v>3057</v>
      </c>
      <c r="K1841" s="34">
        <v>274</v>
      </c>
      <c r="L1841" s="3">
        <f t="shared" si="216"/>
        <v>8.9630356558717691E-2</v>
      </c>
      <c r="M1841" s="34">
        <v>0</v>
      </c>
      <c r="N1841" s="34">
        <v>204</v>
      </c>
      <c r="O1841" s="52">
        <f t="shared" si="210"/>
        <v>6.2557497700092002E-2</v>
      </c>
      <c r="P1841" s="4">
        <f t="shared" si="211"/>
        <v>3261</v>
      </c>
      <c r="Q1841" s="5">
        <f t="shared" si="212"/>
        <v>3057</v>
      </c>
      <c r="R1841" s="5">
        <f t="shared" si="213"/>
        <v>204</v>
      </c>
      <c r="S1841" s="6">
        <f t="shared" si="214"/>
        <v>6.2557497700092002E-2</v>
      </c>
    </row>
    <row r="1842" spans="1:19" x14ac:dyDescent="0.2">
      <c r="A1842" s="231" t="s">
        <v>425</v>
      </c>
      <c r="B1842" s="37" t="s">
        <v>127</v>
      </c>
      <c r="C1842" s="47" t="s">
        <v>128</v>
      </c>
      <c r="D1842" s="34"/>
      <c r="E1842" s="34"/>
      <c r="F1842" s="34"/>
      <c r="G1842" s="34"/>
      <c r="H1842" s="42" t="str">
        <f t="shared" si="215"/>
        <v/>
      </c>
      <c r="I1842" s="33">
        <v>3849</v>
      </c>
      <c r="J1842" s="34">
        <v>2766</v>
      </c>
      <c r="K1842" s="34">
        <v>1278</v>
      </c>
      <c r="L1842" s="3">
        <f t="shared" si="216"/>
        <v>0.46203904555314534</v>
      </c>
      <c r="M1842" s="34">
        <v>467</v>
      </c>
      <c r="N1842" s="34">
        <v>616</v>
      </c>
      <c r="O1842" s="52">
        <f t="shared" ref="O1842:O1883" si="217">IF(I1842&lt;&gt;0,N1842/I1842,"")</f>
        <v>0.16004156923876331</v>
      </c>
      <c r="P1842" s="4">
        <f t="shared" ref="P1842:P1881" si="218">IF(SUM(D1842,I1842)&gt;0,SUM(D1842,I1842),"")</f>
        <v>3849</v>
      </c>
      <c r="Q1842" s="5">
        <f t="shared" ref="Q1842:Q1881" si="219">IF(SUM(E1842,J1842, M1842)&gt;0,SUM(E1842,J1842, M1842),"")</f>
        <v>3233</v>
      </c>
      <c r="R1842" s="5">
        <f t="shared" ref="R1842:R1881" si="220">IF(SUM(G1842,N1842)&gt;0,SUM(G1842,N1842),"")</f>
        <v>616</v>
      </c>
      <c r="S1842" s="6">
        <f t="shared" ref="S1842:S1883" si="221">IFERROR(IF(P1842&lt;&gt;0,R1842/P1842,""),"")</f>
        <v>0.16004156923876331</v>
      </c>
    </row>
    <row r="1843" spans="1:19" x14ac:dyDescent="0.2">
      <c r="A1843" s="231" t="s">
        <v>425</v>
      </c>
      <c r="B1843" s="37" t="s">
        <v>353</v>
      </c>
      <c r="C1843" s="47" t="s">
        <v>354</v>
      </c>
      <c r="D1843" s="34"/>
      <c r="E1843" s="34"/>
      <c r="F1843" s="34"/>
      <c r="G1843" s="34"/>
      <c r="H1843" s="42" t="str">
        <f t="shared" si="215"/>
        <v/>
      </c>
      <c r="I1843" s="33">
        <v>818</v>
      </c>
      <c r="J1843" s="34">
        <v>699</v>
      </c>
      <c r="K1843" s="34">
        <v>102</v>
      </c>
      <c r="L1843" s="3">
        <f t="shared" si="216"/>
        <v>0.14592274678111589</v>
      </c>
      <c r="M1843" s="34">
        <v>1</v>
      </c>
      <c r="N1843" s="34">
        <v>118</v>
      </c>
      <c r="O1843" s="52">
        <f t="shared" si="217"/>
        <v>0.14425427872860636</v>
      </c>
      <c r="P1843" s="4">
        <f t="shared" si="218"/>
        <v>818</v>
      </c>
      <c r="Q1843" s="5">
        <f t="shared" si="219"/>
        <v>700</v>
      </c>
      <c r="R1843" s="5">
        <f t="shared" si="220"/>
        <v>118</v>
      </c>
      <c r="S1843" s="6">
        <f t="shared" si="221"/>
        <v>0.14425427872860636</v>
      </c>
    </row>
    <row r="1844" spans="1:19" ht="16.25" customHeight="1" x14ac:dyDescent="0.2">
      <c r="A1844" s="231" t="s">
        <v>425</v>
      </c>
      <c r="B1844" s="37" t="s">
        <v>135</v>
      </c>
      <c r="C1844" s="47" t="s">
        <v>136</v>
      </c>
      <c r="D1844" s="34"/>
      <c r="E1844" s="34"/>
      <c r="F1844" s="34"/>
      <c r="G1844" s="34"/>
      <c r="H1844" s="42" t="str">
        <f t="shared" si="215"/>
        <v/>
      </c>
      <c r="I1844" s="33">
        <v>71</v>
      </c>
      <c r="J1844" s="34">
        <v>71</v>
      </c>
      <c r="K1844" s="34">
        <v>36</v>
      </c>
      <c r="L1844" s="3">
        <f t="shared" si="216"/>
        <v>0.50704225352112675</v>
      </c>
      <c r="M1844" s="34"/>
      <c r="N1844" s="34"/>
      <c r="O1844" s="52">
        <f t="shared" si="217"/>
        <v>0</v>
      </c>
      <c r="P1844" s="4">
        <f t="shared" si="218"/>
        <v>71</v>
      </c>
      <c r="Q1844" s="5">
        <f t="shared" si="219"/>
        <v>71</v>
      </c>
      <c r="R1844" s="5" t="str">
        <f t="shared" si="220"/>
        <v/>
      </c>
      <c r="S1844" s="6" t="str">
        <f t="shared" si="221"/>
        <v/>
      </c>
    </row>
    <row r="1845" spans="1:19" x14ac:dyDescent="0.2">
      <c r="A1845" s="231" t="s">
        <v>425</v>
      </c>
      <c r="B1845" s="37" t="s">
        <v>138</v>
      </c>
      <c r="C1845" s="47" t="s">
        <v>139</v>
      </c>
      <c r="D1845" s="34"/>
      <c r="E1845" s="34"/>
      <c r="F1845" s="34"/>
      <c r="G1845" s="34"/>
      <c r="H1845" s="42" t="str">
        <f t="shared" si="215"/>
        <v/>
      </c>
      <c r="I1845" s="33">
        <v>3448</v>
      </c>
      <c r="J1845" s="34">
        <v>3047</v>
      </c>
      <c r="K1845" s="34">
        <v>1939</v>
      </c>
      <c r="L1845" s="3">
        <f t="shared" si="216"/>
        <v>0.63636363636363635</v>
      </c>
      <c r="M1845" s="34">
        <v>3</v>
      </c>
      <c r="N1845" s="34">
        <v>398</v>
      </c>
      <c r="O1845" s="52">
        <f t="shared" si="217"/>
        <v>0.11542923433874711</v>
      </c>
      <c r="P1845" s="4">
        <f t="shared" si="218"/>
        <v>3448</v>
      </c>
      <c r="Q1845" s="5">
        <f t="shared" si="219"/>
        <v>3050</v>
      </c>
      <c r="R1845" s="5">
        <f t="shared" si="220"/>
        <v>398</v>
      </c>
      <c r="S1845" s="6">
        <f t="shared" si="221"/>
        <v>0.11542923433874711</v>
      </c>
    </row>
    <row r="1846" spans="1:19" x14ac:dyDescent="0.2">
      <c r="A1846" s="231" t="s">
        <v>425</v>
      </c>
      <c r="B1846" s="37" t="s">
        <v>143</v>
      </c>
      <c r="C1846" s="47" t="s">
        <v>144</v>
      </c>
      <c r="D1846" s="34"/>
      <c r="E1846" s="34"/>
      <c r="F1846" s="34"/>
      <c r="G1846" s="34"/>
      <c r="H1846" s="42" t="str">
        <f t="shared" si="215"/>
        <v/>
      </c>
      <c r="I1846" s="33">
        <v>2206</v>
      </c>
      <c r="J1846" s="34">
        <v>1635</v>
      </c>
      <c r="K1846" s="34">
        <v>242</v>
      </c>
      <c r="L1846" s="3">
        <f t="shared" si="216"/>
        <v>0.14801223241590214</v>
      </c>
      <c r="M1846" s="34">
        <v>1</v>
      </c>
      <c r="N1846" s="34">
        <v>570</v>
      </c>
      <c r="O1846" s="52">
        <f t="shared" si="217"/>
        <v>0.25838621940163192</v>
      </c>
      <c r="P1846" s="4">
        <f t="shared" si="218"/>
        <v>2206</v>
      </c>
      <c r="Q1846" s="5">
        <f t="shared" si="219"/>
        <v>1636</v>
      </c>
      <c r="R1846" s="5">
        <f t="shared" si="220"/>
        <v>570</v>
      </c>
      <c r="S1846" s="6">
        <f t="shared" si="221"/>
        <v>0.25838621940163192</v>
      </c>
    </row>
    <row r="1847" spans="1:19" x14ac:dyDescent="0.2">
      <c r="A1847" s="231" t="s">
        <v>425</v>
      </c>
      <c r="B1847" s="37" t="s">
        <v>145</v>
      </c>
      <c r="C1847" s="47" t="s">
        <v>147</v>
      </c>
      <c r="D1847" s="34"/>
      <c r="E1847" s="34"/>
      <c r="F1847" s="34"/>
      <c r="G1847" s="34"/>
      <c r="H1847" s="42" t="str">
        <f t="shared" si="215"/>
        <v/>
      </c>
      <c r="I1847" s="33">
        <v>1</v>
      </c>
      <c r="J1847" s="34">
        <v>1</v>
      </c>
      <c r="K1847" s="34"/>
      <c r="L1847" s="3">
        <f t="shared" si="216"/>
        <v>0</v>
      </c>
      <c r="M1847" s="34"/>
      <c r="N1847" s="34"/>
      <c r="O1847" s="52">
        <f t="shared" si="217"/>
        <v>0</v>
      </c>
      <c r="P1847" s="4">
        <f t="shared" si="218"/>
        <v>1</v>
      </c>
      <c r="Q1847" s="5">
        <f t="shared" si="219"/>
        <v>1</v>
      </c>
      <c r="R1847" s="5" t="str">
        <f t="shared" si="220"/>
        <v/>
      </c>
      <c r="S1847" s="6" t="str">
        <f t="shared" si="221"/>
        <v/>
      </c>
    </row>
    <row r="1848" spans="1:19" x14ac:dyDescent="0.2">
      <c r="A1848" s="231" t="s">
        <v>425</v>
      </c>
      <c r="B1848" s="37" t="s">
        <v>149</v>
      </c>
      <c r="C1848" s="47" t="s">
        <v>150</v>
      </c>
      <c r="D1848" s="34"/>
      <c r="E1848" s="34"/>
      <c r="F1848" s="34"/>
      <c r="G1848" s="34"/>
      <c r="H1848" s="42" t="str">
        <f t="shared" si="215"/>
        <v/>
      </c>
      <c r="I1848" s="33">
        <v>121</v>
      </c>
      <c r="J1848" s="34">
        <v>120</v>
      </c>
      <c r="K1848" s="34">
        <v>116</v>
      </c>
      <c r="L1848" s="3">
        <f t="shared" si="216"/>
        <v>0.96666666666666667</v>
      </c>
      <c r="M1848" s="34">
        <v>0</v>
      </c>
      <c r="N1848" s="34">
        <v>1</v>
      </c>
      <c r="O1848" s="52">
        <f t="shared" si="217"/>
        <v>8.2644628099173556E-3</v>
      </c>
      <c r="P1848" s="4">
        <f t="shared" si="218"/>
        <v>121</v>
      </c>
      <c r="Q1848" s="5">
        <f t="shared" si="219"/>
        <v>120</v>
      </c>
      <c r="R1848" s="5">
        <f t="shared" si="220"/>
        <v>1</v>
      </c>
      <c r="S1848" s="6">
        <f t="shared" si="221"/>
        <v>8.2644628099173556E-3</v>
      </c>
    </row>
    <row r="1849" spans="1:19" x14ac:dyDescent="0.2">
      <c r="A1849" s="231" t="s">
        <v>425</v>
      </c>
      <c r="B1849" s="37" t="s">
        <v>152</v>
      </c>
      <c r="C1849" s="47" t="s">
        <v>153</v>
      </c>
      <c r="D1849" s="34"/>
      <c r="E1849" s="34"/>
      <c r="F1849" s="34"/>
      <c r="G1849" s="34"/>
      <c r="H1849" s="42" t="str">
        <f t="shared" si="215"/>
        <v/>
      </c>
      <c r="I1849" s="33">
        <v>2655</v>
      </c>
      <c r="J1849" s="34">
        <v>2040</v>
      </c>
      <c r="K1849" s="34">
        <v>1020</v>
      </c>
      <c r="L1849" s="3">
        <f t="shared" si="216"/>
        <v>0.5</v>
      </c>
      <c r="M1849" s="34">
        <v>125</v>
      </c>
      <c r="N1849" s="34">
        <v>490</v>
      </c>
      <c r="O1849" s="52">
        <f t="shared" si="217"/>
        <v>0.18455743879472694</v>
      </c>
      <c r="P1849" s="4">
        <f t="shared" si="218"/>
        <v>2655</v>
      </c>
      <c r="Q1849" s="5">
        <f t="shared" si="219"/>
        <v>2165</v>
      </c>
      <c r="R1849" s="5">
        <f t="shared" si="220"/>
        <v>490</v>
      </c>
      <c r="S1849" s="6">
        <f t="shared" si="221"/>
        <v>0.18455743879472694</v>
      </c>
    </row>
    <row r="1850" spans="1:19" x14ac:dyDescent="0.2">
      <c r="A1850" s="231" t="s">
        <v>425</v>
      </c>
      <c r="B1850" s="37" t="s">
        <v>158</v>
      </c>
      <c r="C1850" s="47" t="s">
        <v>159</v>
      </c>
      <c r="D1850" s="34"/>
      <c r="E1850" s="34"/>
      <c r="F1850" s="34"/>
      <c r="G1850" s="34"/>
      <c r="H1850" s="42" t="str">
        <f t="shared" si="215"/>
        <v/>
      </c>
      <c r="I1850" s="33">
        <v>3479</v>
      </c>
      <c r="J1850" s="34">
        <v>2087</v>
      </c>
      <c r="K1850" s="34">
        <v>332</v>
      </c>
      <c r="L1850" s="3">
        <f t="shared" si="216"/>
        <v>0.15908001916626738</v>
      </c>
      <c r="M1850" s="34">
        <v>207</v>
      </c>
      <c r="N1850" s="34">
        <v>1185</v>
      </c>
      <c r="O1850" s="52">
        <f t="shared" si="217"/>
        <v>0.34061511928715149</v>
      </c>
      <c r="P1850" s="4">
        <f t="shared" si="218"/>
        <v>3479</v>
      </c>
      <c r="Q1850" s="5">
        <f t="shared" si="219"/>
        <v>2294</v>
      </c>
      <c r="R1850" s="5">
        <f t="shared" si="220"/>
        <v>1185</v>
      </c>
      <c r="S1850" s="6">
        <f t="shared" si="221"/>
        <v>0.34061511928715149</v>
      </c>
    </row>
    <row r="1851" spans="1:19" ht="29" x14ac:dyDescent="0.2">
      <c r="A1851" s="231" t="s">
        <v>425</v>
      </c>
      <c r="B1851" s="37" t="s">
        <v>544</v>
      </c>
      <c r="C1851" s="47" t="s">
        <v>160</v>
      </c>
      <c r="D1851" s="34"/>
      <c r="E1851" s="34"/>
      <c r="F1851" s="34"/>
      <c r="G1851" s="34"/>
      <c r="H1851" s="42" t="str">
        <f t="shared" si="215"/>
        <v/>
      </c>
      <c r="I1851" s="33">
        <v>603</v>
      </c>
      <c r="J1851" s="34">
        <v>537</v>
      </c>
      <c r="K1851" s="34">
        <v>137</v>
      </c>
      <c r="L1851" s="3">
        <f t="shared" si="216"/>
        <v>0.25512104283054005</v>
      </c>
      <c r="M1851" s="34">
        <v>42</v>
      </c>
      <c r="N1851" s="34">
        <v>24</v>
      </c>
      <c r="O1851" s="52">
        <f t="shared" si="217"/>
        <v>3.9800995024875621E-2</v>
      </c>
      <c r="P1851" s="4">
        <f t="shared" si="218"/>
        <v>603</v>
      </c>
      <c r="Q1851" s="5">
        <f t="shared" si="219"/>
        <v>579</v>
      </c>
      <c r="R1851" s="5">
        <f t="shared" si="220"/>
        <v>24</v>
      </c>
      <c r="S1851" s="6">
        <f t="shared" si="221"/>
        <v>3.9800995024875621E-2</v>
      </c>
    </row>
    <row r="1852" spans="1:19" x14ac:dyDescent="0.2">
      <c r="A1852" s="231" t="s">
        <v>425</v>
      </c>
      <c r="B1852" s="37" t="s">
        <v>163</v>
      </c>
      <c r="C1852" s="47" t="s">
        <v>164</v>
      </c>
      <c r="D1852" s="34"/>
      <c r="E1852" s="34"/>
      <c r="F1852" s="34"/>
      <c r="G1852" s="34"/>
      <c r="H1852" s="42" t="str">
        <f t="shared" si="215"/>
        <v/>
      </c>
      <c r="I1852" s="33">
        <v>315</v>
      </c>
      <c r="J1852" s="34">
        <v>297</v>
      </c>
      <c r="K1852" s="34">
        <v>124</v>
      </c>
      <c r="L1852" s="3">
        <f t="shared" si="216"/>
        <v>0.4175084175084175</v>
      </c>
      <c r="M1852" s="34">
        <v>0</v>
      </c>
      <c r="N1852" s="34">
        <v>18</v>
      </c>
      <c r="O1852" s="52">
        <f t="shared" si="217"/>
        <v>5.7142857142857141E-2</v>
      </c>
      <c r="P1852" s="4">
        <f t="shared" si="218"/>
        <v>315</v>
      </c>
      <c r="Q1852" s="5">
        <f t="shared" si="219"/>
        <v>297</v>
      </c>
      <c r="R1852" s="5">
        <f t="shared" si="220"/>
        <v>18</v>
      </c>
      <c r="S1852" s="6">
        <f t="shared" si="221"/>
        <v>5.7142857142857141E-2</v>
      </c>
    </row>
    <row r="1853" spans="1:19" x14ac:dyDescent="0.2">
      <c r="A1853" s="231" t="s">
        <v>425</v>
      </c>
      <c r="B1853" s="37" t="s">
        <v>165</v>
      </c>
      <c r="C1853" s="47" t="s">
        <v>166</v>
      </c>
      <c r="D1853" s="34"/>
      <c r="E1853" s="34"/>
      <c r="F1853" s="34"/>
      <c r="G1853" s="34"/>
      <c r="H1853" s="42" t="str">
        <f t="shared" si="215"/>
        <v/>
      </c>
      <c r="I1853" s="33">
        <v>6298</v>
      </c>
      <c r="J1853" s="34">
        <v>5836</v>
      </c>
      <c r="K1853" s="34">
        <v>1198</v>
      </c>
      <c r="L1853" s="3">
        <f t="shared" si="216"/>
        <v>0.20527758738862234</v>
      </c>
      <c r="M1853" s="34">
        <v>0</v>
      </c>
      <c r="N1853" s="34">
        <v>462</v>
      </c>
      <c r="O1853" s="52">
        <f t="shared" si="217"/>
        <v>7.3356621149571297E-2</v>
      </c>
      <c r="P1853" s="4">
        <f t="shared" si="218"/>
        <v>6298</v>
      </c>
      <c r="Q1853" s="5">
        <f t="shared" si="219"/>
        <v>5836</v>
      </c>
      <c r="R1853" s="5">
        <f t="shared" si="220"/>
        <v>462</v>
      </c>
      <c r="S1853" s="6">
        <f t="shared" si="221"/>
        <v>7.3356621149571297E-2</v>
      </c>
    </row>
    <row r="1854" spans="1:19" x14ac:dyDescent="0.2">
      <c r="A1854" s="231" t="s">
        <v>425</v>
      </c>
      <c r="B1854" s="37" t="s">
        <v>169</v>
      </c>
      <c r="C1854" s="47" t="s">
        <v>170</v>
      </c>
      <c r="D1854" s="34"/>
      <c r="E1854" s="34"/>
      <c r="F1854" s="34"/>
      <c r="G1854" s="34"/>
      <c r="H1854" s="42" t="str">
        <f t="shared" si="215"/>
        <v/>
      </c>
      <c r="I1854" s="33">
        <v>8705</v>
      </c>
      <c r="J1854" s="34">
        <v>8376</v>
      </c>
      <c r="K1854" s="34">
        <v>6310</v>
      </c>
      <c r="L1854" s="3">
        <f t="shared" si="216"/>
        <v>0.7533428844317096</v>
      </c>
      <c r="M1854" s="34">
        <v>55</v>
      </c>
      <c r="N1854" s="34">
        <v>274</v>
      </c>
      <c r="O1854" s="52">
        <f t="shared" si="217"/>
        <v>3.1476163124641014E-2</v>
      </c>
      <c r="P1854" s="4">
        <f t="shared" si="218"/>
        <v>8705</v>
      </c>
      <c r="Q1854" s="5">
        <f t="shared" si="219"/>
        <v>8431</v>
      </c>
      <c r="R1854" s="5">
        <f t="shared" si="220"/>
        <v>274</v>
      </c>
      <c r="S1854" s="6">
        <f t="shared" si="221"/>
        <v>3.1476163124641014E-2</v>
      </c>
    </row>
    <row r="1855" spans="1:19" x14ac:dyDescent="0.2">
      <c r="A1855" s="231" t="s">
        <v>425</v>
      </c>
      <c r="B1855" s="37" t="s">
        <v>171</v>
      </c>
      <c r="C1855" s="47" t="s">
        <v>172</v>
      </c>
      <c r="D1855" s="34"/>
      <c r="E1855" s="34"/>
      <c r="F1855" s="34"/>
      <c r="G1855" s="34"/>
      <c r="H1855" s="42" t="str">
        <f t="shared" si="215"/>
        <v/>
      </c>
      <c r="I1855" s="33">
        <v>172</v>
      </c>
      <c r="J1855" s="34">
        <v>170</v>
      </c>
      <c r="K1855" s="34">
        <v>135</v>
      </c>
      <c r="L1855" s="3">
        <f t="shared" si="216"/>
        <v>0.79411764705882348</v>
      </c>
      <c r="M1855" s="34">
        <v>0</v>
      </c>
      <c r="N1855" s="34">
        <v>2</v>
      </c>
      <c r="O1855" s="52">
        <f t="shared" si="217"/>
        <v>1.1627906976744186E-2</v>
      </c>
      <c r="P1855" s="4">
        <f t="shared" si="218"/>
        <v>172</v>
      </c>
      <c r="Q1855" s="5">
        <f t="shared" si="219"/>
        <v>170</v>
      </c>
      <c r="R1855" s="5">
        <f t="shared" si="220"/>
        <v>2</v>
      </c>
      <c r="S1855" s="6">
        <f t="shared" si="221"/>
        <v>1.1627906976744186E-2</v>
      </c>
    </row>
    <row r="1856" spans="1:19" ht="29" x14ac:dyDescent="0.2">
      <c r="A1856" s="231" t="s">
        <v>425</v>
      </c>
      <c r="B1856" s="37" t="s">
        <v>173</v>
      </c>
      <c r="C1856" s="47" t="s">
        <v>175</v>
      </c>
      <c r="D1856" s="34"/>
      <c r="E1856" s="34"/>
      <c r="F1856" s="34"/>
      <c r="G1856" s="34"/>
      <c r="H1856" s="42" t="str">
        <f t="shared" ref="H1856:H1881" si="222">IF(D1856&lt;&gt;0,G1856/D1856,"")</f>
        <v/>
      </c>
      <c r="I1856" s="33">
        <v>24494</v>
      </c>
      <c r="J1856" s="34">
        <v>24181</v>
      </c>
      <c r="K1856" s="34">
        <v>16740</v>
      </c>
      <c r="L1856" s="3">
        <f t="shared" si="216"/>
        <v>0.69227906207352885</v>
      </c>
      <c r="M1856" s="34">
        <v>90</v>
      </c>
      <c r="N1856" s="34">
        <v>223</v>
      </c>
      <c r="O1856" s="52">
        <f t="shared" si="217"/>
        <v>9.1042704335755689E-3</v>
      </c>
      <c r="P1856" s="4">
        <f t="shared" si="218"/>
        <v>24494</v>
      </c>
      <c r="Q1856" s="5">
        <f t="shared" si="219"/>
        <v>24271</v>
      </c>
      <c r="R1856" s="5">
        <f t="shared" si="220"/>
        <v>223</v>
      </c>
      <c r="S1856" s="6">
        <f t="shared" si="221"/>
        <v>9.1042704335755689E-3</v>
      </c>
    </row>
    <row r="1857" spans="1:19" x14ac:dyDescent="0.2">
      <c r="A1857" s="231" t="s">
        <v>425</v>
      </c>
      <c r="B1857" s="37" t="s">
        <v>179</v>
      </c>
      <c r="C1857" s="47" t="s">
        <v>180</v>
      </c>
      <c r="D1857" s="34"/>
      <c r="E1857" s="34"/>
      <c r="F1857" s="34"/>
      <c r="G1857" s="34"/>
      <c r="H1857" s="42" t="str">
        <f t="shared" si="222"/>
        <v/>
      </c>
      <c r="I1857" s="33">
        <v>17658</v>
      </c>
      <c r="J1857" s="34">
        <v>16634</v>
      </c>
      <c r="K1857" s="34">
        <v>16181</v>
      </c>
      <c r="L1857" s="3">
        <f t="shared" si="216"/>
        <v>0.97276662258025726</v>
      </c>
      <c r="M1857" s="34">
        <v>789</v>
      </c>
      <c r="N1857" s="34">
        <v>235</v>
      </c>
      <c r="O1857" s="52">
        <f t="shared" si="217"/>
        <v>1.3308415449088232E-2</v>
      </c>
      <c r="P1857" s="4">
        <f t="shared" si="218"/>
        <v>17658</v>
      </c>
      <c r="Q1857" s="5">
        <f t="shared" si="219"/>
        <v>17423</v>
      </c>
      <c r="R1857" s="5">
        <f t="shared" si="220"/>
        <v>235</v>
      </c>
      <c r="S1857" s="6">
        <f t="shared" si="221"/>
        <v>1.3308415449088232E-2</v>
      </c>
    </row>
    <row r="1858" spans="1:19" x14ac:dyDescent="0.2">
      <c r="A1858" s="231" t="s">
        <v>425</v>
      </c>
      <c r="B1858" s="37" t="s">
        <v>181</v>
      </c>
      <c r="C1858" s="47" t="s">
        <v>182</v>
      </c>
      <c r="D1858" s="34"/>
      <c r="E1858" s="34"/>
      <c r="F1858" s="34"/>
      <c r="G1858" s="34"/>
      <c r="H1858" s="42" t="str">
        <f t="shared" si="222"/>
        <v/>
      </c>
      <c r="I1858" s="33">
        <v>1595</v>
      </c>
      <c r="J1858" s="34">
        <v>1227</v>
      </c>
      <c r="K1858" s="34">
        <v>666</v>
      </c>
      <c r="L1858" s="3">
        <f t="shared" si="216"/>
        <v>0.54278728606356963</v>
      </c>
      <c r="M1858" s="34">
        <v>22</v>
      </c>
      <c r="N1858" s="34">
        <v>346</v>
      </c>
      <c r="O1858" s="52">
        <f t="shared" si="217"/>
        <v>0.21692789968652038</v>
      </c>
      <c r="P1858" s="4">
        <f t="shared" si="218"/>
        <v>1595</v>
      </c>
      <c r="Q1858" s="5">
        <f t="shared" si="219"/>
        <v>1249</v>
      </c>
      <c r="R1858" s="5">
        <f t="shared" si="220"/>
        <v>346</v>
      </c>
      <c r="S1858" s="6">
        <f t="shared" si="221"/>
        <v>0.21692789968652038</v>
      </c>
    </row>
    <row r="1859" spans="1:19" x14ac:dyDescent="0.2">
      <c r="A1859" s="231" t="s">
        <v>425</v>
      </c>
      <c r="B1859" s="37" t="s">
        <v>183</v>
      </c>
      <c r="C1859" s="47" t="s">
        <v>550</v>
      </c>
      <c r="D1859" s="34"/>
      <c r="E1859" s="34"/>
      <c r="F1859" s="34"/>
      <c r="G1859" s="34"/>
      <c r="H1859" s="42" t="str">
        <f t="shared" si="222"/>
        <v/>
      </c>
      <c r="I1859" s="33">
        <v>1125</v>
      </c>
      <c r="J1859" s="34">
        <v>1123</v>
      </c>
      <c r="K1859" s="34">
        <v>306</v>
      </c>
      <c r="L1859" s="3">
        <f t="shared" si="216"/>
        <v>0.27248441674087265</v>
      </c>
      <c r="M1859" s="34">
        <v>2</v>
      </c>
      <c r="N1859" s="34"/>
      <c r="O1859" s="52">
        <f t="shared" si="217"/>
        <v>0</v>
      </c>
      <c r="P1859" s="4">
        <f t="shared" si="218"/>
        <v>1125</v>
      </c>
      <c r="Q1859" s="5">
        <f t="shared" si="219"/>
        <v>1125</v>
      </c>
      <c r="R1859" s="5" t="str">
        <f t="shared" si="220"/>
        <v/>
      </c>
      <c r="S1859" s="6" t="str">
        <f t="shared" si="221"/>
        <v/>
      </c>
    </row>
    <row r="1860" spans="1:19" x14ac:dyDescent="0.2">
      <c r="A1860" s="231" t="s">
        <v>425</v>
      </c>
      <c r="B1860" s="37" t="s">
        <v>185</v>
      </c>
      <c r="C1860" s="47" t="s">
        <v>185</v>
      </c>
      <c r="D1860" s="34"/>
      <c r="E1860" s="34"/>
      <c r="F1860" s="34"/>
      <c r="G1860" s="34"/>
      <c r="H1860" s="42" t="str">
        <f t="shared" si="222"/>
        <v/>
      </c>
      <c r="I1860" s="33">
        <v>2831</v>
      </c>
      <c r="J1860" s="34">
        <v>2813</v>
      </c>
      <c r="K1860" s="34">
        <v>1354</v>
      </c>
      <c r="L1860" s="3">
        <f t="shared" si="216"/>
        <v>0.48133665126199787</v>
      </c>
      <c r="M1860" s="34">
        <v>4</v>
      </c>
      <c r="N1860" s="34">
        <v>14</v>
      </c>
      <c r="O1860" s="52">
        <f t="shared" si="217"/>
        <v>4.9452490286117983E-3</v>
      </c>
      <c r="P1860" s="4">
        <f t="shared" si="218"/>
        <v>2831</v>
      </c>
      <c r="Q1860" s="5">
        <f t="shared" si="219"/>
        <v>2817</v>
      </c>
      <c r="R1860" s="5">
        <f t="shared" si="220"/>
        <v>14</v>
      </c>
      <c r="S1860" s="6">
        <f t="shared" si="221"/>
        <v>4.9452490286117983E-3</v>
      </c>
    </row>
    <row r="1861" spans="1:19" x14ac:dyDescent="0.2">
      <c r="A1861" s="231" t="s">
        <v>425</v>
      </c>
      <c r="B1861" s="37" t="s">
        <v>187</v>
      </c>
      <c r="C1861" s="47" t="s">
        <v>188</v>
      </c>
      <c r="D1861" s="34"/>
      <c r="E1861" s="34"/>
      <c r="F1861" s="34"/>
      <c r="G1861" s="34"/>
      <c r="H1861" s="42" t="str">
        <f t="shared" si="222"/>
        <v/>
      </c>
      <c r="I1861" s="33">
        <v>2719</v>
      </c>
      <c r="J1861" s="34">
        <v>2706</v>
      </c>
      <c r="K1861" s="34">
        <v>1102</v>
      </c>
      <c r="L1861" s="3">
        <f t="shared" si="216"/>
        <v>0.4072431633407243</v>
      </c>
      <c r="M1861" s="34">
        <v>0</v>
      </c>
      <c r="N1861" s="34">
        <v>13</v>
      </c>
      <c r="O1861" s="52">
        <f t="shared" si="217"/>
        <v>4.7811695476278043E-3</v>
      </c>
      <c r="P1861" s="4">
        <f t="shared" si="218"/>
        <v>2719</v>
      </c>
      <c r="Q1861" s="5">
        <f t="shared" si="219"/>
        <v>2706</v>
      </c>
      <c r="R1861" s="5">
        <f t="shared" si="220"/>
        <v>13</v>
      </c>
      <c r="S1861" s="6">
        <f t="shared" si="221"/>
        <v>4.7811695476278043E-3</v>
      </c>
    </row>
    <row r="1862" spans="1:19" x14ac:dyDescent="0.2">
      <c r="A1862" s="231" t="s">
        <v>425</v>
      </c>
      <c r="B1862" s="37" t="s">
        <v>187</v>
      </c>
      <c r="C1862" s="47" t="s">
        <v>189</v>
      </c>
      <c r="D1862" s="34">
        <v>1</v>
      </c>
      <c r="E1862" s="34">
        <v>1</v>
      </c>
      <c r="F1862" s="34">
        <v>1</v>
      </c>
      <c r="G1862" s="34"/>
      <c r="H1862" s="42">
        <f t="shared" si="222"/>
        <v>0</v>
      </c>
      <c r="I1862" s="33">
        <v>5376</v>
      </c>
      <c r="J1862" s="34">
        <v>5332</v>
      </c>
      <c r="K1862" s="34">
        <v>4657</v>
      </c>
      <c r="L1862" s="3">
        <f t="shared" si="216"/>
        <v>0.87340585146286576</v>
      </c>
      <c r="M1862" s="34">
        <v>3</v>
      </c>
      <c r="N1862" s="34">
        <v>41</v>
      </c>
      <c r="O1862" s="52">
        <f t="shared" si="217"/>
        <v>7.626488095238095E-3</v>
      </c>
      <c r="P1862" s="4">
        <f t="shared" si="218"/>
        <v>5377</v>
      </c>
      <c r="Q1862" s="5">
        <f t="shared" si="219"/>
        <v>5336</v>
      </c>
      <c r="R1862" s="5">
        <f t="shared" si="220"/>
        <v>41</v>
      </c>
      <c r="S1862" s="6">
        <f t="shared" si="221"/>
        <v>7.6250697414915383E-3</v>
      </c>
    </row>
    <row r="1863" spans="1:19" x14ac:dyDescent="0.2">
      <c r="A1863" s="231" t="s">
        <v>425</v>
      </c>
      <c r="B1863" s="37" t="s">
        <v>542</v>
      </c>
      <c r="C1863" s="47" t="s">
        <v>123</v>
      </c>
      <c r="D1863" s="34"/>
      <c r="E1863" s="34"/>
      <c r="F1863" s="34"/>
      <c r="G1863" s="34"/>
      <c r="H1863" s="42" t="str">
        <f t="shared" si="222"/>
        <v/>
      </c>
      <c r="I1863" s="33">
        <v>133</v>
      </c>
      <c r="J1863" s="34">
        <v>129</v>
      </c>
      <c r="K1863" s="34">
        <v>10</v>
      </c>
      <c r="L1863" s="3">
        <f t="shared" si="216"/>
        <v>7.7519379844961239E-2</v>
      </c>
      <c r="M1863" s="34">
        <v>0</v>
      </c>
      <c r="N1863" s="34">
        <v>4</v>
      </c>
      <c r="O1863" s="52">
        <f t="shared" si="217"/>
        <v>3.007518796992481E-2</v>
      </c>
      <c r="P1863" s="4">
        <f t="shared" si="218"/>
        <v>133</v>
      </c>
      <c r="Q1863" s="5">
        <f t="shared" si="219"/>
        <v>129</v>
      </c>
      <c r="R1863" s="5">
        <f t="shared" si="220"/>
        <v>4</v>
      </c>
      <c r="S1863" s="6">
        <f t="shared" si="221"/>
        <v>3.007518796992481E-2</v>
      </c>
    </row>
    <row r="1864" spans="1:19" x14ac:dyDescent="0.2">
      <c r="A1864" s="231" t="s">
        <v>425</v>
      </c>
      <c r="B1864" s="37" t="s">
        <v>190</v>
      </c>
      <c r="C1864" s="47" t="s">
        <v>428</v>
      </c>
      <c r="D1864" s="34"/>
      <c r="E1864" s="34"/>
      <c r="F1864" s="34"/>
      <c r="G1864" s="34"/>
      <c r="H1864" s="42" t="str">
        <f t="shared" si="222"/>
        <v/>
      </c>
      <c r="I1864" s="33">
        <v>9</v>
      </c>
      <c r="J1864" s="34">
        <v>9</v>
      </c>
      <c r="K1864" s="34">
        <v>9</v>
      </c>
      <c r="L1864" s="3">
        <f t="shared" si="216"/>
        <v>1</v>
      </c>
      <c r="M1864" s="34"/>
      <c r="N1864" s="34"/>
      <c r="O1864" s="52">
        <f t="shared" si="217"/>
        <v>0</v>
      </c>
      <c r="P1864" s="4">
        <f t="shared" si="218"/>
        <v>9</v>
      </c>
      <c r="Q1864" s="5">
        <f t="shared" si="219"/>
        <v>9</v>
      </c>
      <c r="R1864" s="5" t="str">
        <f t="shared" si="220"/>
        <v/>
      </c>
      <c r="S1864" s="6" t="str">
        <f t="shared" si="221"/>
        <v/>
      </c>
    </row>
    <row r="1865" spans="1:19" x14ac:dyDescent="0.2">
      <c r="A1865" s="231" t="s">
        <v>425</v>
      </c>
      <c r="B1865" s="37" t="s">
        <v>190</v>
      </c>
      <c r="C1865" s="47" t="s">
        <v>191</v>
      </c>
      <c r="D1865" s="34"/>
      <c r="E1865" s="34"/>
      <c r="F1865" s="34"/>
      <c r="G1865" s="34"/>
      <c r="H1865" s="42" t="str">
        <f t="shared" si="222"/>
        <v/>
      </c>
      <c r="I1865" s="33">
        <v>4</v>
      </c>
      <c r="J1865" s="34">
        <v>4</v>
      </c>
      <c r="K1865" s="34">
        <v>3</v>
      </c>
      <c r="L1865" s="3">
        <f t="shared" si="216"/>
        <v>0.75</v>
      </c>
      <c r="M1865" s="34"/>
      <c r="N1865" s="34"/>
      <c r="O1865" s="52">
        <f t="shared" si="217"/>
        <v>0</v>
      </c>
      <c r="P1865" s="4">
        <f t="shared" si="218"/>
        <v>4</v>
      </c>
      <c r="Q1865" s="5">
        <f t="shared" si="219"/>
        <v>4</v>
      </c>
      <c r="R1865" s="5" t="str">
        <f t="shared" si="220"/>
        <v/>
      </c>
      <c r="S1865" s="6" t="str">
        <f t="shared" si="221"/>
        <v/>
      </c>
    </row>
    <row r="1866" spans="1:19" x14ac:dyDescent="0.2">
      <c r="A1866" s="231" t="s">
        <v>425</v>
      </c>
      <c r="B1866" s="37" t="s">
        <v>192</v>
      </c>
      <c r="C1866" s="47" t="s">
        <v>193</v>
      </c>
      <c r="D1866" s="34">
        <v>9</v>
      </c>
      <c r="E1866" s="34">
        <v>8</v>
      </c>
      <c r="F1866" s="34">
        <v>5</v>
      </c>
      <c r="G1866" s="34">
        <v>1</v>
      </c>
      <c r="H1866" s="42">
        <f t="shared" si="222"/>
        <v>0.1111111111111111</v>
      </c>
      <c r="I1866" s="33">
        <v>5997</v>
      </c>
      <c r="J1866" s="34">
        <v>4768</v>
      </c>
      <c r="K1866" s="34">
        <v>1073</v>
      </c>
      <c r="L1866" s="3">
        <f t="shared" si="216"/>
        <v>0.22504194630872484</v>
      </c>
      <c r="M1866" s="34">
        <v>151</v>
      </c>
      <c r="N1866" s="34">
        <v>1078</v>
      </c>
      <c r="O1866" s="52">
        <f t="shared" si="217"/>
        <v>0.17975654493913623</v>
      </c>
      <c r="P1866" s="4">
        <f t="shared" si="218"/>
        <v>6006</v>
      </c>
      <c r="Q1866" s="5">
        <f t="shared" si="219"/>
        <v>4927</v>
      </c>
      <c r="R1866" s="5">
        <f t="shared" si="220"/>
        <v>1079</v>
      </c>
      <c r="S1866" s="6">
        <f t="shared" si="221"/>
        <v>0.17965367965367965</v>
      </c>
    </row>
    <row r="1867" spans="1:19" x14ac:dyDescent="0.2">
      <c r="A1867" s="231" t="s">
        <v>425</v>
      </c>
      <c r="B1867" s="37" t="s">
        <v>194</v>
      </c>
      <c r="C1867" s="47" t="s">
        <v>195</v>
      </c>
      <c r="D1867" s="34"/>
      <c r="E1867" s="34"/>
      <c r="F1867" s="34"/>
      <c r="G1867" s="34"/>
      <c r="H1867" s="42" t="str">
        <f t="shared" si="222"/>
        <v/>
      </c>
      <c r="I1867" s="33">
        <v>1162</v>
      </c>
      <c r="J1867" s="34">
        <v>769</v>
      </c>
      <c r="K1867" s="34">
        <v>130</v>
      </c>
      <c r="L1867" s="3">
        <f t="shared" si="216"/>
        <v>0.16905071521456436</v>
      </c>
      <c r="M1867" s="34">
        <v>103</v>
      </c>
      <c r="N1867" s="34">
        <v>290</v>
      </c>
      <c r="O1867" s="52">
        <f t="shared" si="217"/>
        <v>0.24956970740103271</v>
      </c>
      <c r="P1867" s="4">
        <f t="shared" si="218"/>
        <v>1162</v>
      </c>
      <c r="Q1867" s="5">
        <f t="shared" si="219"/>
        <v>872</v>
      </c>
      <c r="R1867" s="5">
        <f t="shared" si="220"/>
        <v>290</v>
      </c>
      <c r="S1867" s="6">
        <f t="shared" si="221"/>
        <v>0.24956970740103271</v>
      </c>
    </row>
    <row r="1868" spans="1:19" x14ac:dyDescent="0.2">
      <c r="A1868" s="231" t="s">
        <v>425</v>
      </c>
      <c r="B1868" s="37" t="s">
        <v>198</v>
      </c>
      <c r="C1868" s="47" t="s">
        <v>199</v>
      </c>
      <c r="D1868" s="34"/>
      <c r="E1868" s="34"/>
      <c r="F1868" s="34"/>
      <c r="G1868" s="34"/>
      <c r="H1868" s="42" t="str">
        <f t="shared" si="222"/>
        <v/>
      </c>
      <c r="I1868" s="33">
        <v>6</v>
      </c>
      <c r="J1868" s="34">
        <v>5</v>
      </c>
      <c r="K1868" s="34">
        <v>4</v>
      </c>
      <c r="L1868" s="3">
        <f t="shared" si="216"/>
        <v>0.8</v>
      </c>
      <c r="M1868" s="34">
        <v>1</v>
      </c>
      <c r="N1868" s="34"/>
      <c r="O1868" s="52">
        <f t="shared" si="217"/>
        <v>0</v>
      </c>
      <c r="P1868" s="4">
        <f t="shared" si="218"/>
        <v>6</v>
      </c>
      <c r="Q1868" s="5">
        <f t="shared" si="219"/>
        <v>6</v>
      </c>
      <c r="R1868" s="5" t="str">
        <f t="shared" si="220"/>
        <v/>
      </c>
      <c r="S1868" s="6" t="str">
        <f t="shared" si="221"/>
        <v/>
      </c>
    </row>
    <row r="1869" spans="1:19" x14ac:dyDescent="0.2">
      <c r="A1869" s="231" t="s">
        <v>425</v>
      </c>
      <c r="B1869" s="37" t="s">
        <v>545</v>
      </c>
      <c r="C1869" s="47" t="s">
        <v>201</v>
      </c>
      <c r="D1869" s="34"/>
      <c r="E1869" s="34"/>
      <c r="F1869" s="34"/>
      <c r="G1869" s="34"/>
      <c r="H1869" s="42" t="str">
        <f t="shared" si="222"/>
        <v/>
      </c>
      <c r="I1869" s="33">
        <v>52</v>
      </c>
      <c r="J1869" s="34">
        <v>46</v>
      </c>
      <c r="K1869" s="34">
        <v>18</v>
      </c>
      <c r="L1869" s="3">
        <f t="shared" si="216"/>
        <v>0.39130434782608697</v>
      </c>
      <c r="M1869" s="34">
        <v>0</v>
      </c>
      <c r="N1869" s="34">
        <v>6</v>
      </c>
      <c r="O1869" s="52">
        <f t="shared" si="217"/>
        <v>0.11538461538461539</v>
      </c>
      <c r="P1869" s="4">
        <f t="shared" si="218"/>
        <v>52</v>
      </c>
      <c r="Q1869" s="5">
        <f t="shared" si="219"/>
        <v>46</v>
      </c>
      <c r="R1869" s="5">
        <f t="shared" si="220"/>
        <v>6</v>
      </c>
      <c r="S1869" s="6">
        <f t="shared" si="221"/>
        <v>0.11538461538461539</v>
      </c>
    </row>
    <row r="1870" spans="1:19" x14ac:dyDescent="0.2">
      <c r="A1870" s="231" t="s">
        <v>425</v>
      </c>
      <c r="B1870" s="37" t="s">
        <v>531</v>
      </c>
      <c r="C1870" s="47" t="s">
        <v>202</v>
      </c>
      <c r="D1870" s="34"/>
      <c r="E1870" s="34"/>
      <c r="F1870" s="34"/>
      <c r="G1870" s="34"/>
      <c r="H1870" s="42" t="str">
        <f t="shared" si="222"/>
        <v/>
      </c>
      <c r="I1870" s="33">
        <v>997</v>
      </c>
      <c r="J1870" s="34">
        <v>963</v>
      </c>
      <c r="K1870" s="34">
        <v>355</v>
      </c>
      <c r="L1870" s="3">
        <f t="shared" si="216"/>
        <v>0.36863966770508827</v>
      </c>
      <c r="M1870" s="34">
        <v>6</v>
      </c>
      <c r="N1870" s="34">
        <v>28</v>
      </c>
      <c r="O1870" s="52">
        <f t="shared" si="217"/>
        <v>2.8084252758274825E-2</v>
      </c>
      <c r="P1870" s="4">
        <f t="shared" si="218"/>
        <v>997</v>
      </c>
      <c r="Q1870" s="5">
        <f t="shared" si="219"/>
        <v>969</v>
      </c>
      <c r="R1870" s="5">
        <f t="shared" si="220"/>
        <v>28</v>
      </c>
      <c r="S1870" s="6">
        <f t="shared" si="221"/>
        <v>2.8084252758274825E-2</v>
      </c>
    </row>
    <row r="1871" spans="1:19" x14ac:dyDescent="0.2">
      <c r="A1871" s="231" t="s">
        <v>425</v>
      </c>
      <c r="B1871" s="37" t="s">
        <v>203</v>
      </c>
      <c r="C1871" s="47" t="s">
        <v>204</v>
      </c>
      <c r="D1871" s="34"/>
      <c r="E1871" s="34"/>
      <c r="F1871" s="34"/>
      <c r="G1871" s="34"/>
      <c r="H1871" s="42" t="str">
        <f t="shared" si="222"/>
        <v/>
      </c>
      <c r="I1871" s="33">
        <v>34713</v>
      </c>
      <c r="J1871" s="34">
        <v>33913</v>
      </c>
      <c r="K1871" s="34">
        <v>4163</v>
      </c>
      <c r="L1871" s="3">
        <f t="shared" si="216"/>
        <v>0.12275528558369947</v>
      </c>
      <c r="M1871" s="34">
        <v>7</v>
      </c>
      <c r="N1871" s="34">
        <v>793</v>
      </c>
      <c r="O1871" s="52">
        <f t="shared" si="217"/>
        <v>2.2844467490565495E-2</v>
      </c>
      <c r="P1871" s="4">
        <f t="shared" si="218"/>
        <v>34713</v>
      </c>
      <c r="Q1871" s="5">
        <f t="shared" si="219"/>
        <v>33920</v>
      </c>
      <c r="R1871" s="5">
        <f t="shared" si="220"/>
        <v>793</v>
      </c>
      <c r="S1871" s="6">
        <f t="shared" si="221"/>
        <v>2.2844467490565495E-2</v>
      </c>
    </row>
    <row r="1872" spans="1:19" x14ac:dyDescent="0.2">
      <c r="A1872" s="231" t="s">
        <v>425</v>
      </c>
      <c r="B1872" s="37" t="s">
        <v>207</v>
      </c>
      <c r="C1872" s="47" t="s">
        <v>208</v>
      </c>
      <c r="D1872" s="34"/>
      <c r="E1872" s="34"/>
      <c r="F1872" s="34"/>
      <c r="G1872" s="34"/>
      <c r="H1872" s="42" t="str">
        <f t="shared" si="222"/>
        <v/>
      </c>
      <c r="I1872" s="33">
        <v>3733</v>
      </c>
      <c r="J1872" s="34">
        <v>2830</v>
      </c>
      <c r="K1872" s="34">
        <v>1595</v>
      </c>
      <c r="L1872" s="3">
        <f t="shared" si="216"/>
        <v>0.56360424028268552</v>
      </c>
      <c r="M1872" s="34">
        <v>60</v>
      </c>
      <c r="N1872" s="34">
        <v>843</v>
      </c>
      <c r="O1872" s="52">
        <f t="shared" si="217"/>
        <v>0.22582373426198768</v>
      </c>
      <c r="P1872" s="4">
        <f t="shared" si="218"/>
        <v>3733</v>
      </c>
      <c r="Q1872" s="5">
        <f t="shared" si="219"/>
        <v>2890</v>
      </c>
      <c r="R1872" s="5">
        <f t="shared" si="220"/>
        <v>843</v>
      </c>
      <c r="S1872" s="6">
        <f t="shared" si="221"/>
        <v>0.22582373426198768</v>
      </c>
    </row>
    <row r="1873" spans="1:19" x14ac:dyDescent="0.2">
      <c r="A1873" s="231" t="s">
        <v>425</v>
      </c>
      <c r="B1873" s="37" t="s">
        <v>209</v>
      </c>
      <c r="C1873" s="47" t="s">
        <v>211</v>
      </c>
      <c r="D1873" s="34">
        <v>19</v>
      </c>
      <c r="E1873" s="34">
        <v>19</v>
      </c>
      <c r="F1873" s="34">
        <v>17</v>
      </c>
      <c r="G1873" s="34"/>
      <c r="H1873" s="42">
        <f t="shared" si="222"/>
        <v>0</v>
      </c>
      <c r="I1873" s="33">
        <v>16679</v>
      </c>
      <c r="J1873" s="34">
        <v>14809</v>
      </c>
      <c r="K1873" s="34">
        <v>10042</v>
      </c>
      <c r="L1873" s="3">
        <f t="shared" si="216"/>
        <v>0.67810115470322097</v>
      </c>
      <c r="M1873" s="34">
        <v>257</v>
      </c>
      <c r="N1873" s="34">
        <v>1613</v>
      </c>
      <c r="O1873" s="52">
        <f t="shared" si="217"/>
        <v>9.6708435757539415E-2</v>
      </c>
      <c r="P1873" s="4">
        <f t="shared" si="218"/>
        <v>16698</v>
      </c>
      <c r="Q1873" s="5">
        <f t="shared" si="219"/>
        <v>15085</v>
      </c>
      <c r="R1873" s="5">
        <f t="shared" si="220"/>
        <v>1613</v>
      </c>
      <c r="S1873" s="6">
        <f t="shared" si="221"/>
        <v>9.6598395017367347E-2</v>
      </c>
    </row>
    <row r="1874" spans="1:19" x14ac:dyDescent="0.2">
      <c r="A1874" s="231" t="s">
        <v>425</v>
      </c>
      <c r="B1874" s="37" t="s">
        <v>214</v>
      </c>
      <c r="C1874" s="47" t="s">
        <v>546</v>
      </c>
      <c r="D1874" s="34"/>
      <c r="E1874" s="34"/>
      <c r="F1874" s="34"/>
      <c r="G1874" s="34"/>
      <c r="H1874" s="42" t="str">
        <f t="shared" si="222"/>
        <v/>
      </c>
      <c r="I1874" s="33">
        <v>7981</v>
      </c>
      <c r="J1874" s="34">
        <v>7673</v>
      </c>
      <c r="K1874" s="34">
        <v>4089</v>
      </c>
      <c r="L1874" s="3">
        <f t="shared" si="216"/>
        <v>0.53290759807115862</v>
      </c>
      <c r="M1874" s="34">
        <v>2</v>
      </c>
      <c r="N1874" s="34">
        <v>306</v>
      </c>
      <c r="O1874" s="52">
        <f t="shared" si="217"/>
        <v>3.8341060017541659E-2</v>
      </c>
      <c r="P1874" s="4">
        <f t="shared" si="218"/>
        <v>7981</v>
      </c>
      <c r="Q1874" s="5">
        <f t="shared" si="219"/>
        <v>7675</v>
      </c>
      <c r="R1874" s="5">
        <f t="shared" si="220"/>
        <v>306</v>
      </c>
      <c r="S1874" s="6">
        <f t="shared" si="221"/>
        <v>3.8341060017541659E-2</v>
      </c>
    </row>
    <row r="1875" spans="1:19" ht="29" x14ac:dyDescent="0.2">
      <c r="A1875" s="231" t="s">
        <v>425</v>
      </c>
      <c r="B1875" s="37" t="s">
        <v>217</v>
      </c>
      <c r="C1875" s="47" t="s">
        <v>218</v>
      </c>
      <c r="D1875" s="34"/>
      <c r="E1875" s="34"/>
      <c r="F1875" s="34"/>
      <c r="G1875" s="34"/>
      <c r="H1875" s="42" t="str">
        <f t="shared" si="222"/>
        <v/>
      </c>
      <c r="I1875" s="33">
        <v>16305</v>
      </c>
      <c r="J1875" s="34">
        <v>15112</v>
      </c>
      <c r="K1875" s="34">
        <v>6060</v>
      </c>
      <c r="L1875" s="3">
        <f t="shared" si="216"/>
        <v>0.40100582318687134</v>
      </c>
      <c r="M1875" s="34">
        <v>185</v>
      </c>
      <c r="N1875" s="34">
        <v>1008</v>
      </c>
      <c r="O1875" s="52">
        <f t="shared" si="217"/>
        <v>6.1821527138914444E-2</v>
      </c>
      <c r="P1875" s="4">
        <f t="shared" si="218"/>
        <v>16305</v>
      </c>
      <c r="Q1875" s="5">
        <f t="shared" si="219"/>
        <v>15297</v>
      </c>
      <c r="R1875" s="5">
        <f t="shared" si="220"/>
        <v>1008</v>
      </c>
      <c r="S1875" s="6">
        <f t="shared" si="221"/>
        <v>6.1821527138914444E-2</v>
      </c>
    </row>
    <row r="1876" spans="1:19" x14ac:dyDescent="0.2">
      <c r="A1876" s="231" t="s">
        <v>425</v>
      </c>
      <c r="B1876" s="37" t="s">
        <v>220</v>
      </c>
      <c r="C1876" s="47" t="s">
        <v>222</v>
      </c>
      <c r="D1876" s="34"/>
      <c r="E1876" s="34"/>
      <c r="F1876" s="34"/>
      <c r="G1876" s="34"/>
      <c r="H1876" s="42" t="str">
        <f t="shared" si="222"/>
        <v/>
      </c>
      <c r="I1876" s="33">
        <v>10294</v>
      </c>
      <c r="J1876" s="34">
        <v>10049</v>
      </c>
      <c r="K1876" s="34">
        <v>8051</v>
      </c>
      <c r="L1876" s="3">
        <f t="shared" si="216"/>
        <v>0.80117424619365107</v>
      </c>
      <c r="M1876" s="34">
        <v>53</v>
      </c>
      <c r="N1876" s="34">
        <v>192</v>
      </c>
      <c r="O1876" s="52">
        <f t="shared" si="217"/>
        <v>1.8651641733048379E-2</v>
      </c>
      <c r="P1876" s="4">
        <f t="shared" si="218"/>
        <v>10294</v>
      </c>
      <c r="Q1876" s="5">
        <f t="shared" si="219"/>
        <v>10102</v>
      </c>
      <c r="R1876" s="5">
        <f t="shared" si="220"/>
        <v>192</v>
      </c>
      <c r="S1876" s="6">
        <f t="shared" si="221"/>
        <v>1.8651641733048379E-2</v>
      </c>
    </row>
    <row r="1877" spans="1:19" x14ac:dyDescent="0.2">
      <c r="A1877" s="231" t="s">
        <v>425</v>
      </c>
      <c r="B1877" s="37" t="s">
        <v>225</v>
      </c>
      <c r="C1877" s="47" t="s">
        <v>376</v>
      </c>
      <c r="D1877" s="34">
        <v>1</v>
      </c>
      <c r="E1877" s="34">
        <v>1</v>
      </c>
      <c r="F1877" s="34"/>
      <c r="G1877" s="34"/>
      <c r="H1877" s="42">
        <f t="shared" si="222"/>
        <v>0</v>
      </c>
      <c r="I1877" s="33">
        <v>1271</v>
      </c>
      <c r="J1877" s="34">
        <v>1267</v>
      </c>
      <c r="K1877" s="34">
        <v>1264</v>
      </c>
      <c r="L1877" s="3">
        <f t="shared" si="216"/>
        <v>0.99763220205209158</v>
      </c>
      <c r="M1877" s="34">
        <v>0</v>
      </c>
      <c r="N1877" s="34">
        <v>4</v>
      </c>
      <c r="O1877" s="52">
        <f t="shared" si="217"/>
        <v>3.1471282454760031E-3</v>
      </c>
      <c r="P1877" s="4">
        <f t="shared" si="218"/>
        <v>1272</v>
      </c>
      <c r="Q1877" s="5">
        <f t="shared" si="219"/>
        <v>1268</v>
      </c>
      <c r="R1877" s="5">
        <f t="shared" si="220"/>
        <v>4</v>
      </c>
      <c r="S1877" s="6">
        <f t="shared" si="221"/>
        <v>3.1446540880503146E-3</v>
      </c>
    </row>
    <row r="1878" spans="1:19" x14ac:dyDescent="0.2">
      <c r="A1878" s="231" t="s">
        <v>425</v>
      </c>
      <c r="B1878" s="37" t="s">
        <v>225</v>
      </c>
      <c r="C1878" s="47" t="s">
        <v>229</v>
      </c>
      <c r="D1878" s="34">
        <v>2</v>
      </c>
      <c r="E1878" s="34">
        <v>2</v>
      </c>
      <c r="F1878" s="34">
        <v>2</v>
      </c>
      <c r="G1878" s="34"/>
      <c r="H1878" s="42">
        <f t="shared" si="222"/>
        <v>0</v>
      </c>
      <c r="I1878" s="33">
        <v>2763</v>
      </c>
      <c r="J1878" s="34">
        <v>2686</v>
      </c>
      <c r="K1878" s="34">
        <v>2674</v>
      </c>
      <c r="L1878" s="3">
        <f t="shared" si="216"/>
        <v>0.99553239017125839</v>
      </c>
      <c r="M1878" s="34">
        <v>69</v>
      </c>
      <c r="N1878" s="34">
        <v>8</v>
      </c>
      <c r="O1878" s="52">
        <f t="shared" si="217"/>
        <v>2.8954035468693449E-3</v>
      </c>
      <c r="P1878" s="4">
        <f t="shared" si="218"/>
        <v>2765</v>
      </c>
      <c r="Q1878" s="5">
        <f t="shared" si="219"/>
        <v>2757</v>
      </c>
      <c r="R1878" s="5">
        <f t="shared" si="220"/>
        <v>8</v>
      </c>
      <c r="S1878" s="6">
        <f t="shared" si="221"/>
        <v>2.8933092224231465E-3</v>
      </c>
    </row>
    <row r="1879" spans="1:19" ht="29" x14ac:dyDescent="0.2">
      <c r="A1879" s="231" t="s">
        <v>425</v>
      </c>
      <c r="B1879" s="37" t="s">
        <v>225</v>
      </c>
      <c r="C1879" s="47" t="s">
        <v>230</v>
      </c>
      <c r="D1879" s="34"/>
      <c r="E1879" s="34"/>
      <c r="F1879" s="34"/>
      <c r="G1879" s="34"/>
      <c r="H1879" s="42" t="str">
        <f t="shared" si="222"/>
        <v/>
      </c>
      <c r="I1879" s="33">
        <v>2839</v>
      </c>
      <c r="J1879" s="34">
        <v>2820</v>
      </c>
      <c r="K1879" s="34">
        <v>2801</v>
      </c>
      <c r="L1879" s="3">
        <f t="shared" si="216"/>
        <v>0.99326241134751769</v>
      </c>
      <c r="M1879" s="34">
        <v>11</v>
      </c>
      <c r="N1879" s="34">
        <v>8</v>
      </c>
      <c r="O1879" s="52">
        <f t="shared" si="217"/>
        <v>2.8178936245156746E-3</v>
      </c>
      <c r="P1879" s="4">
        <f t="shared" si="218"/>
        <v>2839</v>
      </c>
      <c r="Q1879" s="5">
        <f t="shared" si="219"/>
        <v>2831</v>
      </c>
      <c r="R1879" s="5">
        <f t="shared" si="220"/>
        <v>8</v>
      </c>
      <c r="S1879" s="6">
        <f t="shared" si="221"/>
        <v>2.8178936245156746E-3</v>
      </c>
    </row>
    <row r="1880" spans="1:19" x14ac:dyDescent="0.2">
      <c r="A1880" s="231" t="s">
        <v>425</v>
      </c>
      <c r="B1880" s="37" t="s">
        <v>225</v>
      </c>
      <c r="C1880" s="47" t="s">
        <v>231</v>
      </c>
      <c r="D1880" s="34"/>
      <c r="E1880" s="34"/>
      <c r="F1880" s="34"/>
      <c r="G1880" s="34"/>
      <c r="H1880" s="42" t="str">
        <f t="shared" si="222"/>
        <v/>
      </c>
      <c r="I1880" s="33">
        <v>899</v>
      </c>
      <c r="J1880" s="34">
        <v>859</v>
      </c>
      <c r="K1880" s="34">
        <v>443</v>
      </c>
      <c r="L1880" s="3">
        <f t="shared" si="216"/>
        <v>0.51571594877764848</v>
      </c>
      <c r="M1880" s="34">
        <v>27</v>
      </c>
      <c r="N1880" s="34">
        <v>13</v>
      </c>
      <c r="O1880" s="52">
        <f t="shared" si="217"/>
        <v>1.4460511679644048E-2</v>
      </c>
      <c r="P1880" s="4">
        <f t="shared" si="218"/>
        <v>899</v>
      </c>
      <c r="Q1880" s="5">
        <f t="shared" si="219"/>
        <v>886</v>
      </c>
      <c r="R1880" s="5">
        <f t="shared" si="220"/>
        <v>13</v>
      </c>
      <c r="S1880" s="6">
        <f t="shared" si="221"/>
        <v>1.4460511679644048E-2</v>
      </c>
    </row>
    <row r="1881" spans="1:19" ht="16" thickBot="1" x14ac:dyDescent="0.25">
      <c r="A1881" s="232" t="s">
        <v>425</v>
      </c>
      <c r="B1881" s="59" t="s">
        <v>537</v>
      </c>
      <c r="C1881" s="50" t="s">
        <v>237</v>
      </c>
      <c r="D1881" s="228"/>
      <c r="E1881" s="229"/>
      <c r="F1881" s="229"/>
      <c r="G1881" s="229"/>
      <c r="H1881" s="51" t="str">
        <f t="shared" si="222"/>
        <v/>
      </c>
      <c r="I1881" s="228">
        <v>2642</v>
      </c>
      <c r="J1881" s="229">
        <v>2473</v>
      </c>
      <c r="K1881" s="229">
        <v>356</v>
      </c>
      <c r="L1881" s="53">
        <f t="shared" si="216"/>
        <v>0.14395471087747674</v>
      </c>
      <c r="M1881" s="229">
        <v>14</v>
      </c>
      <c r="N1881" s="229">
        <v>155</v>
      </c>
      <c r="O1881" s="54">
        <f t="shared" si="217"/>
        <v>5.866767600302801E-2</v>
      </c>
      <c r="P1881" s="55">
        <f t="shared" si="218"/>
        <v>2642</v>
      </c>
      <c r="Q1881" s="56">
        <f t="shared" si="219"/>
        <v>2487</v>
      </c>
      <c r="R1881" s="56">
        <f t="shared" si="220"/>
        <v>155</v>
      </c>
      <c r="S1881" s="57">
        <f t="shared" si="221"/>
        <v>5.866767600302801E-2</v>
      </c>
    </row>
    <row r="1882" spans="1:19" ht="15" customHeight="1" x14ac:dyDescent="0.2">
      <c r="L1882" t="str">
        <f>IF(J1882&lt;&gt;0,K1882/J1882,"")</f>
        <v/>
      </c>
      <c r="O1882" t="str">
        <f t="shared" si="217"/>
        <v/>
      </c>
      <c r="S1882" t="str">
        <f t="shared" si="221"/>
        <v/>
      </c>
    </row>
    <row r="1883" spans="1:19" ht="15" customHeight="1" x14ac:dyDescent="0.2">
      <c r="L1883" t="str">
        <f>IF(J1883&lt;&gt;0,K1883/J1883,"")</f>
        <v/>
      </c>
      <c r="O1883" t="str">
        <f t="shared" si="217"/>
        <v/>
      </c>
      <c r="S1883" t="str">
        <f t="shared" si="221"/>
        <v/>
      </c>
    </row>
    <row r="1885" spans="1:19" ht="16" thickBot="1" x14ac:dyDescent="0.25"/>
    <row r="1886" spans="1:19" ht="32" x14ac:dyDescent="0.2">
      <c r="C1886" s="28" t="str">
        <f>"Selection Sub total in 2016"</f>
        <v>Selection Sub total in 2016</v>
      </c>
      <c r="D1886" s="29">
        <f>SUBTOTAL(9,D2:D1881)</f>
        <v>7255</v>
      </c>
      <c r="E1886" s="29">
        <f>SUBTOTAL(9,E2:E1881)</f>
        <v>6036</v>
      </c>
      <c r="F1886" s="29">
        <f>SUBTOTAL(9,F2:F1881)</f>
        <v>3701</v>
      </c>
      <c r="G1886" s="29">
        <f>SUBTOTAL(9,G2:G1881)</f>
        <v>944</v>
      </c>
      <c r="H1886" s="25">
        <f>IF(D1886&lt;&gt;0,G1886/D1886,"")</f>
        <v>0.1301171605789111</v>
      </c>
      <c r="I1886" s="29">
        <f>SUBTOTAL(9,I2:I1881)</f>
        <v>15192502</v>
      </c>
      <c r="J1886" s="29">
        <f>SUBTOTAL(9,J2:J1881)</f>
        <v>13937715</v>
      </c>
      <c r="K1886" s="29">
        <f>SUBTOTAL(9,K2:K1881)</f>
        <v>8169007</v>
      </c>
      <c r="L1886" s="26">
        <f>IF(J1886&lt;&gt;0,K1886/J1886,"")</f>
        <v>0.58610805286232359</v>
      </c>
      <c r="M1886" s="29">
        <f>SUBTOTAL(9,M2:M1881)</f>
        <v>98173</v>
      </c>
      <c r="N1886" s="29">
        <f>SUBTOTAL(9,N2:N1881)</f>
        <v>1043549</v>
      </c>
      <c r="O1886" s="26">
        <f>IF(I1886&lt;&gt;0,N1886/I1886,"")</f>
        <v>6.8688422749590555E-2</v>
      </c>
      <c r="P1886" s="29">
        <f>SUBTOTAL(9,P2:P1881)</f>
        <v>15199757</v>
      </c>
      <c r="Q1886" s="29">
        <f>SUBTOTAL(9,Q2:Q1881)</f>
        <v>14041924</v>
      </c>
      <c r="R1886" s="29">
        <f>SUBTOTAL(9,R2:R1881)</f>
        <v>1044493</v>
      </c>
      <c r="S1886" s="27">
        <f>IFERROR(IF(P1886&lt;&gt;0,R1886/P1886,""),"")</f>
        <v>6.8717743316554336E-2</v>
      </c>
    </row>
    <row r="1887" spans="1:19" ht="32" x14ac:dyDescent="0.2">
      <c r="C1887" s="7" t="s">
        <v>572</v>
      </c>
      <c r="D1887" s="30">
        <f>SUM(D2:D1881)</f>
        <v>7255</v>
      </c>
      <c r="E1887" s="30">
        <f>SUM(E2:E1881)</f>
        <v>6036</v>
      </c>
      <c r="F1887" s="30">
        <f>SUM(F2:F1881)</f>
        <v>3701</v>
      </c>
      <c r="G1887" s="31">
        <f>SUM(G2:G1881)</f>
        <v>944</v>
      </c>
      <c r="H1887" s="23">
        <f>IF(D1887&lt;&gt;0,G1887/D1887,"")</f>
        <v>0.1301171605789111</v>
      </c>
      <c r="I1887" s="31">
        <f>SUM(I2:I1881)</f>
        <v>15192502</v>
      </c>
      <c r="J1887" s="31">
        <f>SUM(J2:J1881)</f>
        <v>13937715</v>
      </c>
      <c r="K1887" s="31">
        <f>SUM(K2:K1881)</f>
        <v>8169007</v>
      </c>
      <c r="L1887" s="8">
        <f>IF(J1887&lt;&gt;0,K1887/J1887,"")</f>
        <v>0.58610805286232359</v>
      </c>
      <c r="M1887" s="31">
        <f>SUM(M2:M1881)</f>
        <v>98173</v>
      </c>
      <c r="N1887" s="31">
        <f>SUM(N2:N1881)</f>
        <v>1043549</v>
      </c>
      <c r="O1887" s="8">
        <f>IF(I1887&lt;&gt;0,N1887/I1887,"")</f>
        <v>6.8688422749590555E-2</v>
      </c>
      <c r="P1887" s="31">
        <f>SUM(P2:P1881)</f>
        <v>15199757</v>
      </c>
      <c r="Q1887" s="30">
        <f>SUM(Q2:Q1881)</f>
        <v>14041924</v>
      </c>
      <c r="R1887" s="30">
        <f>SUM(R2:R1881)</f>
        <v>1044493</v>
      </c>
      <c r="S1887" s="32">
        <f>IFERROR(IF(P1887&lt;&gt;0,R1887/P1887,""),"")</f>
        <v>6.8717743316554336E-2</v>
      </c>
    </row>
    <row r="1888" spans="1:19" ht="33" thickBot="1" x14ac:dyDescent="0.25">
      <c r="C1888" s="20" t="s">
        <v>251</v>
      </c>
      <c r="D1888" s="21">
        <f>D1886/D1887</f>
        <v>1</v>
      </c>
      <c r="E1888" s="21">
        <f>E1886/E1887</f>
        <v>1</v>
      </c>
      <c r="F1888" s="21">
        <f>F1886/F1887</f>
        <v>1</v>
      </c>
      <c r="G1888" s="24">
        <f>G1886/G1887</f>
        <v>1</v>
      </c>
      <c r="H1888" s="24"/>
      <c r="I1888" s="24">
        <f>I1886/I1887</f>
        <v>1</v>
      </c>
      <c r="J1888" s="24">
        <f>J1886/J1887</f>
        <v>1</v>
      </c>
      <c r="K1888" s="24">
        <f>K1886/K1887</f>
        <v>1</v>
      </c>
      <c r="L1888" s="24"/>
      <c r="M1888" s="24">
        <f>M1886/M1887</f>
        <v>1</v>
      </c>
      <c r="N1888" s="24">
        <f>N1886/N1887</f>
        <v>1</v>
      </c>
      <c r="O1888" s="24"/>
      <c r="P1888" s="24">
        <f>P1886/P1887</f>
        <v>1</v>
      </c>
      <c r="Q1888" s="21">
        <f>Q1886/Q1887</f>
        <v>1</v>
      </c>
      <c r="R1888" s="21">
        <f>R1886/R1887</f>
        <v>1</v>
      </c>
      <c r="S1888" s="22"/>
    </row>
    <row r="1891" spans="1:15" x14ac:dyDescent="0.2">
      <c r="A1891"/>
    </row>
    <row r="1892" spans="1:15" x14ac:dyDescent="0.2">
      <c r="O1892" s="40"/>
    </row>
    <row r="1894" spans="1:15" x14ac:dyDescent="0.2">
      <c r="M1894" s="40"/>
    </row>
  </sheetData>
  <protectedRanges>
    <protectedRange password="90E5" sqref="B1193:C1204 B1881:C1881" name="Range1_6"/>
    <protectedRange password="90E5" sqref="B1050:C1192" name="Range1_26"/>
    <protectedRange password="90E5" sqref="B2:C49" name="Range1_27"/>
    <protectedRange password="90E5" sqref="B50:C164" name="Range1_28"/>
    <protectedRange password="90E5" sqref="B165:C223" name="Range1"/>
    <protectedRange password="90E5" sqref="B224:C379" name="Range1_1"/>
    <protectedRange password="90E5" sqref="B564:B565 B535:B539 C521:C547 B521 B514:B516 B500:B501 C500:C518 B464:B465 B470:B485 B487:B495 B503:B512 B523:B529 B541:B544 B546:B547 B549:B562 C549:C565 B380:C451 B453:C463 C464:C496 B498:C499 B531:B532 B519:C520" name="Range1_2"/>
    <protectedRange password="90E5" sqref="B497:C497" name="Range1_3"/>
    <protectedRange password="90E5" sqref="C548" name="Range1_1_1"/>
    <protectedRange password="90E5" sqref="B452:C452" name="Range1_3_1"/>
    <protectedRange password="90E5" sqref="B496" name="Range1_5"/>
    <protectedRange password="90E5" sqref="B502" name="Range1_11"/>
    <protectedRange password="90E5" sqref="B517:B518" name="Range1_12"/>
    <protectedRange password="90E5" sqref="B522" name="Range1_13"/>
    <protectedRange password="90E5" sqref="B533" name="Range1_14"/>
    <protectedRange password="90E5" sqref="B534" name="Range1_15"/>
    <protectedRange password="90E5" sqref="B540" name="Range1_29"/>
    <protectedRange password="90E5" sqref="B545" name="Range1_30"/>
    <protectedRange password="90E5" sqref="B548" name="Range1_31"/>
    <protectedRange password="90E5" sqref="B563" name="Range1_32"/>
    <protectedRange password="90E5" sqref="B566:C604" name="Range1_4"/>
    <protectedRange password="90E5" sqref="B605:C687" name="Range1_7"/>
    <protectedRange password="90E5" sqref="B688:C759" name="Range1_8"/>
    <protectedRange password="90E5" sqref="B760:C927" name="Range1_9"/>
    <protectedRange password="90E5" sqref="B928:C929" name="Range1_10"/>
    <protectedRange password="90E5" sqref="B930:C1025" name="Range1_16"/>
    <protectedRange password="90E5" sqref="B1026:C1049" name="Range1_17"/>
    <protectedRange password="90E5" sqref="B1205:C1291" name="Range1_18"/>
    <protectedRange password="90E5" sqref="B1292:C1357" name="Range1_19"/>
    <protectedRange password="90E5" sqref="B1358:C1421" name="Range1_21"/>
    <protectedRange password="90E5" sqref="B1422:C1530" name="Range1_22"/>
    <protectedRange password="90E5" sqref="B1531:C1552" name="Range1_20"/>
    <protectedRange password="90E5" sqref="B1553:C1576" name="Range1_23"/>
    <protectedRange password="90E5" sqref="B1612:C1692" name="Range1_25"/>
    <protectedRange password="90E5" sqref="B1693:C1797" name="Range1_35"/>
    <protectedRange password="90E5" sqref="B1798:C1843" name="Range1_33"/>
    <protectedRange password="90E5" sqref="B1844:C1880" name="Range1_36"/>
    <protectedRange password="90E5" sqref="B1577:C1611" name="Range1_34"/>
  </protectedRanges>
  <autoFilter ref="A1:S1883" xr:uid="{00000000-0009-0000-0000-000001000000}">
    <sortState xmlns:xlrd2="http://schemas.microsoft.com/office/spreadsheetml/2017/richdata2" ref="A2:S1890">
      <sortCondition ref="A2:A1890"/>
      <sortCondition ref="B2:B1890"/>
      <sortCondition ref="C2:C1890"/>
    </sortState>
  </autoFilter>
  <dataValidations count="1">
    <dataValidation type="whole" allowBlank="1" showInputMessage="1" showErrorMessage="1" error="Please enter a whole number" sqref="D12:G12 M20 M21:N33 M41:N45 M46 M47:N59 D54:E54 D50:G50 D56:F56 D55:G55 M60 D5:F5 M61:N65 D52:G53 D28:G28 D23:F23 D240 D278:F278 D280:F282 D235:F235 M228 D266:F266 M229:N237 D236 D246:F247 I2:K243 M242:N242 D234:E234 I244:J244 D185:F185 M246:N250 M252:N253 M255:N257 M259:N261 M264:N267 M269:N271 M273:N274 M275 M325:N328 M310:N323 M324 M330:N330 M331 M332:N333 M354:N363 M335:N335 M342 M343:N343 M345:N349 M350 M351:N352 I364 M1051:N1052 M1054:N1055 I1056:J1056 M1085 I1112:J1112 M1106:N1108 M1102:N1103 I1057:K1111 D1114:E1114 M1112:N1113 M1117:N1118 M1123:N1126 M1341:N1344 M1367 I1145:K1369 M1408:N1410 D1507:G1507 D1445:E1445 D1476:E1476 D1477:G1477 D1479:E1479 D1481:E1481 D1484:G1485 D1499:E1500 M1433:N1454 D217:F217 M276:N308 M1461:N1509 M1511:N1512 M1460 K1520 I1371:K1509 N1528 M1456:N1459 D1456:G1456 M1540:N1540 D1466:G1466 D1492:G1492 M1542:N1542 D1509:F1509 D1504:F1504 D1579:E1579 D1582:E1582 D1584:E1584 D1586:E1587 D1592:G1592 D1595:E1595 D1599:E1601 D1603:E1604 D1610:E1610 D1612:E1614 D1617:E1622 D1626:E1627 D1629:E1629 D1641:G1641 D1642:E1645 D1650:E1651 D1653:G1653 D1656:G1656 D1661:E1661 D1663:E1663 D1665:E1665 D1666 D1672:E1673 D1675:E1675 D1676:G1677 D1680:E1680 D1688:E1688 D1689:G1689 D1690:E1690 D1693:G1693 D1694:E1694 D1696:E1696 D1700:E1700 D1705:E1705 D1709:E1709 D1716:E1716 D1722:E1724 D1733:E1733 D1734:G1734 M1579:N1580 M1581 M1582:N1582 I1583:J1583 I1584:K1584 M1584:N1584 I1585:J1588 I1589:K1592 M1592:N1592 I1593:J1593 M1594:N1596 M1598:N1604 M1605:M1606 M1607:N1615 I1594:K1631 M1617:N1624 M1626:N1627 M1629:N1629 M1630 M1631:N1631 I1632:J1633 M1634 M1635:N1635 I1636:J1636 I1637:K1641 M1637:M1640 M1641:N1641 I1642:J1642 M1644:N1646 M1650:N1657 M1659:M1660 M1667:N1669 M1661:N1665 I1643:K1669 I1670 I1671:K1690 M1671:N1674 M1676:N1685 M1686 M1689:N1689 M1690 I1691 I1692:K1697 M1692:N1697 I1707 M1700:N1706 I1700:K1706 I1708:K1710 M1708:N1710 I1711 M1714:N1724 M1726 M1727:N1730 M1733 D1153:G1153 I985:K1055 D1157:G1158 D1165:G1165 D1162:G1163 D1166:F1166 D1168:F1168 D1171 D1174:F1174 D1176:G1176 D1178:G1178 D1181:G1181 D1186:F1186 D1183:G1183 D1192:G1192 D1187:G1187 D1195:G1199 D1239:F1240 D1220:F1220 D1227:G1227 D1230:G1233 D1206:G1206 D1234:F1237 D1241:G1244 D1246:G1247 D1251:F1254 D1248:F1249 G1253 D1260:F1260 D1263:G1263 D1266:E1266 D1261:G1261 D63:F63 D72:E72 D69 D138:E142 D80:E81 D10:E10 D84:F85 D96:E97 D120 D122:E122 D132 D135:E135 D136:G137 D119:F119 D78:G79 M81 M82:N85 M87:N87 M88 M67:N80 M89:N108 M110:N114 M127:M128 M117:N126 M129:N227 I245:K363 D367:F367 D374:E374 D378:F378 D381:F381 D384:F387 D390:G390 D393:G394 D395:E395 D397:E398 D399:F400 D401:G402 D404:G405 D441:F441 D407:F407 D410:G411 D414:G414 D416:G416 D420:F420 D421:G421 D422:F422 D423:G423 D425:F426 D430:F430 D437:G437 D439:G439 D444:G446 D442:G442 D448:G448 D449:F449 D452:G452 D453:F453 D456:G456 D459:F461 D463:G463 D464:F465 D466:G468 D469:E469 D470:G470 D475:F475 D480:F480 D483:F484 D486:G487 D490:G491 D494:F495 D498:F498 D502:G505 D506:F510 D511:G512 D515:G515 D518:E518 D522:G523 D527:E527 D530:G532 D535:F538 D540:E541 D543:F543 D546:G546 D547:F550 D392 M365:N365 M367:N387 D370:F371 I365:K387 I388:J388 M420:N423 M425:N427 M429:N431 I389:K431 M433:N434 M436:N437 M439:N439 I496:J496 M389:N418 M483:N491 M494:N495 I482:K495 M513 M514:N517 M459:N471 I524:J524 M539:N544 D1795:E1795 D1803:F1803 D1805:E1805 D1807:F1807 D1838:E1838 D1840:G1840 D1846:G1846 D1866:G1866 D1871:F1871 D1873:G1873 D1876:F1878 M1804 M1819 M1833 I1714:K1737 D1740:E1740 M1734:N1737 I1738 I1739:K1751 M1762 I1763 M1771 M1131:N1131 M1133:N1143 I1144:J1144 D887:E888 D893:E894 D907:E907 D908:F908 D909:E909 D912:E912 D913:G913 D938:E939 D936:E936 D946:G946 F939 D968:G969 D973:E973 D984:G984 D966:F966 D1002:G1002 D992:E992 D1019:E1019 D1010:F1010 D1026:E1026 D1028:E1029 D1032:F1032 D1041:F1042 D1033:E1033 I886:K939 G550 D554:F555 D560:F560 D714:F714 D567:E567 D565:F565 D575:F576 D579:E579 D581:G581 D572:E572 D583:F583 D587:F587 D589:G589 D598:G598 D597:F597 D604:F605 D602:G602 D611:G612 D610:F610 D607:G609 D616:E616 D614:G614 D618:F618 D620:F620 D622:F622 D678:F678 D628:G628 D632:E633 D634:G634 D636:E636 D640:E640 D645:F647 D648:E648 D650:G654 D655:F655 D657:G657 D662:G663 D666:G667 D672:E672 D673:F674 D675:E675 D681:F681 D686:F686 D688:G688 D690:G691 D692:F692 D695:G697 D709:F709 D711:G711 M603 M682 M2:N19 M35:N39 D58:G58 D42:F42 D36:E36 D25:E25 D18:F18 D16:E16 E109:G110 D109:D111 D279 M337:N341 M344 M353 D365:G365 M441:N457 N472 M473:N480 K433:K481 I432:J481 M497:N512 D562:E562 D553:G553 D561:G561 D564:G564 D570:F571 D586:E586 D585:F585 D588:E588 D592:G594 D623:G623 D625:F625 D630:G630 D631:F631 D638:F638 D641:F641 D644:E644 D656:E656 D658:F659 D660:E660 D665:F665 D671:G671 D680:G680 D685:E685 D700:F707 D708:G708 D715:E715 M546:N555 M586:N594 M557:N584 M585 M596:N598 M599:M600 M601:N602 M605:N605 M607:N621 M622 M623:N681 D795:E795 D781:E781 D779:F779 D777:E777 D754:F754 D744:E744 D738:E738 M683:N718 M720:N720 M721 M722:N723 M725:M726 M727:N728 M732:N733 M735:N741 M743:N747 M748 M749:N749 M752 M751:N751 M753:N761 M763:N768 M769 M770:N773 M775:N775 M777:N783 M784 M785:N787 M789:N802 M803 M804:N807 M808:M809 M811:N883 M1067 M1059:N1066 M1068:N1083 M1087:N1090 M1091 M1092:N1100 M1101 N1116 M1128:N1129 M1132 I1113:K1143 D1268:G1269 D892:G892 D914:E914 D918:E918 D929:G929 D955:G955 D960:G960 D988:E988 F1028:G1028 D1039:E1039 M886:N894 M895 M896:N906 M908:N909 M912:N927 M929:N933 M934 M935:N936 M938:N939 M941:N944 I940:J984 K941:K984 M946:N992 M994:N1011 M1012 M1013:N1041 M1043:N1049 D1167:G1167 D1182:F1182 D1208:G1214 D1216:G1216 D1217:F1217 D1221:G1223 D1224:F1224 D1226:F1226 G1235:G1237 D1218:G1219 D1255:G1259 D1432:F1432 M1145:N1336 M1338:N1338 M1339 M1347:N1349 M1351 M1352:N1352 I1370:J1370 M1354:N1361 M1363:N1364 M1366:N1366 M1368:N1369 M1393:N1393 M1394 N1373:N1392 M1371:M1392 M1395:N1406 M1412:N1426 M1428:N1431 D1443:F1443 M1552:N1561 M1564:N1574 M1575 I1552:K1582 M1576:N1577 I1634:K1635 I1698:J1698 I1712:J1713 I1752:I1754 M1740:N1751 M1755:N1761 I1755:K1762 M1764:N1770 M1772:N1803 M1805:N1811 M1813:N1818 M1820:N1820 M1821 M1823 M1825:N1832 M1834:N1863 M1866:N1867 M1868 M1869:N1881 I1764:K1881 I525:K883 M525:N537 I497:K523 M519:N523" xr:uid="{00000000-0002-0000-0100-000000000000}">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1:H1720"/>
  <sheetViews>
    <sheetView workbookViewId="0"/>
  </sheetViews>
  <sheetFormatPr baseColWidth="10" defaultColWidth="4" defaultRowHeight="15" x14ac:dyDescent="0.2"/>
  <cols>
    <col min="1" max="1" width="17" style="39" customWidth="1"/>
    <col min="2" max="2" width="10.6640625" style="39" customWidth="1"/>
    <col min="3" max="3" width="11.5" style="39" customWidth="1"/>
    <col min="4" max="4" width="13.5" style="39" customWidth="1"/>
    <col min="5" max="5" width="6.6640625" style="39" customWidth="1"/>
    <col min="6" max="6" width="9.1640625" style="39" customWidth="1"/>
    <col min="7" max="8" width="8.6640625" customWidth="1"/>
    <col min="9" max="11" width="2" customWidth="1"/>
    <col min="12" max="90" width="3" customWidth="1"/>
  </cols>
  <sheetData>
    <row r="1" spans="1:8" ht="16" thickBot="1" x14ac:dyDescent="0.25"/>
    <row r="2" spans="1:8" ht="33" thickBot="1" x14ac:dyDescent="0.25">
      <c r="A2" s="77" t="s">
        <v>242</v>
      </c>
      <c r="B2" s="39" t="s">
        <v>474</v>
      </c>
    </row>
    <row r="3" spans="1:8" ht="7.5" customHeight="1" x14ac:dyDescent="0.2"/>
    <row r="4" spans="1:8" ht="9" customHeight="1" thickBot="1" x14ac:dyDescent="0.25">
      <c r="A4" s="67"/>
      <c r="B4" s="67" t="s">
        <v>250</v>
      </c>
      <c r="C4" s="67"/>
      <c r="D4" s="67"/>
      <c r="E4" s="67"/>
      <c r="F4" s="67"/>
    </row>
    <row r="5" spans="1:8" s="39" customFormat="1" ht="78.75" customHeight="1" thickBot="1" x14ac:dyDescent="0.25">
      <c r="A5" s="133" t="s">
        <v>241</v>
      </c>
      <c r="B5" s="147" t="s">
        <v>517</v>
      </c>
      <c r="C5" s="73" t="s">
        <v>523</v>
      </c>
      <c r="D5" s="39" t="s">
        <v>578</v>
      </c>
      <c r="E5" s="39" t="s">
        <v>524</v>
      </c>
      <c r="F5" s="73" t="s">
        <v>512</v>
      </c>
      <c r="G5" s="151" t="s">
        <v>507</v>
      </c>
      <c r="H5" s="150" t="s">
        <v>516</v>
      </c>
    </row>
    <row r="6" spans="1:8" ht="16" x14ac:dyDescent="0.2">
      <c r="A6" s="134" t="s">
        <v>447</v>
      </c>
      <c r="B6" s="78">
        <v>268388</v>
      </c>
      <c r="C6" s="62">
        <v>257401</v>
      </c>
      <c r="D6" s="62">
        <v>146035</v>
      </c>
      <c r="E6" s="62">
        <v>2814</v>
      </c>
      <c r="F6" s="63">
        <v>8173</v>
      </c>
      <c r="G6" s="206">
        <f>IF(B6&lt;&gt;0,F6/B6,"")</f>
        <v>3.0452181170544136E-2</v>
      </c>
      <c r="H6" s="201">
        <f>IF(C6&lt;&gt;0,D6/C6,"")</f>
        <v>0.56734433821158425</v>
      </c>
    </row>
    <row r="7" spans="1:8" ht="16" x14ac:dyDescent="0.2">
      <c r="A7" s="135" t="s">
        <v>421</v>
      </c>
      <c r="B7" s="79">
        <v>219687</v>
      </c>
      <c r="C7" s="41">
        <v>179357</v>
      </c>
      <c r="D7" s="41">
        <v>81801</v>
      </c>
      <c r="E7" s="41">
        <v>1643</v>
      </c>
      <c r="F7" s="64">
        <v>33659</v>
      </c>
      <c r="G7" s="207">
        <f t="shared" ref="G7:G31" si="0">IF(B7&lt;&gt;0,F7/B7,"")</f>
        <v>0.15321343547865826</v>
      </c>
      <c r="H7" s="202">
        <f t="shared" ref="H7:H31" si="1">IF(C7&lt;&gt;0,D7/C7,"")</f>
        <v>0.45607921631160198</v>
      </c>
    </row>
    <row r="8" spans="1:8" ht="16" x14ac:dyDescent="0.2">
      <c r="A8" s="135" t="s">
        <v>448</v>
      </c>
      <c r="B8" s="79">
        <v>489920</v>
      </c>
      <c r="C8" s="41">
        <v>469453</v>
      </c>
      <c r="D8" s="41">
        <v>164831</v>
      </c>
      <c r="E8" s="41">
        <v>1256</v>
      </c>
      <c r="F8" s="64">
        <v>19062</v>
      </c>
      <c r="G8" s="208">
        <f t="shared" si="0"/>
        <v>3.8908393207054214E-2</v>
      </c>
      <c r="H8" s="203">
        <f t="shared" si="1"/>
        <v>0.35111289096033044</v>
      </c>
    </row>
    <row r="9" spans="1:8" ht="16" x14ac:dyDescent="0.2">
      <c r="A9" s="135" t="s">
        <v>449</v>
      </c>
      <c r="B9" s="79">
        <v>145143</v>
      </c>
      <c r="C9" s="41">
        <v>133702</v>
      </c>
      <c r="D9" s="41">
        <v>59919</v>
      </c>
      <c r="E9" s="41">
        <v>153</v>
      </c>
      <c r="F9" s="64">
        <v>8281</v>
      </c>
      <c r="G9" s="207">
        <f t="shared" si="0"/>
        <v>5.7054077702679423E-2</v>
      </c>
      <c r="H9" s="202">
        <f t="shared" si="1"/>
        <v>0.44815335597074091</v>
      </c>
    </row>
    <row r="10" spans="1:8" ht="16" x14ac:dyDescent="0.2">
      <c r="A10" s="135" t="s">
        <v>473</v>
      </c>
      <c r="B10" s="79">
        <v>122872</v>
      </c>
      <c r="C10" s="41">
        <v>121073</v>
      </c>
      <c r="D10" s="41">
        <v>100775</v>
      </c>
      <c r="E10" s="41">
        <v>54</v>
      </c>
      <c r="F10" s="64">
        <v>1745</v>
      </c>
      <c r="G10" s="208">
        <f t="shared" si="0"/>
        <v>1.4201770948629467E-2</v>
      </c>
      <c r="H10" s="203">
        <f t="shared" si="1"/>
        <v>0.83234907865502628</v>
      </c>
    </row>
    <row r="11" spans="1:8" ht="16" x14ac:dyDescent="0.2">
      <c r="A11" s="135" t="s">
        <v>416</v>
      </c>
      <c r="B11" s="79">
        <v>550046</v>
      </c>
      <c r="C11" s="41">
        <v>539127</v>
      </c>
      <c r="D11" s="41">
        <v>460554</v>
      </c>
      <c r="E11" s="41">
        <v>1791</v>
      </c>
      <c r="F11" s="64">
        <v>7984</v>
      </c>
      <c r="G11" s="207">
        <f t="shared" si="0"/>
        <v>1.4515149642029939E-2</v>
      </c>
      <c r="H11" s="202">
        <f t="shared" si="1"/>
        <v>0.85425882955222054</v>
      </c>
    </row>
    <row r="12" spans="1:8" ht="16" x14ac:dyDescent="0.2">
      <c r="A12" s="135" t="s">
        <v>418</v>
      </c>
      <c r="B12" s="79">
        <v>3265865</v>
      </c>
      <c r="C12" s="41">
        <v>2839401</v>
      </c>
      <c r="D12" s="41">
        <v>960809</v>
      </c>
      <c r="E12" s="41">
        <v>4190</v>
      </c>
      <c r="F12" s="64">
        <v>363454</v>
      </c>
      <c r="G12" s="208">
        <f t="shared" si="0"/>
        <v>0.11128873973663946</v>
      </c>
      <c r="H12" s="203">
        <f t="shared" si="1"/>
        <v>0.33838439868127118</v>
      </c>
    </row>
    <row r="13" spans="1:8" ht="16" x14ac:dyDescent="0.2">
      <c r="A13" s="135" t="s">
        <v>423</v>
      </c>
      <c r="B13" s="79">
        <v>2004235</v>
      </c>
      <c r="C13" s="41">
        <v>1853655</v>
      </c>
      <c r="D13" s="41">
        <v>1530834</v>
      </c>
      <c r="E13" s="41">
        <v>28210</v>
      </c>
      <c r="F13" s="64">
        <v>122370</v>
      </c>
      <c r="G13" s="207">
        <f t="shared" si="0"/>
        <v>6.1055714524494382E-2</v>
      </c>
      <c r="H13" s="202">
        <f t="shared" si="1"/>
        <v>0.82584623352241926</v>
      </c>
    </row>
    <row r="14" spans="1:8" ht="16" x14ac:dyDescent="0.2">
      <c r="A14" s="135" t="s">
        <v>451</v>
      </c>
      <c r="B14" s="79">
        <v>986032</v>
      </c>
      <c r="C14" s="41">
        <v>949399</v>
      </c>
      <c r="D14" s="41">
        <v>717555</v>
      </c>
      <c r="E14" s="41">
        <v>9274</v>
      </c>
      <c r="F14" s="64">
        <v>27359</v>
      </c>
      <c r="G14" s="208">
        <f t="shared" si="0"/>
        <v>2.7746564006036315E-2</v>
      </c>
      <c r="H14" s="203">
        <f t="shared" si="1"/>
        <v>0.75579919506972304</v>
      </c>
    </row>
    <row r="15" spans="1:8" ht="16" x14ac:dyDescent="0.2">
      <c r="A15" s="135" t="s">
        <v>422</v>
      </c>
      <c r="B15" s="79">
        <v>295226</v>
      </c>
      <c r="C15" s="41">
        <v>284586</v>
      </c>
      <c r="D15" s="41">
        <v>147836</v>
      </c>
      <c r="E15" s="41">
        <v>315</v>
      </c>
      <c r="F15" s="64">
        <v>10325</v>
      </c>
      <c r="G15" s="207">
        <f t="shared" si="0"/>
        <v>3.4973206966866059E-2</v>
      </c>
      <c r="H15" s="202">
        <f t="shared" si="1"/>
        <v>0.51947741631703592</v>
      </c>
    </row>
    <row r="16" spans="1:8" ht="16" x14ac:dyDescent="0.2">
      <c r="A16" s="135" t="s">
        <v>415</v>
      </c>
      <c r="B16" s="79">
        <v>5771</v>
      </c>
      <c r="C16" s="41">
        <v>5735</v>
      </c>
      <c r="D16" s="41">
        <v>686</v>
      </c>
      <c r="E16" s="41"/>
      <c r="F16" s="64">
        <v>12</v>
      </c>
      <c r="G16" s="208">
        <f t="shared" si="0"/>
        <v>2.0793623288858083E-3</v>
      </c>
      <c r="H16" s="203">
        <f t="shared" si="1"/>
        <v>0.11961639058413252</v>
      </c>
    </row>
    <row r="17" spans="1:8" ht="16" x14ac:dyDescent="0.2">
      <c r="A17" s="135" t="s">
        <v>434</v>
      </c>
      <c r="B17" s="79">
        <v>1806938</v>
      </c>
      <c r="C17" s="41">
        <v>1676207</v>
      </c>
      <c r="D17" s="41">
        <v>1198029</v>
      </c>
      <c r="E17" s="41">
        <v>4431</v>
      </c>
      <c r="F17" s="64">
        <v>126300</v>
      </c>
      <c r="G17" s="207">
        <f t="shared" si="0"/>
        <v>6.9897251593579859E-2</v>
      </c>
      <c r="H17" s="202">
        <f t="shared" si="1"/>
        <v>0.71472616448923076</v>
      </c>
    </row>
    <row r="18" spans="1:8" ht="16" x14ac:dyDescent="0.2">
      <c r="A18" s="135" t="s">
        <v>458</v>
      </c>
      <c r="B18" s="79">
        <v>165814</v>
      </c>
      <c r="C18" s="41">
        <v>163372</v>
      </c>
      <c r="D18" s="41">
        <v>116528</v>
      </c>
      <c r="E18" s="41">
        <v>165</v>
      </c>
      <c r="F18" s="64">
        <v>2262</v>
      </c>
      <c r="G18" s="208">
        <f t="shared" si="0"/>
        <v>1.3641791404827096E-2</v>
      </c>
      <c r="H18" s="203">
        <f t="shared" si="1"/>
        <v>0.7132678794407854</v>
      </c>
    </row>
    <row r="19" spans="1:8" ht="16" x14ac:dyDescent="0.2">
      <c r="A19" s="135" t="s">
        <v>419</v>
      </c>
      <c r="B19" s="79">
        <v>421143</v>
      </c>
      <c r="C19" s="41">
        <v>414974</v>
      </c>
      <c r="D19" s="41">
        <v>328139</v>
      </c>
      <c r="E19" s="41">
        <v>141</v>
      </c>
      <c r="F19" s="64">
        <v>4472</v>
      </c>
      <c r="G19" s="207">
        <f t="shared" si="0"/>
        <v>1.0618720957014601E-2</v>
      </c>
      <c r="H19" s="202">
        <f t="shared" si="1"/>
        <v>0.7907459262508012</v>
      </c>
    </row>
    <row r="20" spans="1:8" ht="16" x14ac:dyDescent="0.2">
      <c r="A20" s="135" t="s">
        <v>457</v>
      </c>
      <c r="B20" s="79">
        <v>9902</v>
      </c>
      <c r="C20" s="41">
        <v>9617</v>
      </c>
      <c r="D20" s="41">
        <v>8149</v>
      </c>
      <c r="E20" s="41">
        <v>33</v>
      </c>
      <c r="F20" s="64">
        <v>252</v>
      </c>
      <c r="G20" s="208">
        <f t="shared" si="0"/>
        <v>2.54494041607756E-2</v>
      </c>
      <c r="H20" s="203">
        <f t="shared" si="1"/>
        <v>0.84735364458770923</v>
      </c>
    </row>
    <row r="21" spans="1:8" ht="16" x14ac:dyDescent="0.2">
      <c r="A21" s="135" t="s">
        <v>461</v>
      </c>
      <c r="B21" s="79">
        <v>27767</v>
      </c>
      <c r="C21" s="41">
        <v>21208</v>
      </c>
      <c r="D21" s="41">
        <v>7815</v>
      </c>
      <c r="E21" s="41">
        <v>126</v>
      </c>
      <c r="F21" s="64">
        <v>5868</v>
      </c>
      <c r="G21" s="207">
        <f t="shared" si="0"/>
        <v>0.21132999603846292</v>
      </c>
      <c r="H21" s="202">
        <f t="shared" si="1"/>
        <v>0.36849302150132024</v>
      </c>
    </row>
    <row r="22" spans="1:8" ht="16" x14ac:dyDescent="0.2">
      <c r="A22" s="135" t="s">
        <v>420</v>
      </c>
      <c r="B22" s="79">
        <v>558101</v>
      </c>
      <c r="C22" s="41">
        <v>498163</v>
      </c>
      <c r="D22" s="41">
        <v>423423</v>
      </c>
      <c r="E22" s="41">
        <v>3358</v>
      </c>
      <c r="F22" s="64">
        <v>48733</v>
      </c>
      <c r="G22" s="208">
        <f t="shared" si="0"/>
        <v>8.7319320338075004E-2</v>
      </c>
      <c r="H22" s="203">
        <f t="shared" si="1"/>
        <v>0.84996878531725562</v>
      </c>
    </row>
    <row r="23" spans="1:8" ht="16" x14ac:dyDescent="0.2">
      <c r="A23" s="135" t="s">
        <v>462</v>
      </c>
      <c r="B23" s="79">
        <v>188737</v>
      </c>
      <c r="C23" s="41">
        <v>177022</v>
      </c>
      <c r="D23" s="41">
        <v>47306</v>
      </c>
      <c r="E23" s="41">
        <v>2414</v>
      </c>
      <c r="F23" s="64">
        <v>9301</v>
      </c>
      <c r="G23" s="207">
        <f t="shared" si="0"/>
        <v>4.9280215326088686E-2</v>
      </c>
      <c r="H23" s="202">
        <f t="shared" si="1"/>
        <v>0.26723232140637887</v>
      </c>
    </row>
    <row r="24" spans="1:8" ht="16" x14ac:dyDescent="0.2">
      <c r="A24" s="135" t="s">
        <v>465</v>
      </c>
      <c r="B24" s="79">
        <v>1096465</v>
      </c>
      <c r="C24" s="41">
        <v>1062896</v>
      </c>
      <c r="D24" s="41">
        <v>794650</v>
      </c>
      <c r="E24" s="41">
        <v>1519</v>
      </c>
      <c r="F24" s="64">
        <v>32050</v>
      </c>
      <c r="G24" s="208">
        <f t="shared" si="0"/>
        <v>2.9230299188756595E-2</v>
      </c>
      <c r="H24" s="203">
        <f t="shared" si="1"/>
        <v>0.74762723728379821</v>
      </c>
    </row>
    <row r="25" spans="1:8" ht="16" x14ac:dyDescent="0.2">
      <c r="A25" s="135" t="s">
        <v>424</v>
      </c>
      <c r="B25" s="79">
        <v>204596</v>
      </c>
      <c r="C25" s="41">
        <v>176985</v>
      </c>
      <c r="D25" s="41">
        <v>95198</v>
      </c>
      <c r="E25" s="41">
        <v>823</v>
      </c>
      <c r="F25" s="64">
        <v>26788</v>
      </c>
      <c r="G25" s="207">
        <f t="shared" si="0"/>
        <v>0.13093120100099709</v>
      </c>
      <c r="H25" s="202">
        <f t="shared" si="1"/>
        <v>0.53788739158685761</v>
      </c>
    </row>
    <row r="26" spans="1:8" ht="16" x14ac:dyDescent="0.2">
      <c r="A26" s="135" t="s">
        <v>470</v>
      </c>
      <c r="B26" s="79">
        <v>62472</v>
      </c>
      <c r="C26" s="41">
        <v>60834</v>
      </c>
      <c r="D26" s="41">
        <v>42352</v>
      </c>
      <c r="E26" s="41">
        <v>204</v>
      </c>
      <c r="F26" s="64">
        <v>1397</v>
      </c>
      <c r="G26" s="208">
        <f t="shared" si="0"/>
        <v>2.2362018184146498E-2</v>
      </c>
      <c r="H26" s="203">
        <f t="shared" si="1"/>
        <v>0.69618963079856655</v>
      </c>
    </row>
    <row r="27" spans="1:8" ht="16" x14ac:dyDescent="0.2">
      <c r="A27" s="135" t="s">
        <v>430</v>
      </c>
      <c r="B27" s="79">
        <v>25876</v>
      </c>
      <c r="C27" s="41">
        <v>21153</v>
      </c>
      <c r="D27" s="41">
        <v>9664</v>
      </c>
      <c r="E27" s="41">
        <v>2991</v>
      </c>
      <c r="F27" s="64">
        <v>1732</v>
      </c>
      <c r="G27" s="207">
        <f t="shared" si="0"/>
        <v>6.6934611222754681E-2</v>
      </c>
      <c r="H27" s="202">
        <f t="shared" si="1"/>
        <v>0.45686191084006994</v>
      </c>
    </row>
    <row r="28" spans="1:8" ht="16" x14ac:dyDescent="0.2">
      <c r="A28" s="135" t="s">
        <v>417</v>
      </c>
      <c r="B28" s="79">
        <v>1583848</v>
      </c>
      <c r="C28" s="41">
        <v>1424761</v>
      </c>
      <c r="D28" s="41">
        <v>494897</v>
      </c>
      <c r="E28" s="41">
        <v>4503</v>
      </c>
      <c r="F28" s="64">
        <v>127607</v>
      </c>
      <c r="G28" s="208">
        <f t="shared" si="0"/>
        <v>8.0567705991989133E-2</v>
      </c>
      <c r="H28" s="203">
        <f t="shared" si="1"/>
        <v>0.34735439838681714</v>
      </c>
    </row>
    <row r="29" spans="1:8" ht="16" x14ac:dyDescent="0.2">
      <c r="A29" s="135" t="s">
        <v>471</v>
      </c>
      <c r="B29" s="79">
        <v>227005</v>
      </c>
      <c r="C29" s="41">
        <v>193258</v>
      </c>
      <c r="D29" s="41">
        <v>56494</v>
      </c>
      <c r="E29" s="41">
        <v>3675</v>
      </c>
      <c r="F29" s="64">
        <v>22176</v>
      </c>
      <c r="G29" s="207">
        <f t="shared" si="0"/>
        <v>9.7689478205325878E-2</v>
      </c>
      <c r="H29" s="202">
        <f t="shared" si="1"/>
        <v>0.29232425048380922</v>
      </c>
    </row>
    <row r="30" spans="1:8" ht="17" thickBot="1" x14ac:dyDescent="0.25">
      <c r="A30" s="136" t="s">
        <v>425</v>
      </c>
      <c r="B30" s="81">
        <v>460653</v>
      </c>
      <c r="C30" s="68">
        <v>404376</v>
      </c>
      <c r="D30" s="68">
        <v>174728</v>
      </c>
      <c r="E30" s="68">
        <v>24090</v>
      </c>
      <c r="F30" s="69">
        <v>32187</v>
      </c>
      <c r="G30" s="209">
        <f t="shared" si="0"/>
        <v>6.9872550488111446E-2</v>
      </c>
      <c r="H30" s="204">
        <f t="shared" si="1"/>
        <v>0.43209290363424141</v>
      </c>
    </row>
    <row r="31" spans="1:8" ht="18" thickTop="1" thickBot="1" x14ac:dyDescent="0.25">
      <c r="A31" s="72" t="s">
        <v>249</v>
      </c>
      <c r="B31" s="80">
        <v>15192502</v>
      </c>
      <c r="C31" s="65">
        <v>13937715</v>
      </c>
      <c r="D31" s="65">
        <v>8169007</v>
      </c>
      <c r="E31" s="65">
        <v>98173</v>
      </c>
      <c r="F31" s="66">
        <v>1043549</v>
      </c>
      <c r="G31" s="210">
        <f t="shared" si="0"/>
        <v>6.8688422749590555E-2</v>
      </c>
      <c r="H31" s="205">
        <f t="shared" si="1"/>
        <v>0.58610805286232359</v>
      </c>
    </row>
    <row r="32" spans="1:8" x14ac:dyDescent="0.2">
      <c r="A32"/>
      <c r="B32"/>
      <c r="C32"/>
      <c r="D32"/>
      <c r="E32"/>
      <c r="F32"/>
    </row>
    <row r="33" customFormat="1" x14ac:dyDescent="0.2"/>
    <row r="34" customFormat="1" ht="16.5" customHeigh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customFormat="1" x14ac:dyDescent="0.2"/>
    <row r="1602" customFormat="1" x14ac:dyDescent="0.2"/>
    <row r="1603" customFormat="1" x14ac:dyDescent="0.2"/>
    <row r="1604" customFormat="1" x14ac:dyDescent="0.2"/>
    <row r="1605" customFormat="1" x14ac:dyDescent="0.2"/>
    <row r="1606" customFormat="1" x14ac:dyDescent="0.2"/>
    <row r="1607" customFormat="1" x14ac:dyDescent="0.2"/>
    <row r="1608" customFormat="1" x14ac:dyDescent="0.2"/>
    <row r="1609" customFormat="1" x14ac:dyDescent="0.2"/>
    <row r="1610" customFormat="1" x14ac:dyDescent="0.2"/>
    <row r="1611" customFormat="1" x14ac:dyDescent="0.2"/>
    <row r="1612" customFormat="1" x14ac:dyDescent="0.2"/>
    <row r="1613" customFormat="1" x14ac:dyDescent="0.2"/>
    <row r="1614" customFormat="1" x14ac:dyDescent="0.2"/>
    <row r="1615" customFormat="1" x14ac:dyDescent="0.2"/>
    <row r="1616" customFormat="1" x14ac:dyDescent="0.2"/>
    <row r="1617" customFormat="1" x14ac:dyDescent="0.2"/>
    <row r="1618" customFormat="1" x14ac:dyDescent="0.2"/>
    <row r="1619" customFormat="1" x14ac:dyDescent="0.2"/>
    <row r="1620" customFormat="1" x14ac:dyDescent="0.2"/>
    <row r="1621" customFormat="1" x14ac:dyDescent="0.2"/>
    <row r="1622" customFormat="1" x14ac:dyDescent="0.2"/>
    <row r="1623" customFormat="1" x14ac:dyDescent="0.2"/>
    <row r="1624" customFormat="1" x14ac:dyDescent="0.2"/>
    <row r="1625" customFormat="1" x14ac:dyDescent="0.2"/>
    <row r="1626" customFormat="1" x14ac:dyDescent="0.2"/>
    <row r="1627" customFormat="1" x14ac:dyDescent="0.2"/>
    <row r="1628" customFormat="1" x14ac:dyDescent="0.2"/>
    <row r="1629" customFormat="1" x14ac:dyDescent="0.2"/>
    <row r="1630" customFormat="1" x14ac:dyDescent="0.2"/>
    <row r="1631" customFormat="1" x14ac:dyDescent="0.2"/>
    <row r="1632" customFormat="1" x14ac:dyDescent="0.2"/>
    <row r="1633" customFormat="1" x14ac:dyDescent="0.2"/>
    <row r="1634" customFormat="1" x14ac:dyDescent="0.2"/>
    <row r="1635" customFormat="1" x14ac:dyDescent="0.2"/>
    <row r="1636" customFormat="1" x14ac:dyDescent="0.2"/>
    <row r="1637" customFormat="1" x14ac:dyDescent="0.2"/>
    <row r="1638" customFormat="1" x14ac:dyDescent="0.2"/>
    <row r="1639" customFormat="1" x14ac:dyDescent="0.2"/>
    <row r="1640" customFormat="1" x14ac:dyDescent="0.2"/>
    <row r="1641" customFormat="1" x14ac:dyDescent="0.2"/>
    <row r="1642" customFormat="1" x14ac:dyDescent="0.2"/>
    <row r="1643" customFormat="1" x14ac:dyDescent="0.2"/>
    <row r="1644" customFormat="1" x14ac:dyDescent="0.2"/>
    <row r="1645" customFormat="1" x14ac:dyDescent="0.2"/>
    <row r="1646" customFormat="1" x14ac:dyDescent="0.2"/>
    <row r="1647" customFormat="1" x14ac:dyDescent="0.2"/>
    <row r="1648" customFormat="1" x14ac:dyDescent="0.2"/>
    <row r="1649" customFormat="1" x14ac:dyDescent="0.2"/>
    <row r="1650" customFormat="1" x14ac:dyDescent="0.2"/>
    <row r="1651" customFormat="1" x14ac:dyDescent="0.2"/>
    <row r="1652" customFormat="1" x14ac:dyDescent="0.2"/>
    <row r="1653" customFormat="1" x14ac:dyDescent="0.2"/>
    <row r="1654" customFormat="1" x14ac:dyDescent="0.2"/>
    <row r="1655" customFormat="1" x14ac:dyDescent="0.2"/>
    <row r="1656" customFormat="1" x14ac:dyDescent="0.2"/>
    <row r="1657" customFormat="1" x14ac:dyDescent="0.2"/>
    <row r="1658" customFormat="1" x14ac:dyDescent="0.2"/>
    <row r="1659" customFormat="1" x14ac:dyDescent="0.2"/>
    <row r="1660" customFormat="1" x14ac:dyDescent="0.2"/>
    <row r="1661" customFormat="1" x14ac:dyDescent="0.2"/>
    <row r="1662" customFormat="1" x14ac:dyDescent="0.2"/>
    <row r="1663" customFormat="1" x14ac:dyDescent="0.2"/>
    <row r="1664" customFormat="1" x14ac:dyDescent="0.2"/>
    <row r="1665" customFormat="1" x14ac:dyDescent="0.2"/>
    <row r="1666" customFormat="1" x14ac:dyDescent="0.2"/>
    <row r="1667" customFormat="1" x14ac:dyDescent="0.2"/>
    <row r="1668" customFormat="1" x14ac:dyDescent="0.2"/>
    <row r="1669" customFormat="1" x14ac:dyDescent="0.2"/>
    <row r="1670" customFormat="1" x14ac:dyDescent="0.2"/>
    <row r="1671" customFormat="1" x14ac:dyDescent="0.2"/>
    <row r="1672" customFormat="1" x14ac:dyDescent="0.2"/>
    <row r="1673" customFormat="1" x14ac:dyDescent="0.2"/>
    <row r="1674" customFormat="1" x14ac:dyDescent="0.2"/>
    <row r="1675" customFormat="1" x14ac:dyDescent="0.2"/>
    <row r="1676" customFormat="1" x14ac:dyDescent="0.2"/>
    <row r="1677" customFormat="1" x14ac:dyDescent="0.2"/>
    <row r="1678" customFormat="1" x14ac:dyDescent="0.2"/>
    <row r="1679" customFormat="1" x14ac:dyDescent="0.2"/>
    <row r="1680" customFormat="1" x14ac:dyDescent="0.2"/>
    <row r="1681" customFormat="1" x14ac:dyDescent="0.2"/>
    <row r="1682" customFormat="1" x14ac:dyDescent="0.2"/>
    <row r="1683" customFormat="1" x14ac:dyDescent="0.2"/>
    <row r="1684" customFormat="1" x14ac:dyDescent="0.2"/>
    <row r="1685" customFormat="1" x14ac:dyDescent="0.2"/>
    <row r="1686" customFormat="1" x14ac:dyDescent="0.2"/>
    <row r="1687" customFormat="1" x14ac:dyDescent="0.2"/>
    <row r="1688" customFormat="1" x14ac:dyDescent="0.2"/>
    <row r="1689" customFormat="1" x14ac:dyDescent="0.2"/>
    <row r="1690" customFormat="1" x14ac:dyDescent="0.2"/>
    <row r="1691" customFormat="1" x14ac:dyDescent="0.2"/>
    <row r="1692" customFormat="1" x14ac:dyDescent="0.2"/>
    <row r="1693" customFormat="1" x14ac:dyDescent="0.2"/>
    <row r="1694" customFormat="1" x14ac:dyDescent="0.2"/>
    <row r="1695" customFormat="1" x14ac:dyDescent="0.2"/>
    <row r="1696" customFormat="1" x14ac:dyDescent="0.2"/>
    <row r="1697" customFormat="1" x14ac:dyDescent="0.2"/>
    <row r="1698" customFormat="1" x14ac:dyDescent="0.2"/>
    <row r="1699" customFormat="1" x14ac:dyDescent="0.2"/>
    <row r="1700" customFormat="1" x14ac:dyDescent="0.2"/>
    <row r="1701" customFormat="1" x14ac:dyDescent="0.2"/>
    <row r="1702" customFormat="1" x14ac:dyDescent="0.2"/>
    <row r="1703" customFormat="1" x14ac:dyDescent="0.2"/>
    <row r="1704" customFormat="1" x14ac:dyDescent="0.2"/>
    <row r="1705" customFormat="1" x14ac:dyDescent="0.2"/>
    <row r="1706" customFormat="1" x14ac:dyDescent="0.2"/>
    <row r="1707" customFormat="1" x14ac:dyDescent="0.2"/>
    <row r="1708" customFormat="1" x14ac:dyDescent="0.2"/>
    <row r="1709" customFormat="1" x14ac:dyDescent="0.2"/>
    <row r="1710" customFormat="1" x14ac:dyDescent="0.2"/>
    <row r="1711" customFormat="1" x14ac:dyDescent="0.2"/>
    <row r="1712" customFormat="1" x14ac:dyDescent="0.2"/>
    <row r="1713" customFormat="1" x14ac:dyDescent="0.2"/>
    <row r="1714" customFormat="1" x14ac:dyDescent="0.2"/>
    <row r="1715" customFormat="1" x14ac:dyDescent="0.2"/>
    <row r="1716" customFormat="1" x14ac:dyDescent="0.2"/>
    <row r="1717" customFormat="1" x14ac:dyDescent="0.2"/>
    <row r="1718" customFormat="1" x14ac:dyDescent="0.2"/>
    <row r="1719" customFormat="1" x14ac:dyDescent="0.2"/>
    <row r="1720" customFormat="1" x14ac:dyDescent="0.2"/>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FF33"/>
  </sheetPr>
  <dimension ref="A1:I598"/>
  <sheetViews>
    <sheetView workbookViewId="0"/>
  </sheetViews>
  <sheetFormatPr baseColWidth="10" defaultColWidth="8.83203125" defaultRowHeight="15" x14ac:dyDescent="0.2"/>
  <cols>
    <col min="1" max="1" width="4.6640625" customWidth="1"/>
    <col min="2" max="2" width="17" style="41" customWidth="1"/>
    <col min="3" max="3" width="10.6640625" style="41" customWidth="1"/>
    <col min="4" max="4" width="11.5" style="41" customWidth="1"/>
    <col min="5" max="5" width="13.5" style="41" customWidth="1"/>
    <col min="6" max="6" width="6.6640625" style="41" customWidth="1"/>
    <col min="7" max="7" width="9.1640625" style="41" customWidth="1"/>
    <col min="8" max="8" width="8.6640625" style="41" customWidth="1"/>
    <col min="9" max="9" width="8.6640625" customWidth="1"/>
  </cols>
  <sheetData>
    <row r="1" spans="1:9" s="44" customFormat="1" ht="17" thickBot="1" x14ac:dyDescent="0.25">
      <c r="B1" s="45"/>
      <c r="C1" s="70" t="s">
        <v>250</v>
      </c>
      <c r="D1" s="45"/>
      <c r="E1" s="45"/>
      <c r="F1" s="45"/>
      <c r="G1" s="45"/>
      <c r="H1" s="45"/>
    </row>
    <row r="2" spans="1:9" ht="75.75" customHeight="1" thickBot="1" x14ac:dyDescent="0.25">
      <c r="A2" s="84" t="s">
        <v>472</v>
      </c>
      <c r="B2" s="84" t="s">
        <v>241</v>
      </c>
      <c r="C2" s="155" t="s">
        <v>517</v>
      </c>
      <c r="D2" s="95" t="s">
        <v>529</v>
      </c>
      <c r="E2" s="41" t="s">
        <v>578</v>
      </c>
      <c r="F2" s="41" t="s">
        <v>552</v>
      </c>
      <c r="G2" s="155" t="s">
        <v>512</v>
      </c>
      <c r="H2" s="154" t="s">
        <v>507</v>
      </c>
      <c r="I2" s="150" t="s">
        <v>516</v>
      </c>
    </row>
    <row r="3" spans="1:9" ht="16" x14ac:dyDescent="0.2">
      <c r="A3" s="152">
        <v>1</v>
      </c>
      <c r="B3" s="88" t="s">
        <v>418</v>
      </c>
      <c r="C3" s="156">
        <v>3265865</v>
      </c>
      <c r="D3" s="85">
        <v>2839401</v>
      </c>
      <c r="E3" s="85">
        <v>960809</v>
      </c>
      <c r="F3" s="85">
        <v>4190</v>
      </c>
      <c r="G3" s="86">
        <v>363454</v>
      </c>
      <c r="H3" s="181">
        <f>IF(C3&lt;&gt;0,G3/C3,"")</f>
        <v>0.11128873973663946</v>
      </c>
      <c r="I3" s="177">
        <f t="shared" ref="I3:I28" si="0">IF(D3&lt;&gt;0,E3/D3,"")</f>
        <v>0.33838439868127118</v>
      </c>
    </row>
    <row r="4" spans="1:9" ht="16" x14ac:dyDescent="0.2">
      <c r="A4" s="74">
        <v>2</v>
      </c>
      <c r="B4" s="89" t="s">
        <v>423</v>
      </c>
      <c r="C4" s="157">
        <v>2004235</v>
      </c>
      <c r="D4" s="45">
        <v>1853655</v>
      </c>
      <c r="E4" s="45">
        <v>1530834</v>
      </c>
      <c r="F4" s="45">
        <v>28210</v>
      </c>
      <c r="G4" s="87">
        <v>122370</v>
      </c>
      <c r="H4" s="181">
        <f t="shared" ref="H4:H28" si="1">IF(C4&lt;&gt;0,G4/C4,"")</f>
        <v>6.1055714524494382E-2</v>
      </c>
      <c r="I4" s="178">
        <f t="shared" si="0"/>
        <v>0.82584623352241926</v>
      </c>
    </row>
    <row r="5" spans="1:9" ht="16" x14ac:dyDescent="0.2">
      <c r="A5" s="74">
        <v>3</v>
      </c>
      <c r="B5" s="89" t="s">
        <v>434</v>
      </c>
      <c r="C5" s="157">
        <v>1806938</v>
      </c>
      <c r="D5" s="45">
        <v>1676207</v>
      </c>
      <c r="E5" s="45">
        <v>1198029</v>
      </c>
      <c r="F5" s="45">
        <v>4431</v>
      </c>
      <c r="G5" s="87">
        <v>126300</v>
      </c>
      <c r="H5" s="181">
        <f t="shared" si="1"/>
        <v>6.9897251593579859E-2</v>
      </c>
      <c r="I5" s="178">
        <f t="shared" si="0"/>
        <v>0.71472616448923076</v>
      </c>
    </row>
    <row r="6" spans="1:9" ht="16" x14ac:dyDescent="0.2">
      <c r="A6" s="74">
        <v>4</v>
      </c>
      <c r="B6" s="89" t="s">
        <v>417</v>
      </c>
      <c r="C6" s="157">
        <v>1583848</v>
      </c>
      <c r="D6" s="45">
        <v>1424761</v>
      </c>
      <c r="E6" s="45">
        <v>494897</v>
      </c>
      <c r="F6" s="45">
        <v>4503</v>
      </c>
      <c r="G6" s="87">
        <v>127607</v>
      </c>
      <c r="H6" s="181">
        <f t="shared" si="1"/>
        <v>8.0567705991989133E-2</v>
      </c>
      <c r="I6" s="178">
        <f t="shared" si="0"/>
        <v>0.34735439838681714</v>
      </c>
    </row>
    <row r="7" spans="1:9" ht="16" x14ac:dyDescent="0.2">
      <c r="A7" s="74">
        <v>5</v>
      </c>
      <c r="B7" s="89" t="s">
        <v>465</v>
      </c>
      <c r="C7" s="157">
        <v>1096465</v>
      </c>
      <c r="D7" s="45">
        <v>1062896</v>
      </c>
      <c r="E7" s="45">
        <v>794650</v>
      </c>
      <c r="F7" s="45">
        <v>1519</v>
      </c>
      <c r="G7" s="87">
        <v>32050</v>
      </c>
      <c r="H7" s="181">
        <f t="shared" si="1"/>
        <v>2.9230299188756595E-2</v>
      </c>
      <c r="I7" s="178">
        <f t="shared" si="0"/>
        <v>0.74762723728379821</v>
      </c>
    </row>
    <row r="8" spans="1:9" ht="16" x14ac:dyDescent="0.2">
      <c r="A8" s="74">
        <v>6</v>
      </c>
      <c r="B8" s="89" t="s">
        <v>451</v>
      </c>
      <c r="C8" s="157">
        <v>986032</v>
      </c>
      <c r="D8" s="45">
        <v>949399</v>
      </c>
      <c r="E8" s="45">
        <v>717555</v>
      </c>
      <c r="F8" s="45">
        <v>9274</v>
      </c>
      <c r="G8" s="87">
        <v>27359</v>
      </c>
      <c r="H8" s="181">
        <f t="shared" si="1"/>
        <v>2.7746564006036315E-2</v>
      </c>
      <c r="I8" s="178">
        <f t="shared" si="0"/>
        <v>0.75579919506972304</v>
      </c>
    </row>
    <row r="9" spans="1:9" ht="16" x14ac:dyDescent="0.2">
      <c r="A9" s="74">
        <v>7</v>
      </c>
      <c r="B9" s="89" t="s">
        <v>420</v>
      </c>
      <c r="C9" s="157">
        <v>558101</v>
      </c>
      <c r="D9" s="45">
        <v>498163</v>
      </c>
      <c r="E9" s="45">
        <v>423423</v>
      </c>
      <c r="F9" s="45">
        <v>3358</v>
      </c>
      <c r="G9" s="87">
        <v>48733</v>
      </c>
      <c r="H9" s="181">
        <f t="shared" si="1"/>
        <v>8.7319320338075004E-2</v>
      </c>
      <c r="I9" s="178">
        <f t="shared" si="0"/>
        <v>0.84996878531725562</v>
      </c>
    </row>
    <row r="10" spans="1:9" ht="16" x14ac:dyDescent="0.2">
      <c r="A10" s="74">
        <v>8</v>
      </c>
      <c r="B10" s="89" t="s">
        <v>416</v>
      </c>
      <c r="C10" s="157">
        <v>550046</v>
      </c>
      <c r="D10" s="45">
        <v>539127</v>
      </c>
      <c r="E10" s="45">
        <v>460554</v>
      </c>
      <c r="F10" s="45">
        <v>1791</v>
      </c>
      <c r="G10" s="87">
        <v>7984</v>
      </c>
      <c r="H10" s="181">
        <f t="shared" si="1"/>
        <v>1.4515149642029939E-2</v>
      </c>
      <c r="I10" s="178">
        <f t="shared" si="0"/>
        <v>0.85425882955222054</v>
      </c>
    </row>
    <row r="11" spans="1:9" ht="16" x14ac:dyDescent="0.2">
      <c r="A11" s="74">
        <v>9</v>
      </c>
      <c r="B11" s="89" t="s">
        <v>448</v>
      </c>
      <c r="C11" s="157">
        <v>489920</v>
      </c>
      <c r="D11" s="45">
        <v>469453</v>
      </c>
      <c r="E11" s="45">
        <v>164831</v>
      </c>
      <c r="F11" s="45">
        <v>1256</v>
      </c>
      <c r="G11" s="87">
        <v>19062</v>
      </c>
      <c r="H11" s="181">
        <f t="shared" si="1"/>
        <v>3.8908393207054214E-2</v>
      </c>
      <c r="I11" s="178">
        <f t="shared" si="0"/>
        <v>0.35111289096033044</v>
      </c>
    </row>
    <row r="12" spans="1:9" ht="16" x14ac:dyDescent="0.2">
      <c r="A12" s="74">
        <v>10</v>
      </c>
      <c r="B12" s="89" t="s">
        <v>425</v>
      </c>
      <c r="C12" s="157">
        <v>460653</v>
      </c>
      <c r="D12" s="45">
        <v>404376</v>
      </c>
      <c r="E12" s="45">
        <v>174728</v>
      </c>
      <c r="F12" s="45">
        <v>24090</v>
      </c>
      <c r="G12" s="87">
        <v>32187</v>
      </c>
      <c r="H12" s="181">
        <f t="shared" si="1"/>
        <v>6.9872550488111446E-2</v>
      </c>
      <c r="I12" s="178">
        <f t="shared" si="0"/>
        <v>0.43209290363424141</v>
      </c>
    </row>
    <row r="13" spans="1:9" ht="16" x14ac:dyDescent="0.2">
      <c r="A13" s="74">
        <v>11</v>
      </c>
      <c r="B13" s="89" t="s">
        <v>419</v>
      </c>
      <c r="C13" s="157">
        <v>421143</v>
      </c>
      <c r="D13" s="45">
        <v>414974</v>
      </c>
      <c r="E13" s="45">
        <v>328139</v>
      </c>
      <c r="F13" s="45">
        <v>141</v>
      </c>
      <c r="G13" s="87">
        <v>4472</v>
      </c>
      <c r="H13" s="181">
        <f t="shared" si="1"/>
        <v>1.0618720957014601E-2</v>
      </c>
      <c r="I13" s="178">
        <f t="shared" si="0"/>
        <v>0.7907459262508012</v>
      </c>
    </row>
    <row r="14" spans="1:9" ht="16" x14ac:dyDescent="0.2">
      <c r="A14" s="74">
        <v>12</v>
      </c>
      <c r="B14" s="89" t="s">
        <v>422</v>
      </c>
      <c r="C14" s="157">
        <v>295226</v>
      </c>
      <c r="D14" s="45">
        <v>284586</v>
      </c>
      <c r="E14" s="45">
        <v>147836</v>
      </c>
      <c r="F14" s="45">
        <v>315</v>
      </c>
      <c r="G14" s="87">
        <v>10325</v>
      </c>
      <c r="H14" s="181">
        <f t="shared" si="1"/>
        <v>3.4973206966866059E-2</v>
      </c>
      <c r="I14" s="178">
        <f t="shared" si="0"/>
        <v>0.51947741631703592</v>
      </c>
    </row>
    <row r="15" spans="1:9" ht="16" x14ac:dyDescent="0.2">
      <c r="A15" s="74">
        <v>13</v>
      </c>
      <c r="B15" s="89" t="s">
        <v>447</v>
      </c>
      <c r="C15" s="157">
        <v>268388</v>
      </c>
      <c r="D15" s="45">
        <v>257401</v>
      </c>
      <c r="E15" s="45">
        <v>146035</v>
      </c>
      <c r="F15" s="45">
        <v>2814</v>
      </c>
      <c r="G15" s="87">
        <v>8173</v>
      </c>
      <c r="H15" s="181">
        <f t="shared" si="1"/>
        <v>3.0452181170544136E-2</v>
      </c>
      <c r="I15" s="178">
        <f t="shared" si="0"/>
        <v>0.56734433821158425</v>
      </c>
    </row>
    <row r="16" spans="1:9" ht="16" x14ac:dyDescent="0.2">
      <c r="A16" s="74">
        <v>14</v>
      </c>
      <c r="B16" s="89" t="s">
        <v>471</v>
      </c>
      <c r="C16" s="157">
        <v>227005</v>
      </c>
      <c r="D16" s="45">
        <v>193258</v>
      </c>
      <c r="E16" s="45">
        <v>56494</v>
      </c>
      <c r="F16" s="45">
        <v>3675</v>
      </c>
      <c r="G16" s="87">
        <v>22176</v>
      </c>
      <c r="H16" s="181">
        <f t="shared" si="1"/>
        <v>9.7689478205325878E-2</v>
      </c>
      <c r="I16" s="178">
        <f t="shared" si="0"/>
        <v>0.29232425048380922</v>
      </c>
    </row>
    <row r="17" spans="1:9" ht="16" x14ac:dyDescent="0.2">
      <c r="A17" s="74">
        <v>15</v>
      </c>
      <c r="B17" s="89" t="s">
        <v>421</v>
      </c>
      <c r="C17" s="157">
        <v>219687</v>
      </c>
      <c r="D17" s="45">
        <v>179357</v>
      </c>
      <c r="E17" s="45">
        <v>81801</v>
      </c>
      <c r="F17" s="45">
        <v>1643</v>
      </c>
      <c r="G17" s="87">
        <v>33659</v>
      </c>
      <c r="H17" s="181">
        <f t="shared" si="1"/>
        <v>0.15321343547865826</v>
      </c>
      <c r="I17" s="178">
        <f t="shared" si="0"/>
        <v>0.45607921631160198</v>
      </c>
    </row>
    <row r="18" spans="1:9" ht="16" x14ac:dyDescent="0.2">
      <c r="A18" s="74">
        <v>16</v>
      </c>
      <c r="B18" s="89" t="s">
        <v>424</v>
      </c>
      <c r="C18" s="157">
        <v>204596</v>
      </c>
      <c r="D18" s="45">
        <v>176985</v>
      </c>
      <c r="E18" s="45">
        <v>95198</v>
      </c>
      <c r="F18" s="45">
        <v>823</v>
      </c>
      <c r="G18" s="87">
        <v>26788</v>
      </c>
      <c r="H18" s="181">
        <f t="shared" si="1"/>
        <v>0.13093120100099709</v>
      </c>
      <c r="I18" s="178">
        <f t="shared" si="0"/>
        <v>0.53788739158685761</v>
      </c>
    </row>
    <row r="19" spans="1:9" ht="16" x14ac:dyDescent="0.2">
      <c r="A19" s="74">
        <v>17</v>
      </c>
      <c r="B19" s="89" t="s">
        <v>462</v>
      </c>
      <c r="C19" s="157">
        <v>188737</v>
      </c>
      <c r="D19" s="45">
        <v>177022</v>
      </c>
      <c r="E19" s="45">
        <v>47306</v>
      </c>
      <c r="F19" s="45">
        <v>2414</v>
      </c>
      <c r="G19" s="87">
        <v>9301</v>
      </c>
      <c r="H19" s="181">
        <f t="shared" si="1"/>
        <v>4.9280215326088686E-2</v>
      </c>
      <c r="I19" s="178">
        <f t="shared" si="0"/>
        <v>0.26723232140637887</v>
      </c>
    </row>
    <row r="20" spans="1:9" ht="16" x14ac:dyDescent="0.2">
      <c r="A20" s="74">
        <v>18</v>
      </c>
      <c r="B20" s="89" t="s">
        <v>458</v>
      </c>
      <c r="C20" s="157">
        <v>165814</v>
      </c>
      <c r="D20" s="45">
        <v>163372</v>
      </c>
      <c r="E20" s="45">
        <v>116528</v>
      </c>
      <c r="F20" s="45">
        <v>165</v>
      </c>
      <c r="G20" s="87">
        <v>2262</v>
      </c>
      <c r="H20" s="181">
        <f t="shared" si="1"/>
        <v>1.3641791404827096E-2</v>
      </c>
      <c r="I20" s="178">
        <f t="shared" si="0"/>
        <v>0.7132678794407854</v>
      </c>
    </row>
    <row r="21" spans="1:9" ht="16" x14ac:dyDescent="0.2">
      <c r="A21" s="74">
        <v>19</v>
      </c>
      <c r="B21" s="89" t="s">
        <v>449</v>
      </c>
      <c r="C21" s="157">
        <v>145143</v>
      </c>
      <c r="D21" s="45">
        <v>133702</v>
      </c>
      <c r="E21" s="45">
        <v>59919</v>
      </c>
      <c r="F21" s="45">
        <v>153</v>
      </c>
      <c r="G21" s="87">
        <v>8281</v>
      </c>
      <c r="H21" s="181">
        <f t="shared" si="1"/>
        <v>5.7054077702679423E-2</v>
      </c>
      <c r="I21" s="178">
        <f t="shared" si="0"/>
        <v>0.44815335597074091</v>
      </c>
    </row>
    <row r="22" spans="1:9" ht="16" x14ac:dyDescent="0.2">
      <c r="A22" s="74">
        <v>20</v>
      </c>
      <c r="B22" s="89" t="s">
        <v>473</v>
      </c>
      <c r="C22" s="157">
        <v>122872</v>
      </c>
      <c r="D22" s="45">
        <v>121073</v>
      </c>
      <c r="E22" s="45">
        <v>100775</v>
      </c>
      <c r="F22" s="45">
        <v>54</v>
      </c>
      <c r="G22" s="87">
        <v>1745</v>
      </c>
      <c r="H22" s="181">
        <f t="shared" si="1"/>
        <v>1.4201770948629467E-2</v>
      </c>
      <c r="I22" s="178">
        <f t="shared" si="0"/>
        <v>0.83234907865502628</v>
      </c>
    </row>
    <row r="23" spans="1:9" ht="16" x14ac:dyDescent="0.2">
      <c r="A23" s="74">
        <v>21</v>
      </c>
      <c r="B23" s="89" t="s">
        <v>470</v>
      </c>
      <c r="C23" s="157">
        <v>62472</v>
      </c>
      <c r="D23" s="45">
        <v>60834</v>
      </c>
      <c r="E23" s="45">
        <v>42352</v>
      </c>
      <c r="F23" s="45">
        <v>204</v>
      </c>
      <c r="G23" s="87">
        <v>1397</v>
      </c>
      <c r="H23" s="181">
        <f t="shared" si="1"/>
        <v>2.2362018184146498E-2</v>
      </c>
      <c r="I23" s="178">
        <f t="shared" si="0"/>
        <v>0.69618963079856655</v>
      </c>
    </row>
    <row r="24" spans="1:9" ht="16" x14ac:dyDescent="0.2">
      <c r="A24" s="74">
        <v>22</v>
      </c>
      <c r="B24" s="89" t="s">
        <v>461</v>
      </c>
      <c r="C24" s="157">
        <v>27767</v>
      </c>
      <c r="D24" s="45">
        <v>21208</v>
      </c>
      <c r="E24" s="45">
        <v>7815</v>
      </c>
      <c r="F24" s="45">
        <v>126</v>
      </c>
      <c r="G24" s="87">
        <v>5868</v>
      </c>
      <c r="H24" s="181">
        <f t="shared" si="1"/>
        <v>0.21132999603846292</v>
      </c>
      <c r="I24" s="178">
        <f t="shared" si="0"/>
        <v>0.36849302150132024</v>
      </c>
    </row>
    <row r="25" spans="1:9" ht="16" x14ac:dyDescent="0.2">
      <c r="A25" s="74">
        <v>23</v>
      </c>
      <c r="B25" s="89" t="s">
        <v>430</v>
      </c>
      <c r="C25" s="157">
        <v>25876</v>
      </c>
      <c r="D25" s="45">
        <v>21153</v>
      </c>
      <c r="E25" s="45">
        <v>9664</v>
      </c>
      <c r="F25" s="45">
        <v>2991</v>
      </c>
      <c r="G25" s="87">
        <v>1732</v>
      </c>
      <c r="H25" s="181">
        <f t="shared" si="1"/>
        <v>6.6934611222754681E-2</v>
      </c>
      <c r="I25" s="178">
        <f t="shared" si="0"/>
        <v>0.45686191084006994</v>
      </c>
    </row>
    <row r="26" spans="1:9" ht="16" x14ac:dyDescent="0.2">
      <c r="A26" s="74">
        <v>24</v>
      </c>
      <c r="B26" s="89" t="s">
        <v>457</v>
      </c>
      <c r="C26" s="157">
        <v>9902</v>
      </c>
      <c r="D26" s="45">
        <v>9617</v>
      </c>
      <c r="E26" s="45">
        <v>8149</v>
      </c>
      <c r="F26" s="45">
        <v>33</v>
      </c>
      <c r="G26" s="87">
        <v>252</v>
      </c>
      <c r="H26" s="181">
        <f t="shared" si="1"/>
        <v>2.54494041607756E-2</v>
      </c>
      <c r="I26" s="178">
        <f t="shared" si="0"/>
        <v>0.84735364458770923</v>
      </c>
    </row>
    <row r="27" spans="1:9" ht="17" thickBot="1" x14ac:dyDescent="0.25">
      <c r="A27" s="148">
        <v>25</v>
      </c>
      <c r="B27" s="92" t="s">
        <v>415</v>
      </c>
      <c r="C27" s="158">
        <v>5771</v>
      </c>
      <c r="D27" s="90">
        <v>5735</v>
      </c>
      <c r="E27" s="90">
        <v>686</v>
      </c>
      <c r="F27" s="90"/>
      <c r="G27" s="91">
        <v>12</v>
      </c>
      <c r="H27" s="215">
        <f t="shared" si="1"/>
        <v>2.0793623288858083E-3</v>
      </c>
      <c r="I27" s="179">
        <f t="shared" si="0"/>
        <v>0.11961639058413252</v>
      </c>
    </row>
    <row r="28" spans="1:9" ht="18" thickTop="1" thickBot="1" x14ac:dyDescent="0.25">
      <c r="A28" s="75"/>
      <c r="B28" s="139" t="s">
        <v>249</v>
      </c>
      <c r="C28" s="159">
        <v>15192502</v>
      </c>
      <c r="D28" s="137">
        <v>13937715</v>
      </c>
      <c r="E28" s="137">
        <v>8169007</v>
      </c>
      <c r="F28" s="137">
        <v>98173</v>
      </c>
      <c r="G28" s="138">
        <v>1043549</v>
      </c>
      <c r="H28" s="216">
        <f t="shared" si="1"/>
        <v>6.8688422749590555E-2</v>
      </c>
      <c r="I28" s="180">
        <f t="shared" si="0"/>
        <v>0.58610805286232359</v>
      </c>
    </row>
    <row r="29" spans="1:9" x14ac:dyDescent="0.2">
      <c r="B29"/>
      <c r="C29"/>
      <c r="D29"/>
      <c r="E29"/>
      <c r="F29"/>
      <c r="G29"/>
    </row>
    <row r="30" spans="1:9" x14ac:dyDescent="0.2">
      <c r="B30"/>
      <c r="C30"/>
      <c r="D30"/>
      <c r="E30"/>
      <c r="F30"/>
      <c r="G30"/>
      <c r="H30" s="132"/>
    </row>
    <row r="31" spans="1:9" x14ac:dyDescent="0.2">
      <c r="B31"/>
      <c r="C31"/>
      <c r="D31"/>
      <c r="E31"/>
      <c r="F31"/>
      <c r="G31"/>
    </row>
    <row r="32" spans="1:9" x14ac:dyDescent="0.2">
      <c r="B32"/>
      <c r="C32"/>
      <c r="D32"/>
      <c r="E32"/>
      <c r="F32"/>
      <c r="G32"/>
      <c r="H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ht="16" thickBot="1" x14ac:dyDescent="0.25"/>
    <row r="44" customFormat="1" ht="16" thickBot="1" x14ac:dyDescent="0.25"/>
    <row r="45" customFormat="1" x14ac:dyDescent="0.2"/>
    <row r="46" customFormat="1" x14ac:dyDescent="0.2"/>
    <row r="47" customFormat="1" x14ac:dyDescent="0.2"/>
    <row r="48" customFormat="1" x14ac:dyDescent="0.2"/>
    <row r="49" spans="2:8" x14ac:dyDescent="0.2">
      <c r="B49"/>
      <c r="C49"/>
      <c r="D49"/>
      <c r="E49"/>
      <c r="F49"/>
      <c r="G49"/>
      <c r="H49"/>
    </row>
    <row r="50" spans="2:8" x14ac:dyDescent="0.2">
      <c r="B50"/>
      <c r="C50"/>
      <c r="D50"/>
      <c r="E50"/>
      <c r="F50"/>
      <c r="G50"/>
      <c r="H50"/>
    </row>
    <row r="51" spans="2:8" x14ac:dyDescent="0.2">
      <c r="B51"/>
      <c r="C51"/>
      <c r="D51"/>
      <c r="E51"/>
      <c r="F51"/>
      <c r="G51"/>
      <c r="H51"/>
    </row>
    <row r="52" spans="2:8" x14ac:dyDescent="0.2">
      <c r="B52"/>
      <c r="C52"/>
      <c r="D52"/>
      <c r="E52"/>
      <c r="F52"/>
      <c r="G52"/>
      <c r="H52"/>
    </row>
    <row r="53" spans="2:8" x14ac:dyDescent="0.2">
      <c r="B53"/>
      <c r="C53"/>
      <c r="D53"/>
      <c r="E53"/>
      <c r="F53"/>
      <c r="G53"/>
      <c r="H53"/>
    </row>
    <row r="54" spans="2:8" x14ac:dyDescent="0.2">
      <c r="B54"/>
      <c r="C54"/>
      <c r="D54"/>
      <c r="E54"/>
      <c r="F54"/>
      <c r="G54"/>
      <c r="H54"/>
    </row>
    <row r="55" spans="2:8" x14ac:dyDescent="0.2">
      <c r="B55"/>
      <c r="C55"/>
      <c r="D55"/>
      <c r="E55"/>
      <c r="F55"/>
      <c r="G55"/>
      <c r="H55"/>
    </row>
    <row r="56" spans="2:8" x14ac:dyDescent="0.2">
      <c r="B56"/>
      <c r="C56"/>
      <c r="D56"/>
      <c r="E56"/>
      <c r="F56"/>
      <c r="G56"/>
      <c r="H56"/>
    </row>
    <row r="57" spans="2:8" x14ac:dyDescent="0.2">
      <c r="B57"/>
      <c r="C57"/>
      <c r="D57"/>
      <c r="E57"/>
      <c r="F57"/>
      <c r="G57"/>
      <c r="H57"/>
    </row>
    <row r="58" spans="2:8" x14ac:dyDescent="0.2">
      <c r="B58"/>
      <c r="C58"/>
      <c r="D58"/>
      <c r="E58"/>
      <c r="F58"/>
      <c r="G58"/>
      <c r="H58"/>
    </row>
    <row r="59" spans="2:8" hidden="1" x14ac:dyDescent="0.2">
      <c r="B59"/>
      <c r="C59"/>
      <c r="D59"/>
      <c r="E59"/>
      <c r="F59"/>
      <c r="G59"/>
      <c r="H59"/>
    </row>
    <row r="60" spans="2:8" x14ac:dyDescent="0.2">
      <c r="B60"/>
      <c r="C60"/>
      <c r="D60"/>
      <c r="E60"/>
      <c r="F60"/>
      <c r="G60"/>
      <c r="H60"/>
    </row>
    <row r="61" spans="2:8" x14ac:dyDescent="0.2">
      <c r="B61"/>
      <c r="C61"/>
      <c r="D61"/>
      <c r="E61"/>
      <c r="F61"/>
      <c r="G61"/>
      <c r="H61"/>
    </row>
    <row r="62" spans="2:8" x14ac:dyDescent="0.2">
      <c r="B62"/>
      <c r="C62"/>
      <c r="D62"/>
      <c r="E62"/>
      <c r="F62"/>
      <c r="G62"/>
      <c r="H62"/>
    </row>
    <row r="63" spans="2:8" x14ac:dyDescent="0.2">
      <c r="B63"/>
      <c r="C63"/>
      <c r="D63"/>
      <c r="E63"/>
      <c r="F63"/>
      <c r="G63"/>
      <c r="H63"/>
    </row>
    <row r="64" spans="2:8" x14ac:dyDescent="0.2">
      <c r="B64"/>
      <c r="C64"/>
      <c r="D64"/>
      <c r="E64"/>
      <c r="F64"/>
      <c r="G64"/>
    </row>
    <row r="65" spans="2:7" x14ac:dyDescent="0.2">
      <c r="B65"/>
      <c r="C65"/>
      <c r="D65"/>
      <c r="E65"/>
      <c r="F65"/>
      <c r="G65"/>
    </row>
    <row r="66" spans="2:7" x14ac:dyDescent="0.2">
      <c r="B66"/>
      <c r="C66"/>
      <c r="D66"/>
      <c r="E66"/>
      <c r="F66"/>
      <c r="G66"/>
    </row>
    <row r="67" spans="2:7" x14ac:dyDescent="0.2">
      <c r="B67"/>
      <c r="C67"/>
      <c r="D67"/>
      <c r="E67"/>
      <c r="F67"/>
      <c r="G67"/>
    </row>
    <row r="68" spans="2:7" x14ac:dyDescent="0.2">
      <c r="B68"/>
      <c r="C68"/>
      <c r="D68"/>
      <c r="E68"/>
      <c r="F68"/>
      <c r="G68"/>
    </row>
    <row r="69" spans="2:7" x14ac:dyDescent="0.2">
      <c r="B69"/>
      <c r="C69"/>
      <c r="D69"/>
      <c r="E69"/>
      <c r="F69"/>
      <c r="G69"/>
    </row>
    <row r="70" spans="2:7" x14ac:dyDescent="0.2">
      <c r="B70"/>
      <c r="C70"/>
      <c r="D70"/>
      <c r="E70"/>
      <c r="F70"/>
      <c r="G70"/>
    </row>
    <row r="71" spans="2:7" x14ac:dyDescent="0.2">
      <c r="B71"/>
      <c r="C71"/>
      <c r="D71"/>
      <c r="E71"/>
      <c r="F71"/>
      <c r="G71"/>
    </row>
    <row r="72" spans="2:7" x14ac:dyDescent="0.2">
      <c r="B72"/>
      <c r="C72"/>
      <c r="D72"/>
      <c r="E72"/>
      <c r="F72"/>
      <c r="G72"/>
    </row>
    <row r="73" spans="2:7" x14ac:dyDescent="0.2">
      <c r="B73"/>
      <c r="C73"/>
      <c r="D73"/>
      <c r="E73"/>
      <c r="F73"/>
      <c r="G73"/>
    </row>
    <row r="74" spans="2:7" x14ac:dyDescent="0.2">
      <c r="B74"/>
      <c r="C74"/>
      <c r="D74"/>
      <c r="E74"/>
      <c r="F74"/>
      <c r="G74"/>
    </row>
    <row r="75" spans="2:7" x14ac:dyDescent="0.2">
      <c r="B75"/>
      <c r="C75"/>
      <c r="D75"/>
      <c r="E75"/>
      <c r="F75"/>
      <c r="G75"/>
    </row>
    <row r="76" spans="2:7" x14ac:dyDescent="0.2">
      <c r="B76"/>
      <c r="C76"/>
      <c r="D76"/>
      <c r="E76"/>
      <c r="F76"/>
      <c r="G76"/>
    </row>
    <row r="77" spans="2:7" x14ac:dyDescent="0.2">
      <c r="B77"/>
      <c r="C77"/>
      <c r="D77"/>
      <c r="E77"/>
      <c r="F77"/>
      <c r="G77"/>
    </row>
    <row r="78" spans="2:7" x14ac:dyDescent="0.2">
      <c r="B78"/>
      <c r="C78"/>
      <c r="D78"/>
      <c r="E78"/>
      <c r="F78"/>
      <c r="G78"/>
    </row>
    <row r="79" spans="2:7" x14ac:dyDescent="0.2">
      <c r="B79"/>
      <c r="C79"/>
      <c r="D79"/>
      <c r="E79"/>
      <c r="F79"/>
      <c r="G79"/>
    </row>
    <row r="80" spans="2:7" x14ac:dyDescent="0.2">
      <c r="B80"/>
      <c r="C80"/>
      <c r="D80"/>
      <c r="E80"/>
      <c r="F80"/>
      <c r="G80"/>
    </row>
    <row r="81" spans="2:7" x14ac:dyDescent="0.2">
      <c r="B81"/>
      <c r="C81"/>
      <c r="D81"/>
      <c r="E81"/>
      <c r="F81"/>
      <c r="G81"/>
    </row>
    <row r="82" spans="2:7" x14ac:dyDescent="0.2">
      <c r="B82"/>
      <c r="C82"/>
      <c r="D82"/>
      <c r="E82"/>
      <c r="F82"/>
      <c r="G82"/>
    </row>
    <row r="83" spans="2:7" x14ac:dyDescent="0.2">
      <c r="B83"/>
      <c r="C83"/>
      <c r="D83"/>
      <c r="E83"/>
      <c r="F83"/>
      <c r="G83"/>
    </row>
    <row r="84" spans="2:7" x14ac:dyDescent="0.2">
      <c r="B84"/>
      <c r="C84"/>
      <c r="D84"/>
      <c r="E84"/>
      <c r="F84"/>
      <c r="G84"/>
    </row>
    <row r="85" spans="2:7" x14ac:dyDescent="0.2">
      <c r="B85"/>
      <c r="C85"/>
      <c r="D85"/>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5" spans="2:7" x14ac:dyDescent="0.2">
      <c r="B95"/>
      <c r="C95"/>
      <c r="D95"/>
      <c r="E95"/>
      <c r="F95"/>
      <c r="G95"/>
    </row>
    <row r="96" spans="2:7" x14ac:dyDescent="0.2">
      <c r="B96"/>
      <c r="C96"/>
      <c r="D96"/>
      <c r="E96"/>
      <c r="F96"/>
      <c r="G96"/>
    </row>
    <row r="97" spans="2:7" x14ac:dyDescent="0.2">
      <c r="B97"/>
      <c r="C97"/>
      <c r="D97"/>
      <c r="E97"/>
      <c r="F97"/>
      <c r="G97"/>
    </row>
    <row r="98" spans="2:7" x14ac:dyDescent="0.2">
      <c r="B98"/>
      <c r="C98"/>
      <c r="D98"/>
      <c r="E98"/>
      <c r="F98"/>
      <c r="G98"/>
    </row>
    <row r="99" spans="2:7" x14ac:dyDescent="0.2">
      <c r="B99"/>
      <c r="C99"/>
      <c r="D99"/>
      <c r="E99"/>
      <c r="F99"/>
      <c r="G99"/>
    </row>
    <row r="100" spans="2:7" x14ac:dyDescent="0.2">
      <c r="B100"/>
      <c r="C100"/>
      <c r="D100"/>
      <c r="E100"/>
      <c r="F100"/>
      <c r="G100"/>
    </row>
    <row r="101" spans="2:7" x14ac:dyDescent="0.2">
      <c r="B101"/>
      <c r="C101"/>
      <c r="D101"/>
      <c r="E101"/>
      <c r="F101"/>
      <c r="G101"/>
    </row>
    <row r="102" spans="2:7" ht="16" thickBot="1" x14ac:dyDescent="0.25">
      <c r="B102"/>
      <c r="C102"/>
      <c r="D102"/>
      <c r="E102"/>
      <c r="F102"/>
      <c r="G102"/>
    </row>
    <row r="103" spans="2:7" ht="16" thickBot="1" x14ac:dyDescent="0.25">
      <c r="B103"/>
      <c r="C103"/>
      <c r="D103"/>
      <c r="E103"/>
      <c r="F103"/>
      <c r="G103"/>
    </row>
    <row r="104" spans="2:7" x14ac:dyDescent="0.2">
      <c r="B104"/>
      <c r="C104"/>
      <c r="D104"/>
      <c r="E104"/>
      <c r="F104"/>
      <c r="G104"/>
    </row>
    <row r="105" spans="2:7" x14ac:dyDescent="0.2">
      <c r="B105"/>
      <c r="C105"/>
      <c r="D105"/>
      <c r="E105"/>
      <c r="F105"/>
      <c r="G105"/>
    </row>
    <row r="106" spans="2:7" x14ac:dyDescent="0.2">
      <c r="B106"/>
      <c r="C106"/>
      <c r="D106"/>
      <c r="E106"/>
      <c r="F106"/>
      <c r="G106"/>
    </row>
    <row r="107" spans="2:7" x14ac:dyDescent="0.2">
      <c r="B107"/>
      <c r="C107"/>
      <c r="D107"/>
      <c r="E107"/>
      <c r="F107"/>
      <c r="G107"/>
    </row>
    <row r="108" spans="2:7" x14ac:dyDescent="0.2">
      <c r="B108"/>
      <c r="C108"/>
      <c r="D108"/>
      <c r="E108"/>
      <c r="F108"/>
      <c r="G108"/>
    </row>
    <row r="109" spans="2:7" x14ac:dyDescent="0.2">
      <c r="B109"/>
      <c r="C109"/>
      <c r="D109"/>
      <c r="E109"/>
      <c r="F109"/>
      <c r="G109"/>
    </row>
    <row r="110" spans="2:7" x14ac:dyDescent="0.2">
      <c r="B110"/>
      <c r="C110"/>
      <c r="D110"/>
      <c r="E110"/>
      <c r="F110"/>
      <c r="G110"/>
    </row>
    <row r="111" spans="2:7" x14ac:dyDescent="0.2">
      <c r="B111"/>
      <c r="C111"/>
      <c r="D111"/>
      <c r="E111"/>
      <c r="F111"/>
      <c r="G111"/>
    </row>
    <row r="112" spans="2:7" x14ac:dyDescent="0.2">
      <c r="B112"/>
      <c r="C112"/>
      <c r="D112"/>
      <c r="E112"/>
      <c r="F112"/>
      <c r="G112"/>
    </row>
    <row r="113" spans="2:7" x14ac:dyDescent="0.2">
      <c r="B113"/>
      <c r="C113"/>
      <c r="D113"/>
      <c r="E113"/>
      <c r="F113"/>
      <c r="G113"/>
    </row>
    <row r="114" spans="2:7" x14ac:dyDescent="0.2">
      <c r="B114"/>
      <c r="C114"/>
      <c r="D114"/>
      <c r="E114"/>
      <c r="F114"/>
      <c r="G114"/>
    </row>
    <row r="115" spans="2:7" x14ac:dyDescent="0.2">
      <c r="B115"/>
      <c r="C115"/>
      <c r="D115"/>
      <c r="E115"/>
      <c r="F115"/>
      <c r="G115"/>
    </row>
    <row r="116" spans="2:7" x14ac:dyDescent="0.2">
      <c r="B116"/>
      <c r="C116"/>
      <c r="D116"/>
      <c r="E116"/>
      <c r="F116"/>
      <c r="G116"/>
    </row>
    <row r="117" spans="2:7" x14ac:dyDescent="0.2">
      <c r="B117"/>
      <c r="C117"/>
      <c r="D117"/>
      <c r="E117"/>
      <c r="F117"/>
      <c r="G117"/>
    </row>
    <row r="118" spans="2:7" x14ac:dyDescent="0.2">
      <c r="B118"/>
      <c r="C118"/>
      <c r="D118"/>
      <c r="E118"/>
      <c r="F118"/>
      <c r="G118"/>
    </row>
    <row r="119" spans="2:7" x14ac:dyDescent="0.2">
      <c r="B119"/>
      <c r="C119"/>
      <c r="D119"/>
      <c r="E119"/>
      <c r="F119"/>
      <c r="G119"/>
    </row>
    <row r="120" spans="2:7" x14ac:dyDescent="0.2">
      <c r="B120"/>
      <c r="C120"/>
      <c r="D120"/>
      <c r="E120"/>
      <c r="F120"/>
      <c r="G120"/>
    </row>
    <row r="121" spans="2:7" x14ac:dyDescent="0.2">
      <c r="B121"/>
      <c r="C121"/>
      <c r="D121"/>
      <c r="E121"/>
      <c r="F121"/>
      <c r="G121"/>
    </row>
    <row r="122" spans="2:7" x14ac:dyDescent="0.2">
      <c r="B122"/>
      <c r="C122"/>
      <c r="D122"/>
      <c r="E122"/>
      <c r="F122"/>
      <c r="G122"/>
    </row>
    <row r="123" spans="2:7" x14ac:dyDescent="0.2">
      <c r="B123"/>
      <c r="C123"/>
      <c r="D123"/>
      <c r="E123"/>
      <c r="F123"/>
      <c r="G123"/>
    </row>
    <row r="124" spans="2:7" x14ac:dyDescent="0.2">
      <c r="B124"/>
      <c r="C124"/>
      <c r="D124"/>
      <c r="E124"/>
      <c r="F124"/>
      <c r="G124"/>
    </row>
    <row r="125" spans="2:7" x14ac:dyDescent="0.2">
      <c r="B125"/>
      <c r="C125"/>
      <c r="D125"/>
      <c r="E125"/>
      <c r="F125"/>
      <c r="G125"/>
    </row>
    <row r="126" spans="2:7" x14ac:dyDescent="0.2">
      <c r="B126"/>
      <c r="C126"/>
      <c r="D126"/>
      <c r="E126"/>
      <c r="F126"/>
      <c r="G126"/>
    </row>
    <row r="127" spans="2:7" x14ac:dyDescent="0.2">
      <c r="B127"/>
      <c r="C127"/>
      <c r="D127"/>
      <c r="E127"/>
      <c r="F127"/>
      <c r="G127"/>
    </row>
    <row r="128" spans="2:7" x14ac:dyDescent="0.2">
      <c r="B128"/>
      <c r="C128"/>
      <c r="D128"/>
      <c r="E128"/>
      <c r="F128"/>
      <c r="G128"/>
    </row>
    <row r="129" spans="2:7" x14ac:dyDescent="0.2">
      <c r="B129"/>
      <c r="C129"/>
      <c r="D129"/>
      <c r="E129"/>
      <c r="F129"/>
      <c r="G129"/>
    </row>
    <row r="130" spans="2:7" x14ac:dyDescent="0.2">
      <c r="B130"/>
      <c r="C130"/>
      <c r="D130"/>
      <c r="E130"/>
      <c r="F130"/>
      <c r="G130"/>
    </row>
    <row r="131" spans="2:7" x14ac:dyDescent="0.2">
      <c r="B131"/>
      <c r="C131"/>
      <c r="D131"/>
      <c r="E131"/>
      <c r="F131"/>
      <c r="G131"/>
    </row>
    <row r="132" spans="2:7" x14ac:dyDescent="0.2">
      <c r="B132"/>
      <c r="C132"/>
      <c r="D132"/>
      <c r="E132"/>
      <c r="F132"/>
      <c r="G132"/>
    </row>
    <row r="133" spans="2:7" x14ac:dyDescent="0.2">
      <c r="B133"/>
      <c r="C133"/>
      <c r="D133"/>
      <c r="E133"/>
      <c r="F133"/>
      <c r="G133"/>
    </row>
    <row r="134" spans="2:7" x14ac:dyDescent="0.2">
      <c r="B134"/>
      <c r="C134"/>
      <c r="D134"/>
      <c r="E134"/>
      <c r="F134"/>
      <c r="G134"/>
    </row>
    <row r="135" spans="2:7" x14ac:dyDescent="0.2">
      <c r="B135"/>
      <c r="C135"/>
      <c r="D135"/>
      <c r="E135"/>
      <c r="F135"/>
      <c r="G135"/>
    </row>
    <row r="136" spans="2:7" x14ac:dyDescent="0.2">
      <c r="B136"/>
      <c r="C136"/>
      <c r="D136"/>
      <c r="E136"/>
      <c r="F136"/>
      <c r="G136"/>
    </row>
    <row r="137" spans="2:7" x14ac:dyDescent="0.2">
      <c r="B137"/>
      <c r="C137"/>
      <c r="D137"/>
      <c r="E137"/>
      <c r="F137"/>
      <c r="G137"/>
    </row>
    <row r="138" spans="2:7" x14ac:dyDescent="0.2">
      <c r="B138"/>
      <c r="C138"/>
      <c r="D138"/>
      <c r="E138"/>
      <c r="F138"/>
      <c r="G138"/>
    </row>
    <row r="139" spans="2:7" x14ac:dyDescent="0.2">
      <c r="B139"/>
      <c r="C139"/>
      <c r="D139"/>
      <c r="E139"/>
      <c r="F139"/>
      <c r="G139"/>
    </row>
    <row r="140" spans="2:7" x14ac:dyDescent="0.2">
      <c r="B140"/>
      <c r="C140"/>
      <c r="D140"/>
      <c r="E140"/>
      <c r="F140"/>
      <c r="G140"/>
    </row>
    <row r="141" spans="2:7" x14ac:dyDescent="0.2">
      <c r="B141"/>
      <c r="C141"/>
      <c r="D141"/>
      <c r="E141"/>
      <c r="F141"/>
      <c r="G141"/>
    </row>
    <row r="142" spans="2:7" x14ac:dyDescent="0.2">
      <c r="B142"/>
      <c r="C142"/>
      <c r="D142"/>
      <c r="E142"/>
      <c r="F142"/>
      <c r="G142"/>
    </row>
    <row r="143" spans="2:7" x14ac:dyDescent="0.2">
      <c r="B143"/>
      <c r="C143"/>
      <c r="D143"/>
      <c r="E143"/>
      <c r="F143"/>
      <c r="G143"/>
    </row>
    <row r="144" spans="2:7" x14ac:dyDescent="0.2">
      <c r="B144"/>
      <c r="C144"/>
      <c r="D144"/>
      <c r="E144"/>
      <c r="F144"/>
      <c r="G144"/>
    </row>
    <row r="145" spans="2:7" x14ac:dyDescent="0.2">
      <c r="B145"/>
      <c r="C145"/>
      <c r="D145"/>
      <c r="E145"/>
      <c r="F145"/>
      <c r="G145"/>
    </row>
    <row r="146" spans="2:7" x14ac:dyDescent="0.2">
      <c r="B146"/>
      <c r="C146"/>
      <c r="D146"/>
      <c r="E146"/>
      <c r="F146"/>
      <c r="G146"/>
    </row>
    <row r="147" spans="2:7" x14ac:dyDescent="0.2">
      <c r="B147"/>
      <c r="C147"/>
      <c r="D147"/>
      <c r="E147"/>
      <c r="F147"/>
      <c r="G147"/>
    </row>
    <row r="148" spans="2:7" x14ac:dyDescent="0.2">
      <c r="B148"/>
      <c r="C148"/>
      <c r="D148"/>
      <c r="E148"/>
      <c r="F148"/>
      <c r="G148"/>
    </row>
    <row r="149" spans="2:7" x14ac:dyDescent="0.2">
      <c r="B149"/>
      <c r="C149"/>
      <c r="D149"/>
      <c r="E149"/>
      <c r="F149"/>
      <c r="G149"/>
    </row>
    <row r="150" spans="2:7" x14ac:dyDescent="0.2">
      <c r="B150"/>
      <c r="C150"/>
      <c r="D150"/>
      <c r="E150"/>
      <c r="F150"/>
      <c r="G150"/>
    </row>
    <row r="151" spans="2:7" x14ac:dyDescent="0.2">
      <c r="B151"/>
      <c r="C151"/>
      <c r="D151"/>
      <c r="E151"/>
      <c r="F151"/>
      <c r="G151"/>
    </row>
    <row r="152" spans="2:7" x14ac:dyDescent="0.2">
      <c r="B152"/>
      <c r="C152"/>
      <c r="D152"/>
      <c r="E152"/>
      <c r="F152"/>
      <c r="G152"/>
    </row>
    <row r="153" spans="2:7" x14ac:dyDescent="0.2">
      <c r="B153"/>
      <c r="C153"/>
      <c r="D153"/>
      <c r="E153"/>
      <c r="F153"/>
      <c r="G153"/>
    </row>
    <row r="154" spans="2:7" x14ac:dyDescent="0.2">
      <c r="B154"/>
      <c r="C154"/>
      <c r="D154"/>
      <c r="E154"/>
      <c r="F154"/>
      <c r="G154"/>
    </row>
    <row r="155" spans="2:7" x14ac:dyDescent="0.2">
      <c r="B155"/>
      <c r="C155"/>
      <c r="D155"/>
      <c r="E155"/>
      <c r="F155"/>
      <c r="G155"/>
    </row>
    <row r="156" spans="2:7" x14ac:dyDescent="0.2">
      <c r="B156"/>
      <c r="C156"/>
      <c r="D156"/>
      <c r="E156"/>
      <c r="F156"/>
      <c r="G156"/>
    </row>
    <row r="157" spans="2:7" x14ac:dyDescent="0.2">
      <c r="B157"/>
      <c r="C157"/>
      <c r="D157"/>
      <c r="E157"/>
      <c r="F157"/>
      <c r="G157"/>
    </row>
    <row r="158" spans="2:7" x14ac:dyDescent="0.2">
      <c r="B158"/>
      <c r="C158"/>
      <c r="D158"/>
      <c r="E158"/>
      <c r="F158"/>
      <c r="G158"/>
    </row>
    <row r="159" spans="2:7" x14ac:dyDescent="0.2">
      <c r="B159"/>
      <c r="C159"/>
      <c r="D159"/>
      <c r="E159"/>
      <c r="F159"/>
      <c r="G159"/>
    </row>
    <row r="160" spans="2:7" x14ac:dyDescent="0.2">
      <c r="B160"/>
      <c r="C160"/>
      <c r="D160"/>
      <c r="E160"/>
      <c r="F160"/>
      <c r="G160"/>
    </row>
    <row r="161" spans="2:7" x14ac:dyDescent="0.2">
      <c r="B161"/>
      <c r="C161"/>
      <c r="D161"/>
      <c r="E161"/>
      <c r="F161"/>
      <c r="G161"/>
    </row>
    <row r="162" spans="2:7" x14ac:dyDescent="0.2">
      <c r="B162"/>
      <c r="C162"/>
      <c r="D162"/>
      <c r="E162"/>
      <c r="F162"/>
      <c r="G162"/>
    </row>
    <row r="163" spans="2:7" ht="16" thickBot="1" x14ac:dyDescent="0.25">
      <c r="B163"/>
      <c r="C163"/>
      <c r="D163"/>
      <c r="E163"/>
      <c r="F163"/>
      <c r="G163"/>
    </row>
    <row r="164" spans="2:7" ht="16" thickBot="1" x14ac:dyDescent="0.25">
      <c r="B164"/>
      <c r="C164"/>
      <c r="D164"/>
      <c r="E164"/>
      <c r="F164"/>
      <c r="G164"/>
    </row>
    <row r="165" spans="2:7" x14ac:dyDescent="0.2">
      <c r="B165"/>
      <c r="C165"/>
      <c r="D165"/>
      <c r="E165"/>
      <c r="F165"/>
      <c r="G165"/>
    </row>
    <row r="166" spans="2:7" x14ac:dyDescent="0.2">
      <c r="B166"/>
      <c r="C166"/>
      <c r="D166"/>
      <c r="E166"/>
      <c r="F166"/>
      <c r="G166"/>
    </row>
    <row r="167" spans="2:7" x14ac:dyDescent="0.2">
      <c r="B167"/>
      <c r="C167"/>
      <c r="D167"/>
      <c r="E167"/>
      <c r="F167"/>
      <c r="G167"/>
    </row>
    <row r="168" spans="2:7" x14ac:dyDescent="0.2">
      <c r="B168"/>
      <c r="C168"/>
      <c r="D168"/>
      <c r="E168"/>
      <c r="F168"/>
      <c r="G168"/>
    </row>
    <row r="169" spans="2:7" x14ac:dyDescent="0.2">
      <c r="B169"/>
      <c r="C169"/>
      <c r="D169"/>
      <c r="E169"/>
      <c r="F169"/>
      <c r="G169"/>
    </row>
    <row r="170" spans="2:7" x14ac:dyDescent="0.2">
      <c r="B170"/>
      <c r="C170"/>
      <c r="D170"/>
      <c r="E170"/>
      <c r="F170"/>
      <c r="G170"/>
    </row>
    <row r="171" spans="2:7" x14ac:dyDescent="0.2">
      <c r="B171"/>
      <c r="C171"/>
      <c r="D171"/>
      <c r="E171"/>
      <c r="F171"/>
      <c r="G171"/>
    </row>
    <row r="172" spans="2:7" x14ac:dyDescent="0.2">
      <c r="B172"/>
      <c r="C172"/>
      <c r="D172"/>
      <c r="E172"/>
      <c r="F172"/>
      <c r="G172"/>
    </row>
    <row r="173" spans="2:7" x14ac:dyDescent="0.2">
      <c r="B173"/>
      <c r="C173"/>
      <c r="D173"/>
      <c r="E173"/>
      <c r="F173"/>
      <c r="G173"/>
    </row>
    <row r="174" spans="2:7" x14ac:dyDescent="0.2">
      <c r="B174"/>
      <c r="C174"/>
      <c r="D174"/>
      <c r="E174"/>
      <c r="F174"/>
      <c r="G174"/>
    </row>
    <row r="175" spans="2:7" x14ac:dyDescent="0.2">
      <c r="B175"/>
      <c r="C175"/>
      <c r="D175"/>
      <c r="E175"/>
      <c r="F175"/>
      <c r="G175"/>
    </row>
    <row r="176" spans="2:7" x14ac:dyDescent="0.2">
      <c r="B176"/>
      <c r="C176"/>
      <c r="D176"/>
      <c r="E176"/>
      <c r="F176"/>
      <c r="G176"/>
    </row>
    <row r="177" spans="2:7" x14ac:dyDescent="0.2">
      <c r="B177"/>
      <c r="C177"/>
      <c r="D177"/>
      <c r="E177"/>
      <c r="F177"/>
      <c r="G177"/>
    </row>
    <row r="178" spans="2:7" x14ac:dyDescent="0.2">
      <c r="B178"/>
      <c r="C178"/>
      <c r="D178"/>
      <c r="E178"/>
      <c r="F178"/>
      <c r="G178"/>
    </row>
    <row r="179" spans="2:7" x14ac:dyDescent="0.2">
      <c r="B179"/>
      <c r="C179"/>
      <c r="D179"/>
      <c r="E179"/>
      <c r="F179"/>
      <c r="G179"/>
    </row>
    <row r="180" spans="2:7" x14ac:dyDescent="0.2">
      <c r="B180"/>
      <c r="C180"/>
      <c r="D180"/>
      <c r="E180"/>
      <c r="F180"/>
      <c r="G180"/>
    </row>
    <row r="181" spans="2:7" x14ac:dyDescent="0.2">
      <c r="B181"/>
      <c r="C181"/>
      <c r="D181"/>
      <c r="E181"/>
      <c r="F181"/>
      <c r="G181"/>
    </row>
    <row r="182" spans="2:7" x14ac:dyDescent="0.2">
      <c r="B182"/>
      <c r="C182"/>
      <c r="D182"/>
      <c r="E182"/>
      <c r="F182"/>
      <c r="G182"/>
    </row>
    <row r="183" spans="2:7" x14ac:dyDescent="0.2">
      <c r="B183"/>
      <c r="C183"/>
      <c r="D183"/>
      <c r="E183"/>
      <c r="F183"/>
      <c r="G183"/>
    </row>
    <row r="184" spans="2:7" x14ac:dyDescent="0.2">
      <c r="B184"/>
      <c r="C184"/>
      <c r="D184"/>
      <c r="E184"/>
      <c r="F184"/>
      <c r="G184"/>
    </row>
    <row r="185" spans="2:7" x14ac:dyDescent="0.2">
      <c r="B185"/>
      <c r="C185"/>
      <c r="D185"/>
      <c r="E185"/>
      <c r="F185"/>
      <c r="G185"/>
    </row>
    <row r="186" spans="2:7" x14ac:dyDescent="0.2">
      <c r="B186"/>
      <c r="C186"/>
      <c r="D186"/>
      <c r="E186"/>
      <c r="F186"/>
      <c r="G186"/>
    </row>
    <row r="187" spans="2:7" x14ac:dyDescent="0.2">
      <c r="B187"/>
      <c r="C187"/>
      <c r="D187"/>
      <c r="E187"/>
      <c r="F187"/>
      <c r="G187"/>
    </row>
    <row r="188" spans="2:7" x14ac:dyDescent="0.2">
      <c r="B188"/>
      <c r="C188"/>
      <c r="D188"/>
      <c r="E188"/>
      <c r="F188"/>
      <c r="G188"/>
    </row>
    <row r="189" spans="2:7" x14ac:dyDescent="0.2">
      <c r="B189"/>
      <c r="C189"/>
      <c r="D189"/>
      <c r="E189"/>
      <c r="F189"/>
      <c r="G189"/>
    </row>
    <row r="190" spans="2:7" x14ac:dyDescent="0.2">
      <c r="B190"/>
      <c r="C190"/>
      <c r="D190"/>
      <c r="E190"/>
      <c r="F190"/>
      <c r="G190"/>
    </row>
    <row r="191" spans="2:7" x14ac:dyDescent="0.2">
      <c r="B191"/>
      <c r="C191"/>
      <c r="D191"/>
      <c r="E191"/>
      <c r="F191"/>
      <c r="G191"/>
    </row>
    <row r="192" spans="2:7" x14ac:dyDescent="0.2">
      <c r="B192"/>
      <c r="C192"/>
      <c r="D192"/>
      <c r="E192"/>
      <c r="F192"/>
      <c r="G192"/>
    </row>
    <row r="193" spans="2:7" x14ac:dyDescent="0.2">
      <c r="B193"/>
      <c r="C193"/>
      <c r="D193"/>
      <c r="E193"/>
      <c r="F193"/>
      <c r="G193"/>
    </row>
    <row r="194" spans="2:7" x14ac:dyDescent="0.2">
      <c r="B194"/>
      <c r="C194"/>
      <c r="D194"/>
      <c r="E194"/>
      <c r="F194"/>
      <c r="G194"/>
    </row>
    <row r="195" spans="2:7" x14ac:dyDescent="0.2">
      <c r="B195"/>
      <c r="C195"/>
      <c r="D195"/>
      <c r="E195"/>
      <c r="F195"/>
      <c r="G195"/>
    </row>
    <row r="196" spans="2:7" x14ac:dyDescent="0.2">
      <c r="B196"/>
      <c r="C196"/>
      <c r="D196"/>
      <c r="E196"/>
      <c r="F196"/>
      <c r="G196"/>
    </row>
    <row r="197" spans="2:7" x14ac:dyDescent="0.2">
      <c r="B197"/>
      <c r="C197"/>
      <c r="D197"/>
      <c r="E197"/>
      <c r="F197"/>
      <c r="G197"/>
    </row>
    <row r="198" spans="2:7" x14ac:dyDescent="0.2">
      <c r="B198"/>
      <c r="C198"/>
      <c r="D198"/>
      <c r="E198"/>
      <c r="F198"/>
      <c r="G198"/>
    </row>
    <row r="199" spans="2:7" x14ac:dyDescent="0.2">
      <c r="B199"/>
      <c r="C199"/>
      <c r="D199"/>
      <c r="E199"/>
      <c r="F199"/>
      <c r="G199"/>
    </row>
    <row r="200" spans="2:7" x14ac:dyDescent="0.2">
      <c r="B200"/>
      <c r="C200"/>
      <c r="D200"/>
      <c r="E200"/>
      <c r="F200"/>
      <c r="G200"/>
    </row>
    <row r="201" spans="2:7" x14ac:dyDescent="0.2">
      <c r="B201"/>
      <c r="C201"/>
      <c r="D201"/>
      <c r="E201"/>
      <c r="F201"/>
      <c r="G201"/>
    </row>
    <row r="202" spans="2:7" x14ac:dyDescent="0.2">
      <c r="B202"/>
      <c r="C202"/>
      <c r="D202"/>
      <c r="E202"/>
      <c r="F202"/>
      <c r="G202"/>
    </row>
    <row r="203" spans="2:7" x14ac:dyDescent="0.2">
      <c r="B203"/>
      <c r="C203"/>
      <c r="D203"/>
      <c r="E203"/>
      <c r="F203"/>
      <c r="G203"/>
    </row>
    <row r="204" spans="2:7" x14ac:dyDescent="0.2">
      <c r="B204"/>
      <c r="C204"/>
      <c r="D204"/>
      <c r="E204"/>
      <c r="F204"/>
      <c r="G204"/>
    </row>
    <row r="205" spans="2:7" x14ac:dyDescent="0.2">
      <c r="B205"/>
      <c r="C205"/>
      <c r="D205"/>
      <c r="E205"/>
      <c r="F205"/>
      <c r="G205"/>
    </row>
    <row r="206" spans="2:7" x14ac:dyDescent="0.2">
      <c r="B206"/>
      <c r="C206"/>
      <c r="D206"/>
      <c r="E206"/>
      <c r="F206"/>
      <c r="G206"/>
    </row>
    <row r="207" spans="2:7" x14ac:dyDescent="0.2">
      <c r="B207"/>
      <c r="C207"/>
      <c r="D207"/>
      <c r="E207"/>
      <c r="F207"/>
      <c r="G207"/>
    </row>
    <row r="208" spans="2:7" x14ac:dyDescent="0.2">
      <c r="B208"/>
      <c r="C208"/>
      <c r="D208"/>
      <c r="E208"/>
      <c r="F208"/>
      <c r="G208"/>
    </row>
    <row r="209" spans="2:7" x14ac:dyDescent="0.2">
      <c r="B209"/>
      <c r="C209"/>
      <c r="D209"/>
      <c r="E209"/>
      <c r="F209"/>
      <c r="G209"/>
    </row>
    <row r="210" spans="2:7" x14ac:dyDescent="0.2">
      <c r="B210"/>
      <c r="C210"/>
      <c r="D210"/>
      <c r="E210"/>
      <c r="F210"/>
      <c r="G210"/>
    </row>
    <row r="211" spans="2:7" ht="16" thickBot="1" x14ac:dyDescent="0.25">
      <c r="B211"/>
      <c r="C211"/>
      <c r="D211"/>
      <c r="E211"/>
      <c r="F211"/>
      <c r="G211"/>
    </row>
    <row r="212" spans="2:7" ht="16" thickBot="1" x14ac:dyDescent="0.25">
      <c r="B212"/>
      <c r="C212"/>
      <c r="D212"/>
      <c r="E212"/>
      <c r="F212"/>
      <c r="G212"/>
    </row>
    <row r="213" spans="2:7" x14ac:dyDescent="0.2">
      <c r="B213"/>
      <c r="C213"/>
      <c r="D213"/>
      <c r="E213"/>
      <c r="F213"/>
      <c r="G213"/>
    </row>
    <row r="214" spans="2:7" x14ac:dyDescent="0.2">
      <c r="B214"/>
      <c r="C214"/>
      <c r="D214"/>
      <c r="E214"/>
      <c r="F214"/>
      <c r="G214"/>
    </row>
    <row r="215" spans="2:7" x14ac:dyDescent="0.2">
      <c r="B215"/>
      <c r="C215"/>
      <c r="D215"/>
      <c r="E215"/>
      <c r="F215"/>
      <c r="G215"/>
    </row>
    <row r="216" spans="2:7" x14ac:dyDescent="0.2">
      <c r="B216"/>
      <c r="C216"/>
      <c r="D216"/>
      <c r="E216"/>
      <c r="F216"/>
      <c r="G216"/>
    </row>
    <row r="217" spans="2:7" x14ac:dyDescent="0.2">
      <c r="B217"/>
      <c r="C217"/>
      <c r="D217"/>
      <c r="E217"/>
      <c r="F217"/>
      <c r="G217"/>
    </row>
    <row r="218" spans="2:7" x14ac:dyDescent="0.2">
      <c r="B218"/>
      <c r="C218"/>
      <c r="D218"/>
      <c r="E218"/>
      <c r="F218"/>
      <c r="G218"/>
    </row>
    <row r="219" spans="2:7" x14ac:dyDescent="0.2">
      <c r="B219"/>
      <c r="C219"/>
      <c r="D219"/>
      <c r="E219"/>
      <c r="F219"/>
      <c r="G219"/>
    </row>
    <row r="220" spans="2:7" x14ac:dyDescent="0.2">
      <c r="B220"/>
      <c r="C220"/>
      <c r="D220"/>
      <c r="E220"/>
      <c r="F220"/>
      <c r="G220"/>
    </row>
    <row r="221" spans="2:7" x14ac:dyDescent="0.2">
      <c r="B221"/>
      <c r="C221"/>
      <c r="D221"/>
      <c r="E221"/>
      <c r="F221"/>
      <c r="G221"/>
    </row>
    <row r="222" spans="2:7" x14ac:dyDescent="0.2">
      <c r="B222"/>
      <c r="C222"/>
      <c r="D222"/>
      <c r="E222"/>
      <c r="F222"/>
      <c r="G222"/>
    </row>
    <row r="223" spans="2:7" x14ac:dyDescent="0.2">
      <c r="B223"/>
      <c r="C223"/>
      <c r="D223"/>
      <c r="E223"/>
      <c r="F223"/>
      <c r="G223"/>
    </row>
    <row r="224" spans="2:7" x14ac:dyDescent="0.2">
      <c r="B224"/>
      <c r="C224"/>
      <c r="D224"/>
      <c r="E224"/>
      <c r="F224"/>
      <c r="G224"/>
    </row>
    <row r="225" spans="2:7" x14ac:dyDescent="0.2">
      <c r="B225"/>
      <c r="C225"/>
      <c r="D225"/>
      <c r="E225"/>
      <c r="F225"/>
      <c r="G225"/>
    </row>
    <row r="226" spans="2:7" x14ac:dyDescent="0.2">
      <c r="B226"/>
      <c r="C226"/>
      <c r="D226"/>
      <c r="E226"/>
      <c r="F226"/>
      <c r="G226"/>
    </row>
    <row r="227" spans="2:7" x14ac:dyDescent="0.2">
      <c r="B227"/>
      <c r="C227"/>
      <c r="D227"/>
      <c r="E227"/>
      <c r="F227"/>
      <c r="G227"/>
    </row>
    <row r="228" spans="2:7" x14ac:dyDescent="0.2">
      <c r="B228"/>
      <c r="C228"/>
      <c r="D228"/>
      <c r="E228"/>
      <c r="F228"/>
      <c r="G228"/>
    </row>
    <row r="229" spans="2:7" x14ac:dyDescent="0.2">
      <c r="B229"/>
      <c r="C229"/>
      <c r="D229"/>
      <c r="E229"/>
      <c r="F229"/>
      <c r="G229"/>
    </row>
    <row r="230" spans="2:7" x14ac:dyDescent="0.2">
      <c r="B230"/>
      <c r="C230"/>
      <c r="D230"/>
      <c r="E230"/>
      <c r="F230"/>
      <c r="G230"/>
    </row>
    <row r="231" spans="2:7" x14ac:dyDescent="0.2">
      <c r="B231"/>
      <c r="C231"/>
      <c r="D231"/>
      <c r="E231"/>
      <c r="F231"/>
      <c r="G231"/>
    </row>
    <row r="232" spans="2:7" x14ac:dyDescent="0.2">
      <c r="B232"/>
      <c r="C232"/>
      <c r="D232"/>
      <c r="E232"/>
      <c r="F232"/>
      <c r="G232"/>
    </row>
    <row r="233" spans="2:7" x14ac:dyDescent="0.2">
      <c r="B233"/>
      <c r="C233"/>
      <c r="D233"/>
      <c r="E233"/>
      <c r="F233"/>
      <c r="G233"/>
    </row>
    <row r="234" spans="2:7" x14ac:dyDescent="0.2">
      <c r="B234"/>
      <c r="C234"/>
      <c r="D234"/>
      <c r="E234"/>
      <c r="F234"/>
      <c r="G234"/>
    </row>
    <row r="235" spans="2:7" x14ac:dyDescent="0.2">
      <c r="B235"/>
      <c r="C235"/>
      <c r="D235"/>
      <c r="E235"/>
      <c r="F235"/>
      <c r="G235"/>
    </row>
    <row r="236" spans="2:7" ht="16" thickBot="1" x14ac:dyDescent="0.25">
      <c r="B236"/>
      <c r="C236"/>
      <c r="D236"/>
      <c r="E236"/>
      <c r="F236"/>
      <c r="G236"/>
    </row>
    <row r="237" spans="2:7" ht="16" thickBot="1" x14ac:dyDescent="0.25">
      <c r="B237"/>
      <c r="C237"/>
      <c r="D237"/>
      <c r="E237"/>
      <c r="F237"/>
      <c r="G237"/>
    </row>
    <row r="238" spans="2:7" x14ac:dyDescent="0.2">
      <c r="B238"/>
      <c r="C238"/>
      <c r="D238"/>
      <c r="E238"/>
      <c r="F238"/>
      <c r="G238"/>
    </row>
    <row r="239" spans="2:7" x14ac:dyDescent="0.2">
      <c r="B239"/>
      <c r="C239"/>
      <c r="D239"/>
      <c r="E239"/>
      <c r="F239"/>
      <c r="G239"/>
    </row>
    <row r="240" spans="2:7" x14ac:dyDescent="0.2">
      <c r="B240"/>
      <c r="C240"/>
      <c r="D240"/>
      <c r="E240"/>
      <c r="F240"/>
      <c r="G240"/>
    </row>
    <row r="241" spans="2:7" x14ac:dyDescent="0.2">
      <c r="B241"/>
      <c r="C241"/>
      <c r="D241"/>
      <c r="E241"/>
      <c r="F241"/>
      <c r="G241"/>
    </row>
    <row r="242" spans="2:7" x14ac:dyDescent="0.2">
      <c r="B242"/>
      <c r="C242"/>
      <c r="D242"/>
      <c r="E242"/>
      <c r="F242"/>
      <c r="G242"/>
    </row>
    <row r="243" spans="2:7" x14ac:dyDescent="0.2">
      <c r="B243"/>
      <c r="C243"/>
      <c r="D243"/>
      <c r="E243"/>
      <c r="F243"/>
      <c r="G243"/>
    </row>
    <row r="244" spans="2:7" x14ac:dyDescent="0.2">
      <c r="B244"/>
      <c r="C244"/>
      <c r="D244"/>
      <c r="E244"/>
      <c r="F244"/>
      <c r="G244"/>
    </row>
    <row r="245" spans="2:7" x14ac:dyDescent="0.2">
      <c r="B245"/>
      <c r="C245"/>
      <c r="D245"/>
      <c r="E245"/>
      <c r="F245"/>
      <c r="G245"/>
    </row>
    <row r="246" spans="2:7" x14ac:dyDescent="0.2">
      <c r="B246"/>
      <c r="C246"/>
      <c r="D246"/>
      <c r="E246"/>
      <c r="F246"/>
      <c r="G246"/>
    </row>
    <row r="247" spans="2:7" x14ac:dyDescent="0.2">
      <c r="B247"/>
      <c r="C247"/>
      <c r="D247"/>
      <c r="E247"/>
      <c r="F247"/>
      <c r="G247"/>
    </row>
    <row r="248" spans="2:7" x14ac:dyDescent="0.2">
      <c r="B248"/>
      <c r="C248"/>
      <c r="D248"/>
      <c r="E248"/>
      <c r="F248"/>
      <c r="G248"/>
    </row>
    <row r="249" spans="2:7" x14ac:dyDescent="0.2">
      <c r="B249"/>
      <c r="C249"/>
      <c r="D249"/>
      <c r="E249"/>
      <c r="F249"/>
      <c r="G249"/>
    </row>
    <row r="250" spans="2:7" x14ac:dyDescent="0.2">
      <c r="B250"/>
      <c r="C250"/>
      <c r="D250"/>
      <c r="E250"/>
      <c r="F250"/>
      <c r="G250"/>
    </row>
    <row r="251" spans="2:7" x14ac:dyDescent="0.2">
      <c r="B251"/>
      <c r="C251"/>
      <c r="D251"/>
      <c r="E251"/>
      <c r="F251"/>
      <c r="G251"/>
    </row>
    <row r="252" spans="2:7" x14ac:dyDescent="0.2">
      <c r="B252"/>
      <c r="C252"/>
      <c r="D252"/>
      <c r="E252"/>
      <c r="F252"/>
      <c r="G252"/>
    </row>
    <row r="253" spans="2:7" x14ac:dyDescent="0.2">
      <c r="B253"/>
      <c r="C253"/>
      <c r="D253"/>
      <c r="E253"/>
      <c r="F253"/>
      <c r="G253"/>
    </row>
    <row r="254" spans="2:7" x14ac:dyDescent="0.2">
      <c r="B254"/>
      <c r="C254"/>
      <c r="D254"/>
      <c r="E254"/>
      <c r="F254"/>
      <c r="G254"/>
    </row>
    <row r="255" spans="2:7" x14ac:dyDescent="0.2">
      <c r="B255"/>
      <c r="C255"/>
      <c r="D255"/>
      <c r="E255"/>
      <c r="F255"/>
      <c r="G255"/>
    </row>
    <row r="256" spans="2:7" x14ac:dyDescent="0.2">
      <c r="B256"/>
      <c r="C256"/>
      <c r="D256"/>
      <c r="E256"/>
      <c r="F256"/>
      <c r="G256"/>
    </row>
    <row r="257" spans="2:7" x14ac:dyDescent="0.2">
      <c r="B257"/>
      <c r="C257"/>
      <c r="D257"/>
      <c r="E257"/>
      <c r="F257"/>
      <c r="G257"/>
    </row>
    <row r="258" spans="2:7" x14ac:dyDescent="0.2">
      <c r="B258"/>
      <c r="C258"/>
      <c r="D258"/>
      <c r="E258"/>
      <c r="F258"/>
      <c r="G258"/>
    </row>
    <row r="259" spans="2:7" x14ac:dyDescent="0.2">
      <c r="B259"/>
      <c r="C259"/>
      <c r="D259"/>
      <c r="E259"/>
      <c r="F259"/>
      <c r="G259"/>
    </row>
    <row r="260" spans="2:7" x14ac:dyDescent="0.2">
      <c r="B260"/>
      <c r="C260"/>
      <c r="D260"/>
      <c r="E260"/>
      <c r="F260"/>
      <c r="G260"/>
    </row>
    <row r="261" spans="2:7" x14ac:dyDescent="0.2">
      <c r="B261"/>
      <c r="C261"/>
      <c r="D261"/>
      <c r="E261"/>
      <c r="F261"/>
      <c r="G261"/>
    </row>
    <row r="262" spans="2:7" ht="16" thickBot="1" x14ac:dyDescent="0.25">
      <c r="B262"/>
      <c r="C262"/>
      <c r="D262"/>
      <c r="E262"/>
      <c r="F262"/>
      <c r="G262"/>
    </row>
    <row r="263" spans="2:7" ht="16" thickBot="1" x14ac:dyDescent="0.25">
      <c r="B263"/>
      <c r="C263"/>
      <c r="D263"/>
      <c r="E263"/>
      <c r="F263"/>
      <c r="G263"/>
    </row>
    <row r="264" spans="2:7" x14ac:dyDescent="0.2">
      <c r="B264"/>
      <c r="C264"/>
      <c r="D264"/>
      <c r="E264"/>
      <c r="F264"/>
      <c r="G264"/>
    </row>
    <row r="265" spans="2:7" x14ac:dyDescent="0.2">
      <c r="B265"/>
      <c r="C265"/>
      <c r="D265"/>
      <c r="E265"/>
      <c r="F265"/>
      <c r="G265"/>
    </row>
    <row r="266" spans="2:7" x14ac:dyDescent="0.2">
      <c r="B266"/>
      <c r="C266"/>
      <c r="D266"/>
      <c r="E266"/>
      <c r="F266"/>
      <c r="G266"/>
    </row>
    <row r="267" spans="2:7" x14ac:dyDescent="0.2">
      <c r="B267"/>
      <c r="C267"/>
      <c r="D267"/>
      <c r="E267"/>
      <c r="F267"/>
      <c r="G267"/>
    </row>
    <row r="268" spans="2:7" x14ac:dyDescent="0.2">
      <c r="B268"/>
      <c r="C268"/>
      <c r="D268"/>
      <c r="E268"/>
      <c r="F268"/>
      <c r="G268"/>
    </row>
    <row r="269" spans="2:7" x14ac:dyDescent="0.2">
      <c r="B269"/>
      <c r="C269"/>
      <c r="D269"/>
      <c r="E269"/>
      <c r="F269"/>
      <c r="G269"/>
    </row>
    <row r="270" spans="2:7" x14ac:dyDescent="0.2">
      <c r="B270"/>
      <c r="C270"/>
      <c r="D270"/>
      <c r="E270"/>
      <c r="F270"/>
      <c r="G270"/>
    </row>
    <row r="271" spans="2:7" x14ac:dyDescent="0.2">
      <c r="B271"/>
      <c r="C271"/>
      <c r="D271"/>
      <c r="E271"/>
      <c r="F271"/>
      <c r="G271"/>
    </row>
    <row r="272" spans="2:7" x14ac:dyDescent="0.2">
      <c r="B272"/>
      <c r="C272"/>
      <c r="D272"/>
      <c r="E272"/>
      <c r="F272"/>
      <c r="G272"/>
    </row>
    <row r="273" spans="2:7" x14ac:dyDescent="0.2">
      <c r="B273"/>
      <c r="C273"/>
      <c r="D273"/>
      <c r="E273"/>
      <c r="F273"/>
      <c r="G273"/>
    </row>
    <row r="274" spans="2:7" x14ac:dyDescent="0.2">
      <c r="B274"/>
      <c r="C274"/>
      <c r="D274"/>
      <c r="E274"/>
      <c r="F274"/>
      <c r="G274"/>
    </row>
    <row r="275" spans="2:7" x14ac:dyDescent="0.2">
      <c r="B275"/>
      <c r="C275"/>
      <c r="D275"/>
      <c r="E275"/>
      <c r="F275"/>
      <c r="G275"/>
    </row>
    <row r="276" spans="2:7" x14ac:dyDescent="0.2">
      <c r="B276"/>
      <c r="C276"/>
      <c r="D276"/>
      <c r="E276"/>
      <c r="F276"/>
      <c r="G276"/>
    </row>
    <row r="277" spans="2:7" x14ac:dyDescent="0.2">
      <c r="B277"/>
      <c r="C277"/>
      <c r="D277"/>
      <c r="E277"/>
      <c r="F277"/>
      <c r="G277"/>
    </row>
    <row r="278" spans="2:7" x14ac:dyDescent="0.2">
      <c r="B278"/>
      <c r="C278"/>
      <c r="D278"/>
      <c r="E278"/>
      <c r="F278"/>
      <c r="G278"/>
    </row>
    <row r="279" spans="2:7" x14ac:dyDescent="0.2">
      <c r="B279"/>
      <c r="C279"/>
      <c r="D279"/>
      <c r="E279"/>
      <c r="F279"/>
      <c r="G279"/>
    </row>
    <row r="280" spans="2:7" x14ac:dyDescent="0.2">
      <c r="B280"/>
      <c r="C280"/>
      <c r="D280"/>
      <c r="E280"/>
      <c r="F280"/>
      <c r="G280"/>
    </row>
    <row r="281" spans="2:7" x14ac:dyDescent="0.2">
      <c r="B281"/>
      <c r="C281"/>
      <c r="D281"/>
      <c r="E281"/>
      <c r="F281"/>
      <c r="G281"/>
    </row>
    <row r="282" spans="2:7" x14ac:dyDescent="0.2">
      <c r="B282"/>
      <c r="C282"/>
      <c r="D282"/>
      <c r="E282"/>
      <c r="F282"/>
      <c r="G282"/>
    </row>
    <row r="283" spans="2:7" x14ac:dyDescent="0.2">
      <c r="B283"/>
      <c r="C283"/>
      <c r="D283"/>
      <c r="E283"/>
      <c r="F283"/>
      <c r="G283"/>
    </row>
    <row r="284" spans="2:7" ht="16" thickBot="1" x14ac:dyDescent="0.25">
      <c r="B284"/>
      <c r="C284"/>
      <c r="D284"/>
      <c r="E284"/>
      <c r="F284"/>
      <c r="G284"/>
    </row>
    <row r="285" spans="2:7" ht="16" thickBot="1" x14ac:dyDescent="0.25">
      <c r="B285"/>
      <c r="C285"/>
      <c r="D285"/>
      <c r="E285"/>
      <c r="F285"/>
      <c r="G285"/>
    </row>
    <row r="286" spans="2:7" x14ac:dyDescent="0.2">
      <c r="B286"/>
      <c r="C286"/>
      <c r="D286"/>
      <c r="E286"/>
      <c r="F286"/>
      <c r="G286"/>
    </row>
    <row r="287" spans="2:7" x14ac:dyDescent="0.2">
      <c r="B287"/>
      <c r="C287"/>
      <c r="D287"/>
      <c r="E287"/>
      <c r="F287"/>
      <c r="G287"/>
    </row>
    <row r="288" spans="2:7" x14ac:dyDescent="0.2">
      <c r="B288"/>
      <c r="C288"/>
      <c r="D288"/>
      <c r="E288"/>
      <c r="F288"/>
      <c r="G288"/>
    </row>
    <row r="289" spans="2:7" x14ac:dyDescent="0.2">
      <c r="B289"/>
      <c r="C289"/>
      <c r="D289"/>
      <c r="E289"/>
      <c r="F289"/>
      <c r="G289"/>
    </row>
    <row r="290" spans="2:7" x14ac:dyDescent="0.2">
      <c r="B290"/>
      <c r="C290"/>
      <c r="D290"/>
      <c r="E290"/>
      <c r="F290"/>
      <c r="G290"/>
    </row>
    <row r="291" spans="2:7" x14ac:dyDescent="0.2">
      <c r="B291"/>
      <c r="C291"/>
      <c r="D291"/>
      <c r="E291"/>
      <c r="F291"/>
      <c r="G291"/>
    </row>
    <row r="292" spans="2:7" x14ac:dyDescent="0.2">
      <c r="B292"/>
      <c r="C292"/>
      <c r="D292"/>
      <c r="E292"/>
      <c r="F292"/>
      <c r="G292"/>
    </row>
    <row r="293" spans="2:7" x14ac:dyDescent="0.2">
      <c r="B293"/>
      <c r="C293"/>
      <c r="D293"/>
      <c r="E293"/>
      <c r="F293"/>
      <c r="G293"/>
    </row>
    <row r="294" spans="2:7" x14ac:dyDescent="0.2">
      <c r="B294"/>
      <c r="C294"/>
      <c r="D294"/>
      <c r="E294"/>
      <c r="F294"/>
      <c r="G294"/>
    </row>
    <row r="295" spans="2:7" x14ac:dyDescent="0.2">
      <c r="B295"/>
      <c r="C295"/>
      <c r="D295"/>
      <c r="E295"/>
      <c r="F295"/>
      <c r="G295"/>
    </row>
    <row r="296" spans="2:7" x14ac:dyDescent="0.2">
      <c r="B296"/>
      <c r="C296"/>
      <c r="D296"/>
      <c r="E296"/>
      <c r="F296"/>
      <c r="G296"/>
    </row>
    <row r="297" spans="2:7" x14ac:dyDescent="0.2">
      <c r="B297"/>
      <c r="C297"/>
      <c r="D297"/>
      <c r="E297"/>
      <c r="F297"/>
      <c r="G297"/>
    </row>
    <row r="298" spans="2:7" x14ac:dyDescent="0.2">
      <c r="B298"/>
      <c r="C298"/>
      <c r="D298"/>
      <c r="E298"/>
      <c r="F298"/>
      <c r="G298"/>
    </row>
    <row r="299" spans="2:7" x14ac:dyDescent="0.2">
      <c r="B299"/>
      <c r="C299"/>
      <c r="D299"/>
      <c r="E299"/>
      <c r="F299"/>
      <c r="G299"/>
    </row>
    <row r="300" spans="2:7" x14ac:dyDescent="0.2">
      <c r="B300"/>
      <c r="C300"/>
      <c r="D300"/>
      <c r="E300"/>
      <c r="F300"/>
      <c r="G300"/>
    </row>
    <row r="301" spans="2:7" x14ac:dyDescent="0.2">
      <c r="B301"/>
      <c r="C301"/>
      <c r="D301"/>
      <c r="E301"/>
      <c r="F301"/>
      <c r="G301"/>
    </row>
    <row r="302" spans="2:7" x14ac:dyDescent="0.2">
      <c r="B302"/>
      <c r="C302"/>
      <c r="D302"/>
      <c r="E302"/>
      <c r="F302"/>
      <c r="G302"/>
    </row>
    <row r="303" spans="2:7" x14ac:dyDescent="0.2">
      <c r="B303"/>
      <c r="C303"/>
      <c r="D303"/>
      <c r="E303"/>
      <c r="F303"/>
      <c r="G303"/>
    </row>
    <row r="304" spans="2:7" x14ac:dyDescent="0.2">
      <c r="B304"/>
      <c r="C304"/>
      <c r="D304"/>
      <c r="E304"/>
      <c r="F304"/>
      <c r="G304"/>
    </row>
    <row r="305" spans="2:7" x14ac:dyDescent="0.2">
      <c r="B305"/>
      <c r="C305"/>
      <c r="D305"/>
      <c r="E305"/>
      <c r="F305"/>
      <c r="G305"/>
    </row>
    <row r="306" spans="2:7" x14ac:dyDescent="0.2">
      <c r="B306"/>
      <c r="C306"/>
      <c r="D306"/>
      <c r="E306"/>
      <c r="F306"/>
      <c r="G306"/>
    </row>
    <row r="307" spans="2:7" x14ac:dyDescent="0.2">
      <c r="B307"/>
      <c r="C307"/>
      <c r="D307"/>
      <c r="E307"/>
      <c r="F307"/>
      <c r="G307"/>
    </row>
    <row r="308" spans="2:7" x14ac:dyDescent="0.2">
      <c r="B308"/>
      <c r="C308"/>
      <c r="D308"/>
      <c r="E308"/>
      <c r="F308"/>
      <c r="G308"/>
    </row>
    <row r="309" spans="2:7" x14ac:dyDescent="0.2">
      <c r="B309"/>
      <c r="C309"/>
      <c r="D309"/>
      <c r="E309"/>
      <c r="F309"/>
      <c r="G309"/>
    </row>
    <row r="310" spans="2:7" x14ac:dyDescent="0.2">
      <c r="B310"/>
      <c r="C310"/>
      <c r="D310"/>
      <c r="E310"/>
      <c r="F310"/>
      <c r="G310"/>
    </row>
    <row r="311" spans="2:7" x14ac:dyDescent="0.2">
      <c r="B311"/>
      <c r="C311"/>
      <c r="D311"/>
      <c r="E311"/>
      <c r="F311"/>
      <c r="G311"/>
    </row>
    <row r="312" spans="2:7" x14ac:dyDescent="0.2">
      <c r="B312"/>
      <c r="C312"/>
      <c r="D312"/>
      <c r="E312"/>
      <c r="F312"/>
      <c r="G312"/>
    </row>
    <row r="313" spans="2:7" x14ac:dyDescent="0.2">
      <c r="B313"/>
      <c r="C313"/>
      <c r="D313"/>
      <c r="E313"/>
      <c r="F313"/>
      <c r="G313"/>
    </row>
    <row r="314" spans="2:7" x14ac:dyDescent="0.2">
      <c r="B314"/>
      <c r="C314"/>
      <c r="D314"/>
      <c r="E314"/>
      <c r="F314"/>
      <c r="G314"/>
    </row>
    <row r="315" spans="2:7" x14ac:dyDescent="0.2">
      <c r="B315"/>
      <c r="C315"/>
      <c r="D315"/>
      <c r="E315"/>
      <c r="F315"/>
      <c r="G315"/>
    </row>
    <row r="316" spans="2:7" x14ac:dyDescent="0.2">
      <c r="B316"/>
      <c r="C316"/>
      <c r="D316"/>
      <c r="E316"/>
      <c r="F316"/>
      <c r="G316"/>
    </row>
    <row r="317" spans="2:7" x14ac:dyDescent="0.2">
      <c r="B317"/>
      <c r="C317"/>
      <c r="D317"/>
      <c r="E317"/>
      <c r="F317"/>
      <c r="G317"/>
    </row>
    <row r="318" spans="2:7" x14ac:dyDescent="0.2">
      <c r="B318"/>
      <c r="C318"/>
      <c r="D318"/>
      <c r="E318"/>
      <c r="F318"/>
      <c r="G318"/>
    </row>
    <row r="319" spans="2:7" x14ac:dyDescent="0.2">
      <c r="B319"/>
      <c r="C319"/>
      <c r="D319"/>
      <c r="E319"/>
      <c r="F319"/>
      <c r="G319"/>
    </row>
    <row r="320" spans="2:7" x14ac:dyDescent="0.2">
      <c r="B320"/>
      <c r="C320"/>
      <c r="D320"/>
      <c r="E320"/>
      <c r="F320"/>
      <c r="G320"/>
    </row>
    <row r="321" spans="2:7" ht="16" thickBot="1" x14ac:dyDescent="0.25">
      <c r="B321"/>
      <c r="C321"/>
      <c r="D321"/>
      <c r="E321"/>
      <c r="F321"/>
      <c r="G321"/>
    </row>
    <row r="322" spans="2:7" ht="16" thickBot="1" x14ac:dyDescent="0.25">
      <c r="B322"/>
      <c r="C322"/>
      <c r="D322"/>
      <c r="E322"/>
      <c r="F322"/>
      <c r="G322"/>
    </row>
    <row r="323" spans="2:7" x14ac:dyDescent="0.2">
      <c r="B323"/>
      <c r="C323"/>
      <c r="D323"/>
      <c r="E323"/>
      <c r="F323"/>
      <c r="G323"/>
    </row>
    <row r="324" spans="2:7" x14ac:dyDescent="0.2">
      <c r="B324"/>
      <c r="C324"/>
      <c r="D324"/>
      <c r="E324"/>
      <c r="F324"/>
      <c r="G324"/>
    </row>
    <row r="325" spans="2:7" x14ac:dyDescent="0.2">
      <c r="B325"/>
      <c r="C325"/>
      <c r="D325"/>
      <c r="E325"/>
      <c r="F325"/>
      <c r="G325"/>
    </row>
    <row r="326" spans="2:7" x14ac:dyDescent="0.2">
      <c r="B326"/>
      <c r="C326"/>
      <c r="D326"/>
      <c r="E326"/>
      <c r="F326"/>
      <c r="G326"/>
    </row>
    <row r="327" spans="2:7" x14ac:dyDescent="0.2">
      <c r="B327"/>
      <c r="C327"/>
      <c r="D327"/>
      <c r="E327"/>
      <c r="F327"/>
      <c r="G327"/>
    </row>
    <row r="328" spans="2:7" x14ac:dyDescent="0.2">
      <c r="B328"/>
      <c r="C328"/>
      <c r="D328"/>
      <c r="E328"/>
      <c r="F328"/>
      <c r="G328"/>
    </row>
    <row r="329" spans="2:7" x14ac:dyDescent="0.2">
      <c r="B329"/>
      <c r="C329"/>
      <c r="D329"/>
      <c r="E329"/>
      <c r="F329"/>
      <c r="G329"/>
    </row>
    <row r="330" spans="2:7" x14ac:dyDescent="0.2">
      <c r="B330"/>
      <c r="C330"/>
      <c r="D330"/>
      <c r="E330"/>
      <c r="F330"/>
      <c r="G330"/>
    </row>
    <row r="331" spans="2:7" x14ac:dyDescent="0.2">
      <c r="B331"/>
      <c r="C331"/>
      <c r="D331"/>
      <c r="E331"/>
      <c r="F331"/>
      <c r="G331"/>
    </row>
    <row r="332" spans="2:7" x14ac:dyDescent="0.2">
      <c r="B332"/>
      <c r="C332"/>
      <c r="D332"/>
      <c r="E332"/>
      <c r="F332"/>
      <c r="G332"/>
    </row>
    <row r="333" spans="2:7" x14ac:dyDescent="0.2">
      <c r="B333"/>
      <c r="C333"/>
      <c r="D333"/>
      <c r="E333"/>
      <c r="F333"/>
      <c r="G333"/>
    </row>
    <row r="334" spans="2:7" x14ac:dyDescent="0.2">
      <c r="B334"/>
      <c r="C334"/>
      <c r="D334"/>
      <c r="E334"/>
      <c r="F334"/>
      <c r="G334"/>
    </row>
    <row r="335" spans="2:7" x14ac:dyDescent="0.2">
      <c r="B335"/>
      <c r="C335"/>
      <c r="D335"/>
      <c r="E335"/>
      <c r="F335"/>
      <c r="G335"/>
    </row>
    <row r="336" spans="2:7" x14ac:dyDescent="0.2">
      <c r="B336"/>
      <c r="C336"/>
      <c r="D336"/>
      <c r="E336"/>
      <c r="F336"/>
      <c r="G336"/>
    </row>
    <row r="337" spans="2:7" x14ac:dyDescent="0.2">
      <c r="B337"/>
      <c r="C337"/>
      <c r="D337"/>
      <c r="E337"/>
      <c r="F337"/>
      <c r="G337"/>
    </row>
    <row r="338" spans="2:7" x14ac:dyDescent="0.2">
      <c r="B338"/>
      <c r="C338"/>
      <c r="D338"/>
      <c r="E338"/>
      <c r="F338"/>
      <c r="G338"/>
    </row>
    <row r="339" spans="2:7" x14ac:dyDescent="0.2">
      <c r="B339"/>
      <c r="C339"/>
      <c r="D339"/>
      <c r="E339"/>
      <c r="F339"/>
      <c r="G339"/>
    </row>
    <row r="340" spans="2:7" x14ac:dyDescent="0.2">
      <c r="B340"/>
      <c r="C340"/>
      <c r="D340"/>
      <c r="E340"/>
      <c r="F340"/>
      <c r="G340"/>
    </row>
    <row r="341" spans="2:7" x14ac:dyDescent="0.2">
      <c r="B341"/>
      <c r="C341"/>
      <c r="D341"/>
      <c r="E341"/>
      <c r="F341"/>
      <c r="G341"/>
    </row>
    <row r="342" spans="2:7" x14ac:dyDescent="0.2">
      <c r="B342"/>
      <c r="C342"/>
      <c r="D342"/>
      <c r="E342"/>
      <c r="F342"/>
      <c r="G342"/>
    </row>
    <row r="343" spans="2:7" x14ac:dyDescent="0.2">
      <c r="B343"/>
      <c r="C343"/>
      <c r="D343"/>
      <c r="E343"/>
      <c r="F343"/>
      <c r="G343"/>
    </row>
    <row r="344" spans="2:7" x14ac:dyDescent="0.2">
      <c r="B344"/>
      <c r="C344"/>
      <c r="D344"/>
      <c r="E344"/>
      <c r="F344"/>
      <c r="G344"/>
    </row>
    <row r="345" spans="2:7" x14ac:dyDescent="0.2">
      <c r="B345"/>
      <c r="C345"/>
      <c r="D345"/>
      <c r="E345"/>
      <c r="F345"/>
      <c r="G345"/>
    </row>
    <row r="346" spans="2:7" x14ac:dyDescent="0.2">
      <c r="B346"/>
      <c r="C346"/>
      <c r="D346"/>
      <c r="E346"/>
      <c r="F346"/>
      <c r="G346"/>
    </row>
    <row r="347" spans="2:7" x14ac:dyDescent="0.2">
      <c r="B347"/>
      <c r="C347"/>
      <c r="D347"/>
      <c r="E347"/>
      <c r="F347"/>
      <c r="G347"/>
    </row>
    <row r="348" spans="2:7" x14ac:dyDescent="0.2">
      <c r="B348"/>
      <c r="C348"/>
      <c r="D348"/>
      <c r="E348"/>
      <c r="F348"/>
      <c r="G348"/>
    </row>
    <row r="349" spans="2:7" x14ac:dyDescent="0.2">
      <c r="B349"/>
      <c r="C349"/>
      <c r="D349"/>
      <c r="E349"/>
      <c r="F349"/>
      <c r="G349"/>
    </row>
    <row r="350" spans="2:7" x14ac:dyDescent="0.2">
      <c r="B350"/>
      <c r="C350"/>
      <c r="D350"/>
      <c r="E350"/>
      <c r="F350"/>
      <c r="G350"/>
    </row>
    <row r="351" spans="2:7" x14ac:dyDescent="0.2">
      <c r="B351"/>
      <c r="C351"/>
      <c r="D351"/>
      <c r="E351"/>
      <c r="F351"/>
      <c r="G351"/>
    </row>
    <row r="352" spans="2:7" x14ac:dyDescent="0.2">
      <c r="B352"/>
      <c r="C352"/>
      <c r="D352"/>
      <c r="E352"/>
      <c r="F352"/>
      <c r="G352"/>
    </row>
    <row r="353" spans="2:7" x14ac:dyDescent="0.2">
      <c r="B353"/>
      <c r="C353"/>
      <c r="D353"/>
      <c r="E353"/>
      <c r="F353"/>
      <c r="G353"/>
    </row>
    <row r="354" spans="2:7" x14ac:dyDescent="0.2">
      <c r="B354"/>
      <c r="C354"/>
      <c r="D354"/>
      <c r="E354"/>
      <c r="F354"/>
      <c r="G354"/>
    </row>
    <row r="355" spans="2:7" x14ac:dyDescent="0.2">
      <c r="B355"/>
      <c r="C355"/>
      <c r="D355"/>
      <c r="E355"/>
      <c r="F355"/>
      <c r="G355"/>
    </row>
    <row r="356" spans="2:7" x14ac:dyDescent="0.2">
      <c r="B356"/>
      <c r="C356"/>
      <c r="D356"/>
      <c r="E356"/>
      <c r="F356"/>
      <c r="G356"/>
    </row>
    <row r="357" spans="2:7" x14ac:dyDescent="0.2">
      <c r="B357"/>
      <c r="C357"/>
      <c r="D357"/>
      <c r="E357"/>
      <c r="F357"/>
      <c r="G357"/>
    </row>
    <row r="358" spans="2:7" ht="16" thickBot="1" x14ac:dyDescent="0.25">
      <c r="B358"/>
      <c r="C358"/>
      <c r="D358"/>
      <c r="E358"/>
      <c r="F358"/>
      <c r="G358"/>
    </row>
    <row r="359" spans="2:7" ht="16" thickBot="1" x14ac:dyDescent="0.25">
      <c r="B359"/>
      <c r="C359"/>
      <c r="D359"/>
      <c r="E359"/>
      <c r="F359"/>
      <c r="G359"/>
    </row>
    <row r="360" spans="2:7" x14ac:dyDescent="0.2">
      <c r="B360"/>
      <c r="C360"/>
      <c r="D360"/>
      <c r="E360"/>
      <c r="F360"/>
      <c r="G360"/>
    </row>
    <row r="361" spans="2:7" x14ac:dyDescent="0.2">
      <c r="B361"/>
      <c r="C361"/>
      <c r="D361"/>
      <c r="E361"/>
      <c r="F361"/>
      <c r="G361"/>
    </row>
    <row r="362" spans="2:7" x14ac:dyDescent="0.2">
      <c r="B362"/>
      <c r="C362"/>
      <c r="D362"/>
      <c r="E362"/>
      <c r="F362"/>
      <c r="G362"/>
    </row>
    <row r="363" spans="2:7" x14ac:dyDescent="0.2">
      <c r="B363"/>
      <c r="C363"/>
      <c r="D363"/>
      <c r="E363"/>
      <c r="F363"/>
      <c r="G363"/>
    </row>
    <row r="364" spans="2:7" x14ac:dyDescent="0.2">
      <c r="B364"/>
      <c r="C364"/>
      <c r="D364"/>
      <c r="E364"/>
      <c r="F364"/>
      <c r="G364"/>
    </row>
    <row r="365" spans="2:7" x14ac:dyDescent="0.2">
      <c r="B365"/>
      <c r="C365"/>
      <c r="D365"/>
      <c r="E365"/>
      <c r="F365"/>
      <c r="G365"/>
    </row>
    <row r="366" spans="2:7" x14ac:dyDescent="0.2">
      <c r="B366"/>
      <c r="C366"/>
      <c r="D366"/>
      <c r="E366"/>
      <c r="F366"/>
      <c r="G366"/>
    </row>
    <row r="367" spans="2:7" ht="16" thickBot="1" x14ac:dyDescent="0.25">
      <c r="B367"/>
      <c r="C367"/>
      <c r="D367"/>
      <c r="E367"/>
      <c r="F367"/>
      <c r="G367"/>
    </row>
    <row r="368" spans="2:7" ht="16" thickBot="1" x14ac:dyDescent="0.25">
      <c r="B368"/>
      <c r="C368"/>
      <c r="D368"/>
      <c r="E368"/>
      <c r="F368"/>
      <c r="G368"/>
    </row>
    <row r="369" spans="2:7" x14ac:dyDescent="0.2">
      <c r="B369"/>
      <c r="C369"/>
      <c r="D369"/>
      <c r="E369"/>
      <c r="F369"/>
      <c r="G369"/>
    </row>
    <row r="370" spans="2:7" x14ac:dyDescent="0.2">
      <c r="B370"/>
      <c r="C370"/>
      <c r="D370"/>
      <c r="E370"/>
      <c r="F370"/>
      <c r="G370"/>
    </row>
    <row r="371" spans="2:7" x14ac:dyDescent="0.2">
      <c r="B371"/>
      <c r="C371"/>
      <c r="D371"/>
      <c r="E371"/>
      <c r="F371"/>
      <c r="G371"/>
    </row>
    <row r="372" spans="2:7" x14ac:dyDescent="0.2">
      <c r="B372"/>
      <c r="C372"/>
      <c r="D372"/>
      <c r="E372"/>
      <c r="F372"/>
      <c r="G372"/>
    </row>
    <row r="373" spans="2:7" x14ac:dyDescent="0.2">
      <c r="B373"/>
      <c r="C373"/>
      <c r="D373"/>
      <c r="E373"/>
      <c r="F373"/>
      <c r="G373"/>
    </row>
    <row r="374" spans="2:7" x14ac:dyDescent="0.2">
      <c r="B374"/>
      <c r="C374"/>
      <c r="D374"/>
      <c r="E374"/>
      <c r="F374"/>
      <c r="G374"/>
    </row>
    <row r="375" spans="2:7" x14ac:dyDescent="0.2">
      <c r="B375"/>
      <c r="C375"/>
      <c r="D375"/>
      <c r="E375"/>
      <c r="F375"/>
      <c r="G375"/>
    </row>
    <row r="376" spans="2:7" x14ac:dyDescent="0.2">
      <c r="B376"/>
      <c r="C376"/>
      <c r="D376"/>
      <c r="E376"/>
      <c r="F376"/>
      <c r="G376"/>
    </row>
    <row r="377" spans="2:7" x14ac:dyDescent="0.2">
      <c r="B377"/>
      <c r="C377"/>
      <c r="D377"/>
      <c r="E377"/>
      <c r="F377"/>
      <c r="G377"/>
    </row>
    <row r="378" spans="2:7" x14ac:dyDescent="0.2">
      <c r="B378"/>
      <c r="C378"/>
      <c r="D378"/>
      <c r="E378"/>
      <c r="F378"/>
      <c r="G378"/>
    </row>
    <row r="379" spans="2:7" x14ac:dyDescent="0.2">
      <c r="B379"/>
      <c r="C379"/>
      <c r="D379"/>
      <c r="E379"/>
      <c r="F379"/>
      <c r="G379"/>
    </row>
    <row r="380" spans="2:7" x14ac:dyDescent="0.2">
      <c r="B380"/>
      <c r="C380"/>
      <c r="D380"/>
      <c r="E380"/>
      <c r="F380"/>
      <c r="G380"/>
    </row>
    <row r="381" spans="2:7" x14ac:dyDescent="0.2">
      <c r="B381"/>
      <c r="C381"/>
      <c r="D381"/>
      <c r="E381"/>
      <c r="F381"/>
      <c r="G381"/>
    </row>
    <row r="382" spans="2:7" x14ac:dyDescent="0.2">
      <c r="B382"/>
      <c r="C382"/>
      <c r="D382"/>
      <c r="E382"/>
      <c r="F382"/>
      <c r="G382"/>
    </row>
    <row r="383" spans="2:7" x14ac:dyDescent="0.2">
      <c r="B383"/>
      <c r="C383"/>
      <c r="D383"/>
      <c r="E383"/>
      <c r="F383"/>
      <c r="G383"/>
    </row>
    <row r="384" spans="2:7" x14ac:dyDescent="0.2">
      <c r="B384"/>
      <c r="C384"/>
      <c r="D384"/>
      <c r="E384"/>
      <c r="F384"/>
      <c r="G384"/>
    </row>
    <row r="385" spans="2:7" x14ac:dyDescent="0.2">
      <c r="B385"/>
      <c r="C385"/>
      <c r="D385"/>
      <c r="E385"/>
      <c r="F385"/>
      <c r="G385"/>
    </row>
    <row r="386" spans="2:7" x14ac:dyDescent="0.2">
      <c r="B386"/>
      <c r="C386"/>
      <c r="D386"/>
      <c r="E386"/>
      <c r="F386"/>
      <c r="G386"/>
    </row>
    <row r="387" spans="2:7" x14ac:dyDescent="0.2">
      <c r="B387"/>
      <c r="C387"/>
      <c r="D387"/>
      <c r="E387"/>
      <c r="F387"/>
      <c r="G387"/>
    </row>
    <row r="388" spans="2:7" x14ac:dyDescent="0.2">
      <c r="B388"/>
      <c r="C388"/>
      <c r="D388"/>
      <c r="E388"/>
      <c r="F388"/>
      <c r="G388"/>
    </row>
    <row r="389" spans="2:7" x14ac:dyDescent="0.2">
      <c r="B389"/>
      <c r="C389"/>
      <c r="D389"/>
      <c r="E389"/>
      <c r="F389"/>
      <c r="G389"/>
    </row>
    <row r="390" spans="2:7" x14ac:dyDescent="0.2">
      <c r="B390"/>
      <c r="C390"/>
      <c r="D390"/>
      <c r="E390"/>
      <c r="F390"/>
      <c r="G390"/>
    </row>
    <row r="391" spans="2:7" x14ac:dyDescent="0.2">
      <c r="B391"/>
      <c r="C391"/>
      <c r="D391"/>
      <c r="E391"/>
      <c r="F391"/>
      <c r="G391"/>
    </row>
    <row r="392" spans="2:7" x14ac:dyDescent="0.2">
      <c r="B392"/>
      <c r="C392"/>
      <c r="D392"/>
      <c r="E392"/>
      <c r="F392"/>
      <c r="G392"/>
    </row>
    <row r="393" spans="2:7" x14ac:dyDescent="0.2">
      <c r="B393"/>
      <c r="C393"/>
      <c r="D393"/>
      <c r="E393"/>
      <c r="F393"/>
      <c r="G393"/>
    </row>
    <row r="394" spans="2:7" x14ac:dyDescent="0.2">
      <c r="B394"/>
      <c r="C394"/>
      <c r="D394"/>
      <c r="E394"/>
      <c r="F394"/>
      <c r="G394"/>
    </row>
    <row r="395" spans="2:7" x14ac:dyDescent="0.2">
      <c r="B395"/>
      <c r="C395"/>
      <c r="D395"/>
      <c r="E395"/>
      <c r="F395"/>
      <c r="G395"/>
    </row>
    <row r="396" spans="2:7" ht="16" thickBot="1" x14ac:dyDescent="0.25">
      <c r="B396"/>
      <c r="C396"/>
      <c r="D396"/>
      <c r="E396"/>
      <c r="F396"/>
      <c r="G396"/>
    </row>
    <row r="397" spans="2:7" ht="16" thickBot="1" x14ac:dyDescent="0.25">
      <c r="B397"/>
      <c r="C397"/>
      <c r="D397"/>
      <c r="E397"/>
      <c r="F397"/>
      <c r="G397"/>
    </row>
    <row r="398" spans="2:7" x14ac:dyDescent="0.2">
      <c r="B398"/>
      <c r="C398"/>
      <c r="D398"/>
      <c r="E398"/>
      <c r="F398"/>
      <c r="G398"/>
    </row>
    <row r="399" spans="2:7" x14ac:dyDescent="0.2">
      <c r="B399"/>
      <c r="C399"/>
      <c r="D399"/>
      <c r="E399"/>
      <c r="F399"/>
      <c r="G399"/>
    </row>
    <row r="400" spans="2:7" x14ac:dyDescent="0.2">
      <c r="B400"/>
      <c r="C400"/>
      <c r="D400"/>
      <c r="E400"/>
      <c r="F400"/>
      <c r="G400"/>
    </row>
    <row r="401" spans="2:7" x14ac:dyDescent="0.2">
      <c r="B401"/>
      <c r="C401"/>
      <c r="D401"/>
      <c r="E401"/>
      <c r="F401"/>
      <c r="G401"/>
    </row>
    <row r="402" spans="2:7" x14ac:dyDescent="0.2">
      <c r="B402"/>
      <c r="C402"/>
      <c r="D402"/>
      <c r="E402"/>
      <c r="F402"/>
      <c r="G402"/>
    </row>
    <row r="403" spans="2:7" x14ac:dyDescent="0.2">
      <c r="B403"/>
      <c r="C403"/>
      <c r="D403"/>
      <c r="E403"/>
      <c r="F403"/>
      <c r="G403"/>
    </row>
    <row r="404" spans="2:7" x14ac:dyDescent="0.2">
      <c r="B404"/>
      <c r="C404"/>
      <c r="D404"/>
      <c r="E404"/>
      <c r="F404"/>
      <c r="G404"/>
    </row>
    <row r="405" spans="2:7" x14ac:dyDescent="0.2">
      <c r="B405"/>
      <c r="C405"/>
      <c r="D405"/>
      <c r="E405"/>
      <c r="F405"/>
      <c r="G405"/>
    </row>
    <row r="406" spans="2:7" x14ac:dyDescent="0.2">
      <c r="B406"/>
      <c r="C406"/>
      <c r="D406"/>
      <c r="E406"/>
      <c r="F406"/>
      <c r="G406"/>
    </row>
    <row r="407" spans="2:7" x14ac:dyDescent="0.2">
      <c r="B407"/>
      <c r="C407"/>
      <c r="D407"/>
      <c r="E407"/>
      <c r="F407"/>
      <c r="G407"/>
    </row>
    <row r="408" spans="2:7" x14ac:dyDescent="0.2">
      <c r="B408"/>
      <c r="C408"/>
      <c r="D408"/>
      <c r="E408"/>
      <c r="F408"/>
      <c r="G408"/>
    </row>
    <row r="409" spans="2:7" x14ac:dyDescent="0.2">
      <c r="B409"/>
      <c r="C409"/>
      <c r="D409"/>
      <c r="E409"/>
      <c r="F409"/>
      <c r="G409"/>
    </row>
    <row r="410" spans="2:7" x14ac:dyDescent="0.2">
      <c r="B410"/>
      <c r="C410"/>
      <c r="D410"/>
      <c r="E410"/>
      <c r="F410"/>
      <c r="G410"/>
    </row>
    <row r="411" spans="2:7" x14ac:dyDescent="0.2">
      <c r="B411"/>
      <c r="C411"/>
      <c r="D411"/>
      <c r="E411"/>
      <c r="F411"/>
      <c r="G411"/>
    </row>
    <row r="412" spans="2:7" x14ac:dyDescent="0.2">
      <c r="B412"/>
      <c r="C412"/>
      <c r="D412"/>
      <c r="E412"/>
      <c r="F412"/>
      <c r="G412"/>
    </row>
    <row r="413" spans="2:7" x14ac:dyDescent="0.2">
      <c r="B413"/>
      <c r="C413"/>
      <c r="D413"/>
      <c r="E413"/>
      <c r="F413"/>
      <c r="G413"/>
    </row>
    <row r="414" spans="2:7" x14ac:dyDescent="0.2">
      <c r="B414"/>
      <c r="C414"/>
      <c r="D414"/>
      <c r="E414"/>
      <c r="F414"/>
      <c r="G414"/>
    </row>
    <row r="415" spans="2:7" ht="16" thickBot="1" x14ac:dyDescent="0.25">
      <c r="B415"/>
      <c r="C415"/>
      <c r="D415"/>
      <c r="E415"/>
      <c r="F415"/>
      <c r="G415"/>
    </row>
    <row r="416" spans="2:7" ht="16" thickBot="1" x14ac:dyDescent="0.25">
      <c r="B416"/>
      <c r="C416"/>
      <c r="D416"/>
      <c r="E416"/>
      <c r="F416"/>
      <c r="G416"/>
    </row>
    <row r="417" spans="2:7" x14ac:dyDescent="0.2">
      <c r="B417"/>
      <c r="C417"/>
      <c r="D417"/>
      <c r="E417"/>
      <c r="F417"/>
      <c r="G417"/>
    </row>
    <row r="418" spans="2:7" x14ac:dyDescent="0.2">
      <c r="B418"/>
      <c r="C418"/>
      <c r="D418"/>
      <c r="E418"/>
      <c r="F418"/>
      <c r="G418"/>
    </row>
    <row r="419" spans="2:7" x14ac:dyDescent="0.2">
      <c r="B419"/>
      <c r="C419"/>
      <c r="D419"/>
      <c r="E419"/>
      <c r="F419"/>
      <c r="G419"/>
    </row>
    <row r="420" spans="2:7" x14ac:dyDescent="0.2">
      <c r="B420"/>
      <c r="C420"/>
      <c r="D420"/>
      <c r="E420"/>
      <c r="F420"/>
      <c r="G420"/>
    </row>
    <row r="421" spans="2:7" x14ac:dyDescent="0.2">
      <c r="B421"/>
      <c r="C421"/>
      <c r="D421"/>
      <c r="E421"/>
      <c r="F421"/>
      <c r="G421"/>
    </row>
    <row r="422" spans="2:7" x14ac:dyDescent="0.2">
      <c r="B422"/>
      <c r="C422"/>
      <c r="D422"/>
      <c r="E422"/>
      <c r="F422"/>
      <c r="G422"/>
    </row>
    <row r="423" spans="2:7" x14ac:dyDescent="0.2">
      <c r="B423"/>
      <c r="C423"/>
      <c r="D423"/>
      <c r="E423"/>
      <c r="F423"/>
      <c r="G423"/>
    </row>
    <row r="424" spans="2:7" x14ac:dyDescent="0.2">
      <c r="B424"/>
      <c r="C424"/>
      <c r="D424"/>
      <c r="E424"/>
      <c r="F424"/>
      <c r="G424"/>
    </row>
    <row r="425" spans="2:7" x14ac:dyDescent="0.2">
      <c r="B425"/>
      <c r="C425"/>
      <c r="D425"/>
      <c r="E425"/>
      <c r="F425"/>
      <c r="G425"/>
    </row>
    <row r="426" spans="2:7" x14ac:dyDescent="0.2">
      <c r="B426"/>
      <c r="C426"/>
      <c r="D426"/>
      <c r="E426"/>
      <c r="F426"/>
      <c r="G426"/>
    </row>
    <row r="427" spans="2:7" x14ac:dyDescent="0.2">
      <c r="B427"/>
      <c r="C427"/>
      <c r="D427"/>
      <c r="E427"/>
      <c r="F427"/>
      <c r="G427"/>
    </row>
    <row r="428" spans="2:7" x14ac:dyDescent="0.2">
      <c r="B428"/>
      <c r="C428"/>
      <c r="D428"/>
      <c r="E428"/>
      <c r="F428"/>
      <c r="G428"/>
    </row>
    <row r="429" spans="2:7" x14ac:dyDescent="0.2">
      <c r="B429"/>
      <c r="C429"/>
      <c r="D429"/>
      <c r="E429"/>
      <c r="F429"/>
      <c r="G429"/>
    </row>
    <row r="430" spans="2:7" x14ac:dyDescent="0.2">
      <c r="B430"/>
      <c r="C430"/>
      <c r="D430"/>
      <c r="E430"/>
      <c r="F430"/>
      <c r="G430"/>
    </row>
    <row r="431" spans="2:7" x14ac:dyDescent="0.2">
      <c r="B431"/>
      <c r="C431"/>
      <c r="D431"/>
      <c r="E431"/>
      <c r="F431"/>
      <c r="G431"/>
    </row>
    <row r="432" spans="2:7" x14ac:dyDescent="0.2">
      <c r="B432"/>
      <c r="C432"/>
      <c r="D432"/>
      <c r="E432"/>
      <c r="F432"/>
      <c r="G432"/>
    </row>
    <row r="433" spans="2:7" x14ac:dyDescent="0.2">
      <c r="B433"/>
      <c r="C433"/>
      <c r="D433"/>
      <c r="E433"/>
      <c r="F433"/>
      <c r="G433"/>
    </row>
    <row r="434" spans="2:7" x14ac:dyDescent="0.2">
      <c r="B434"/>
      <c r="C434"/>
      <c r="D434"/>
      <c r="E434"/>
      <c r="F434"/>
      <c r="G434"/>
    </row>
    <row r="435" spans="2:7" x14ac:dyDescent="0.2">
      <c r="B435"/>
      <c r="C435"/>
      <c r="D435"/>
      <c r="E435"/>
      <c r="F435"/>
      <c r="G435"/>
    </row>
    <row r="436" spans="2:7" x14ac:dyDescent="0.2">
      <c r="B436"/>
      <c r="C436"/>
      <c r="D436"/>
      <c r="E436"/>
      <c r="F436"/>
      <c r="G436"/>
    </row>
    <row r="437" spans="2:7" x14ac:dyDescent="0.2">
      <c r="B437"/>
      <c r="C437"/>
      <c r="D437"/>
      <c r="E437"/>
      <c r="F437"/>
      <c r="G437"/>
    </row>
    <row r="438" spans="2:7" x14ac:dyDescent="0.2">
      <c r="B438"/>
      <c r="C438"/>
      <c r="D438"/>
      <c r="E438"/>
      <c r="F438"/>
      <c r="G438"/>
    </row>
    <row r="439" spans="2:7" x14ac:dyDescent="0.2">
      <c r="B439"/>
      <c r="C439"/>
      <c r="D439"/>
      <c r="E439"/>
      <c r="F439"/>
      <c r="G439"/>
    </row>
    <row r="440" spans="2:7" x14ac:dyDescent="0.2">
      <c r="B440"/>
      <c r="C440"/>
      <c r="D440"/>
      <c r="E440"/>
      <c r="F440"/>
      <c r="G440"/>
    </row>
    <row r="441" spans="2:7" ht="16" thickBot="1" x14ac:dyDescent="0.25">
      <c r="B441"/>
      <c r="C441"/>
      <c r="D441"/>
      <c r="E441"/>
      <c r="F441"/>
      <c r="G441"/>
    </row>
    <row r="442" spans="2:7" ht="16" thickBot="1" x14ac:dyDescent="0.25">
      <c r="B442"/>
      <c r="C442"/>
      <c r="D442"/>
      <c r="E442"/>
      <c r="F442"/>
      <c r="G442"/>
    </row>
    <row r="443" spans="2:7" x14ac:dyDescent="0.2">
      <c r="B443"/>
      <c r="C443"/>
      <c r="D443"/>
      <c r="E443"/>
      <c r="F443"/>
      <c r="G443"/>
    </row>
    <row r="444" spans="2:7" x14ac:dyDescent="0.2">
      <c r="B444"/>
      <c r="C444"/>
      <c r="D444"/>
      <c r="E444"/>
      <c r="F444"/>
      <c r="G444"/>
    </row>
    <row r="445" spans="2:7" x14ac:dyDescent="0.2">
      <c r="B445"/>
      <c r="C445"/>
      <c r="D445"/>
      <c r="E445"/>
      <c r="F445"/>
      <c r="G445"/>
    </row>
    <row r="446" spans="2:7" x14ac:dyDescent="0.2">
      <c r="B446"/>
      <c r="C446"/>
      <c r="D446"/>
      <c r="E446"/>
      <c r="F446"/>
      <c r="G446"/>
    </row>
    <row r="447" spans="2:7" x14ac:dyDescent="0.2">
      <c r="B447"/>
      <c r="C447"/>
      <c r="D447"/>
      <c r="E447"/>
      <c r="F447"/>
      <c r="G447"/>
    </row>
    <row r="448" spans="2:7" x14ac:dyDescent="0.2">
      <c r="B448"/>
      <c r="C448"/>
      <c r="D448"/>
      <c r="E448"/>
      <c r="F448"/>
      <c r="G448"/>
    </row>
    <row r="449" spans="2:7" x14ac:dyDescent="0.2">
      <c r="B449"/>
      <c r="C449"/>
      <c r="D449"/>
      <c r="E449"/>
      <c r="F449"/>
      <c r="G449"/>
    </row>
    <row r="450" spans="2:7" x14ac:dyDescent="0.2">
      <c r="B450"/>
      <c r="C450"/>
      <c r="D450"/>
      <c r="E450"/>
      <c r="F450"/>
      <c r="G450"/>
    </row>
    <row r="451" spans="2:7" x14ac:dyDescent="0.2">
      <c r="B451"/>
      <c r="C451"/>
      <c r="D451"/>
      <c r="E451"/>
      <c r="F451"/>
      <c r="G451"/>
    </row>
    <row r="452" spans="2:7" x14ac:dyDescent="0.2">
      <c r="B452"/>
      <c r="C452"/>
      <c r="D452"/>
      <c r="E452"/>
      <c r="F452"/>
      <c r="G452"/>
    </row>
    <row r="453" spans="2:7" x14ac:dyDescent="0.2">
      <c r="B453"/>
      <c r="C453"/>
      <c r="D453"/>
      <c r="E453"/>
      <c r="F453"/>
      <c r="G453"/>
    </row>
    <row r="454" spans="2:7" x14ac:dyDescent="0.2">
      <c r="B454"/>
      <c r="C454"/>
      <c r="D454"/>
      <c r="E454"/>
      <c r="F454"/>
      <c r="G454"/>
    </row>
    <row r="455" spans="2:7" x14ac:dyDescent="0.2">
      <c r="B455"/>
      <c r="C455"/>
      <c r="D455"/>
      <c r="E455"/>
      <c r="F455"/>
      <c r="G455"/>
    </row>
    <row r="456" spans="2:7" x14ac:dyDescent="0.2">
      <c r="B456"/>
      <c r="C456"/>
      <c r="D456"/>
      <c r="E456"/>
      <c r="F456"/>
      <c r="G456"/>
    </row>
    <row r="457" spans="2:7" x14ac:dyDescent="0.2">
      <c r="B457"/>
      <c r="C457"/>
      <c r="D457"/>
      <c r="E457"/>
      <c r="F457"/>
      <c r="G457"/>
    </row>
    <row r="458" spans="2:7" x14ac:dyDescent="0.2">
      <c r="B458"/>
      <c r="C458"/>
      <c r="D458"/>
      <c r="E458"/>
      <c r="F458"/>
      <c r="G458"/>
    </row>
    <row r="459" spans="2:7" x14ac:dyDescent="0.2">
      <c r="B459"/>
      <c r="C459"/>
      <c r="D459"/>
      <c r="E459"/>
      <c r="F459"/>
      <c r="G459"/>
    </row>
    <row r="460" spans="2:7" ht="16" thickBot="1" x14ac:dyDescent="0.25">
      <c r="B460"/>
      <c r="C460"/>
      <c r="D460"/>
      <c r="E460"/>
      <c r="F460"/>
      <c r="G460"/>
    </row>
    <row r="461" spans="2:7" ht="16" thickBot="1" x14ac:dyDescent="0.25">
      <c r="B461"/>
      <c r="C461"/>
      <c r="D461"/>
      <c r="E461"/>
      <c r="F461"/>
      <c r="G461"/>
    </row>
    <row r="462" spans="2:7" x14ac:dyDescent="0.2">
      <c r="B462"/>
      <c r="C462"/>
      <c r="D462"/>
      <c r="E462"/>
      <c r="F462"/>
      <c r="G462"/>
    </row>
    <row r="463" spans="2:7" x14ac:dyDescent="0.2">
      <c r="B463"/>
      <c r="C463"/>
      <c r="D463"/>
      <c r="E463"/>
      <c r="F463"/>
      <c r="G463"/>
    </row>
    <row r="464" spans="2:7" x14ac:dyDescent="0.2">
      <c r="B464"/>
      <c r="C464"/>
      <c r="D464"/>
      <c r="E464"/>
      <c r="F464"/>
      <c r="G464"/>
    </row>
    <row r="465" spans="2:7" x14ac:dyDescent="0.2">
      <c r="B465"/>
      <c r="C465"/>
      <c r="D465"/>
      <c r="E465"/>
      <c r="F465"/>
      <c r="G465"/>
    </row>
    <row r="466" spans="2:7" x14ac:dyDescent="0.2">
      <c r="B466"/>
      <c r="C466"/>
      <c r="D466"/>
      <c r="E466"/>
      <c r="F466"/>
      <c r="G466"/>
    </row>
    <row r="467" spans="2:7" x14ac:dyDescent="0.2">
      <c r="B467"/>
      <c r="C467"/>
      <c r="D467"/>
      <c r="E467"/>
      <c r="F467"/>
      <c r="G467"/>
    </row>
    <row r="468" spans="2:7" x14ac:dyDescent="0.2">
      <c r="B468"/>
      <c r="C468"/>
      <c r="D468"/>
      <c r="E468"/>
      <c r="F468"/>
      <c r="G468"/>
    </row>
    <row r="469" spans="2:7" x14ac:dyDescent="0.2">
      <c r="B469"/>
      <c r="C469"/>
      <c r="D469"/>
      <c r="E469"/>
      <c r="F469"/>
      <c r="G469"/>
    </row>
    <row r="470" spans="2:7" x14ac:dyDescent="0.2">
      <c r="B470"/>
      <c r="C470"/>
      <c r="D470"/>
      <c r="E470"/>
      <c r="F470"/>
      <c r="G470"/>
    </row>
    <row r="471" spans="2:7" x14ac:dyDescent="0.2">
      <c r="B471"/>
      <c r="C471"/>
      <c r="D471"/>
      <c r="E471"/>
      <c r="F471"/>
      <c r="G471"/>
    </row>
    <row r="472" spans="2:7" x14ac:dyDescent="0.2">
      <c r="B472"/>
      <c r="C472"/>
      <c r="D472"/>
      <c r="E472"/>
      <c r="F472"/>
      <c r="G472"/>
    </row>
    <row r="473" spans="2:7" x14ac:dyDescent="0.2">
      <c r="B473"/>
      <c r="C473"/>
      <c r="D473"/>
      <c r="E473"/>
      <c r="F473"/>
      <c r="G473"/>
    </row>
    <row r="474" spans="2:7" x14ac:dyDescent="0.2">
      <c r="B474"/>
      <c r="C474"/>
      <c r="D474"/>
      <c r="E474"/>
      <c r="F474"/>
      <c r="G474"/>
    </row>
    <row r="475" spans="2:7" x14ac:dyDescent="0.2">
      <c r="B475"/>
      <c r="C475"/>
      <c r="D475"/>
      <c r="E475"/>
      <c r="F475"/>
      <c r="G475"/>
    </row>
    <row r="476" spans="2:7" x14ac:dyDescent="0.2">
      <c r="B476"/>
      <c r="C476"/>
      <c r="D476"/>
      <c r="E476"/>
      <c r="F476"/>
      <c r="G476"/>
    </row>
    <row r="477" spans="2:7" x14ac:dyDescent="0.2">
      <c r="B477"/>
      <c r="C477"/>
      <c r="D477"/>
      <c r="E477"/>
      <c r="F477"/>
      <c r="G477"/>
    </row>
    <row r="478" spans="2:7" x14ac:dyDescent="0.2">
      <c r="B478"/>
      <c r="C478"/>
      <c r="D478"/>
      <c r="E478"/>
      <c r="F478"/>
      <c r="G478"/>
    </row>
    <row r="479" spans="2:7" x14ac:dyDescent="0.2">
      <c r="B479"/>
      <c r="C479"/>
      <c r="D479"/>
      <c r="E479"/>
      <c r="F479"/>
      <c r="G479"/>
    </row>
    <row r="480" spans="2:7" ht="16" thickBot="1" x14ac:dyDescent="0.25">
      <c r="B480"/>
      <c r="C480"/>
      <c r="D480"/>
      <c r="E480"/>
      <c r="F480"/>
      <c r="G480"/>
    </row>
    <row r="481" spans="2:7" ht="16" thickBot="1" x14ac:dyDescent="0.25">
      <c r="B481"/>
      <c r="C481"/>
      <c r="D481"/>
      <c r="E481"/>
      <c r="F481"/>
      <c r="G481"/>
    </row>
    <row r="482" spans="2:7" x14ac:dyDescent="0.2">
      <c r="B482"/>
      <c r="C482"/>
      <c r="D482"/>
      <c r="E482"/>
      <c r="F482"/>
      <c r="G482"/>
    </row>
    <row r="483" spans="2:7" x14ac:dyDescent="0.2">
      <c r="B483"/>
      <c r="C483"/>
      <c r="D483"/>
      <c r="E483"/>
      <c r="F483"/>
      <c r="G483"/>
    </row>
    <row r="484" spans="2:7" x14ac:dyDescent="0.2">
      <c r="B484"/>
      <c r="C484"/>
      <c r="D484"/>
      <c r="E484"/>
      <c r="F484"/>
      <c r="G484"/>
    </row>
    <row r="485" spans="2:7" x14ac:dyDescent="0.2">
      <c r="B485"/>
      <c r="C485"/>
      <c r="D485"/>
      <c r="E485"/>
      <c r="F485"/>
      <c r="G485"/>
    </row>
    <row r="486" spans="2:7" x14ac:dyDescent="0.2">
      <c r="B486"/>
      <c r="C486"/>
      <c r="D486"/>
      <c r="E486"/>
      <c r="F486"/>
      <c r="G486"/>
    </row>
    <row r="487" spans="2:7" x14ac:dyDescent="0.2">
      <c r="B487"/>
      <c r="C487"/>
      <c r="D487"/>
      <c r="E487"/>
      <c r="F487"/>
      <c r="G487"/>
    </row>
    <row r="488" spans="2:7" x14ac:dyDescent="0.2">
      <c r="B488"/>
      <c r="C488"/>
      <c r="D488"/>
      <c r="E488"/>
      <c r="F488"/>
      <c r="G488"/>
    </row>
    <row r="489" spans="2:7" x14ac:dyDescent="0.2">
      <c r="B489"/>
      <c r="C489"/>
      <c r="D489"/>
      <c r="E489"/>
      <c r="F489"/>
      <c r="G489"/>
    </row>
    <row r="490" spans="2:7" x14ac:dyDescent="0.2">
      <c r="B490"/>
      <c r="C490"/>
      <c r="D490"/>
      <c r="E490"/>
      <c r="F490"/>
      <c r="G490"/>
    </row>
    <row r="491" spans="2:7" x14ac:dyDescent="0.2">
      <c r="B491"/>
      <c r="C491"/>
      <c r="D491"/>
      <c r="E491"/>
      <c r="F491"/>
      <c r="G491"/>
    </row>
    <row r="492" spans="2:7" x14ac:dyDescent="0.2">
      <c r="B492"/>
      <c r="C492"/>
      <c r="D492"/>
      <c r="E492"/>
      <c r="F492"/>
      <c r="G492"/>
    </row>
    <row r="493" spans="2:7" x14ac:dyDescent="0.2">
      <c r="B493"/>
      <c r="C493"/>
      <c r="D493"/>
      <c r="E493"/>
      <c r="F493"/>
      <c r="G493"/>
    </row>
    <row r="494" spans="2:7" x14ac:dyDescent="0.2">
      <c r="B494"/>
      <c r="C494"/>
      <c r="D494"/>
      <c r="E494"/>
      <c r="F494"/>
      <c r="G494"/>
    </row>
    <row r="495" spans="2:7" x14ac:dyDescent="0.2">
      <c r="B495"/>
      <c r="C495"/>
      <c r="D495"/>
      <c r="E495"/>
      <c r="F495"/>
      <c r="G495"/>
    </row>
    <row r="496" spans="2:7" x14ac:dyDescent="0.2">
      <c r="B496"/>
      <c r="C496"/>
      <c r="D496"/>
      <c r="E496"/>
      <c r="F496"/>
      <c r="G496"/>
    </row>
    <row r="497" spans="2:7" x14ac:dyDescent="0.2">
      <c r="B497"/>
      <c r="C497"/>
      <c r="D497"/>
      <c r="E497"/>
      <c r="F497"/>
      <c r="G497"/>
    </row>
    <row r="498" spans="2:7" x14ac:dyDescent="0.2">
      <c r="B498"/>
      <c r="C498"/>
      <c r="D498"/>
      <c r="E498"/>
      <c r="F498"/>
      <c r="G498"/>
    </row>
    <row r="499" spans="2:7" x14ac:dyDescent="0.2">
      <c r="B499"/>
      <c r="C499"/>
      <c r="D499"/>
      <c r="E499"/>
      <c r="F499"/>
      <c r="G499"/>
    </row>
    <row r="500" spans="2:7" x14ac:dyDescent="0.2">
      <c r="B500"/>
      <c r="C500"/>
      <c r="D500"/>
      <c r="E500"/>
      <c r="F500"/>
      <c r="G500"/>
    </row>
    <row r="501" spans="2:7" ht="16" thickBot="1" x14ac:dyDescent="0.25">
      <c r="B501"/>
      <c r="C501"/>
      <c r="D501"/>
      <c r="E501"/>
      <c r="F501"/>
      <c r="G501"/>
    </row>
    <row r="502" spans="2:7" ht="16" thickBot="1" x14ac:dyDescent="0.25">
      <c r="B502"/>
      <c r="C502"/>
      <c r="D502"/>
      <c r="E502"/>
      <c r="F502"/>
      <c r="G502"/>
    </row>
    <row r="503" spans="2:7" x14ac:dyDescent="0.2">
      <c r="B503"/>
      <c r="C503"/>
      <c r="D503"/>
      <c r="E503"/>
      <c r="F503"/>
      <c r="G503"/>
    </row>
    <row r="504" spans="2:7" x14ac:dyDescent="0.2">
      <c r="B504"/>
      <c r="C504"/>
      <c r="D504"/>
      <c r="E504"/>
      <c r="F504"/>
      <c r="G504"/>
    </row>
    <row r="505" spans="2:7" x14ac:dyDescent="0.2">
      <c r="B505"/>
      <c r="C505"/>
      <c r="D505"/>
      <c r="E505"/>
      <c r="F505"/>
      <c r="G505"/>
    </row>
    <row r="506" spans="2:7" x14ac:dyDescent="0.2">
      <c r="B506"/>
      <c r="C506"/>
      <c r="D506"/>
      <c r="E506"/>
      <c r="F506"/>
      <c r="G506"/>
    </row>
    <row r="507" spans="2:7" x14ac:dyDescent="0.2">
      <c r="B507"/>
      <c r="C507"/>
      <c r="D507"/>
      <c r="E507"/>
      <c r="F507"/>
      <c r="G507"/>
    </row>
    <row r="508" spans="2:7" x14ac:dyDescent="0.2">
      <c r="B508"/>
      <c r="C508"/>
      <c r="D508"/>
      <c r="E508"/>
      <c r="F508"/>
      <c r="G508"/>
    </row>
    <row r="509" spans="2:7" x14ac:dyDescent="0.2">
      <c r="B509"/>
      <c r="C509"/>
      <c r="D509"/>
      <c r="E509"/>
      <c r="F509"/>
      <c r="G509"/>
    </row>
    <row r="510" spans="2:7" x14ac:dyDescent="0.2">
      <c r="B510"/>
      <c r="C510"/>
      <c r="D510"/>
      <c r="E510"/>
      <c r="F510"/>
      <c r="G510"/>
    </row>
    <row r="511" spans="2:7" x14ac:dyDescent="0.2">
      <c r="B511"/>
      <c r="C511"/>
      <c r="D511"/>
      <c r="E511"/>
      <c r="F511"/>
      <c r="G511"/>
    </row>
    <row r="512" spans="2:7" x14ac:dyDescent="0.2">
      <c r="B512"/>
      <c r="C512"/>
      <c r="D512"/>
      <c r="E512"/>
      <c r="F512"/>
      <c r="G512"/>
    </row>
    <row r="513" spans="2:7" x14ac:dyDescent="0.2">
      <c r="B513"/>
      <c r="C513"/>
      <c r="D513"/>
      <c r="E513"/>
      <c r="F513"/>
      <c r="G513"/>
    </row>
    <row r="514" spans="2:7" x14ac:dyDescent="0.2">
      <c r="B514"/>
      <c r="C514"/>
      <c r="D514"/>
      <c r="E514"/>
      <c r="F514"/>
      <c r="G514"/>
    </row>
    <row r="515" spans="2:7" x14ac:dyDescent="0.2">
      <c r="B515"/>
      <c r="C515"/>
      <c r="D515"/>
      <c r="E515"/>
      <c r="F515"/>
      <c r="G515"/>
    </row>
    <row r="516" spans="2:7" x14ac:dyDescent="0.2">
      <c r="B516"/>
      <c r="C516"/>
      <c r="D516"/>
      <c r="E516"/>
      <c r="F516"/>
      <c r="G516"/>
    </row>
    <row r="517" spans="2:7" x14ac:dyDescent="0.2">
      <c r="B517"/>
      <c r="C517"/>
      <c r="D517"/>
      <c r="E517"/>
      <c r="F517"/>
      <c r="G517"/>
    </row>
    <row r="518" spans="2:7" x14ac:dyDescent="0.2">
      <c r="B518"/>
      <c r="C518"/>
      <c r="D518"/>
      <c r="E518"/>
      <c r="F518"/>
      <c r="G518"/>
    </row>
    <row r="519" spans="2:7" x14ac:dyDescent="0.2">
      <c r="B519"/>
      <c r="C519"/>
      <c r="D519"/>
      <c r="E519"/>
      <c r="F519"/>
      <c r="G519"/>
    </row>
    <row r="520" spans="2:7" x14ac:dyDescent="0.2">
      <c r="B520"/>
      <c r="C520"/>
      <c r="D520"/>
      <c r="E520"/>
      <c r="F520"/>
      <c r="G520"/>
    </row>
    <row r="521" spans="2:7" x14ac:dyDescent="0.2">
      <c r="B521"/>
      <c r="C521"/>
      <c r="D521"/>
      <c r="E521"/>
      <c r="F521"/>
      <c r="G521"/>
    </row>
    <row r="522" spans="2:7" ht="16" thickBot="1" x14ac:dyDescent="0.25">
      <c r="B522"/>
      <c r="C522"/>
      <c r="D522"/>
      <c r="E522"/>
      <c r="F522"/>
      <c r="G522"/>
    </row>
    <row r="523" spans="2:7" ht="16" thickBot="1" x14ac:dyDescent="0.25">
      <c r="B523"/>
      <c r="C523"/>
      <c r="D523"/>
      <c r="E523"/>
      <c r="F523"/>
      <c r="G523"/>
    </row>
    <row r="524" spans="2:7" x14ac:dyDescent="0.2">
      <c r="B524"/>
      <c r="C524"/>
      <c r="D524"/>
      <c r="E524"/>
      <c r="F524"/>
      <c r="G524"/>
    </row>
    <row r="525" spans="2:7" x14ac:dyDescent="0.2">
      <c r="B525"/>
      <c r="C525"/>
      <c r="D525"/>
      <c r="E525"/>
      <c r="F525"/>
      <c r="G525"/>
    </row>
    <row r="526" spans="2:7" x14ac:dyDescent="0.2">
      <c r="B526"/>
      <c r="C526"/>
      <c r="D526"/>
      <c r="E526"/>
      <c r="F526"/>
      <c r="G526"/>
    </row>
    <row r="527" spans="2:7" x14ac:dyDescent="0.2">
      <c r="B527"/>
      <c r="C527"/>
      <c r="D527"/>
      <c r="E527"/>
      <c r="F527"/>
      <c r="G527"/>
    </row>
    <row r="528" spans="2:7" x14ac:dyDescent="0.2">
      <c r="B528"/>
      <c r="C528"/>
      <c r="D528"/>
      <c r="E528"/>
      <c r="F528"/>
      <c r="G528"/>
    </row>
    <row r="529" spans="2:7" x14ac:dyDescent="0.2">
      <c r="B529"/>
      <c r="C529"/>
      <c r="D529"/>
      <c r="E529"/>
      <c r="F529"/>
      <c r="G529"/>
    </row>
    <row r="530" spans="2:7" x14ac:dyDescent="0.2">
      <c r="B530"/>
      <c r="C530"/>
      <c r="D530"/>
      <c r="E530"/>
      <c r="F530"/>
      <c r="G530"/>
    </row>
    <row r="531" spans="2:7" x14ac:dyDescent="0.2">
      <c r="B531"/>
      <c r="C531"/>
      <c r="D531"/>
      <c r="E531"/>
      <c r="F531"/>
      <c r="G531"/>
    </row>
    <row r="532" spans="2:7" ht="16" thickBot="1" x14ac:dyDescent="0.25">
      <c r="B532"/>
      <c r="C532"/>
      <c r="D532"/>
      <c r="E532"/>
      <c r="F532"/>
      <c r="G532"/>
    </row>
    <row r="533" spans="2:7" ht="16" thickBot="1" x14ac:dyDescent="0.25">
      <c r="B533"/>
      <c r="C533"/>
      <c r="D533"/>
      <c r="E533"/>
      <c r="F533"/>
      <c r="G533"/>
    </row>
    <row r="534" spans="2:7" x14ac:dyDescent="0.2">
      <c r="B534"/>
      <c r="C534"/>
      <c r="D534"/>
      <c r="E534"/>
      <c r="F534"/>
      <c r="G534"/>
    </row>
    <row r="535" spans="2:7" x14ac:dyDescent="0.2">
      <c r="B535"/>
      <c r="C535"/>
      <c r="D535"/>
      <c r="E535"/>
      <c r="F535"/>
      <c r="G535"/>
    </row>
    <row r="536" spans="2:7" x14ac:dyDescent="0.2">
      <c r="B536"/>
      <c r="C536"/>
      <c r="D536"/>
      <c r="E536"/>
      <c r="F536"/>
      <c r="G536"/>
    </row>
    <row r="537" spans="2:7" x14ac:dyDescent="0.2">
      <c r="B537"/>
      <c r="C537"/>
      <c r="D537"/>
      <c r="E537"/>
      <c r="F537"/>
      <c r="G537"/>
    </row>
    <row r="538" spans="2:7" x14ac:dyDescent="0.2">
      <c r="B538"/>
      <c r="C538"/>
      <c r="D538"/>
      <c r="E538"/>
      <c r="F538"/>
      <c r="G538"/>
    </row>
    <row r="539" spans="2:7" x14ac:dyDescent="0.2">
      <c r="B539"/>
      <c r="C539"/>
      <c r="D539"/>
      <c r="E539"/>
      <c r="F539"/>
      <c r="G539"/>
    </row>
    <row r="540" spans="2:7" x14ac:dyDescent="0.2">
      <c r="B540"/>
      <c r="C540"/>
      <c r="D540"/>
      <c r="E540"/>
      <c r="F540"/>
      <c r="G540"/>
    </row>
    <row r="541" spans="2:7" x14ac:dyDescent="0.2">
      <c r="B541"/>
      <c r="C541"/>
      <c r="D541"/>
      <c r="E541"/>
      <c r="F541"/>
      <c r="G541"/>
    </row>
    <row r="542" spans="2:7" x14ac:dyDescent="0.2">
      <c r="B542"/>
      <c r="C542"/>
      <c r="D542"/>
      <c r="E542"/>
      <c r="F542"/>
      <c r="G542"/>
    </row>
    <row r="543" spans="2:7" ht="16" thickBot="1" x14ac:dyDescent="0.25">
      <c r="B543"/>
      <c r="C543"/>
      <c r="D543"/>
      <c r="E543"/>
      <c r="F543"/>
      <c r="G543"/>
    </row>
    <row r="544" spans="2:7" ht="17" thickTop="1" thickBot="1" x14ac:dyDescent="0.25">
      <c r="B544"/>
      <c r="C544"/>
      <c r="D544"/>
      <c r="E544"/>
      <c r="F544"/>
      <c r="G544"/>
    </row>
    <row r="545" spans="2:7" ht="16" thickTop="1" x14ac:dyDescent="0.2">
      <c r="B545"/>
      <c r="C545"/>
      <c r="D545"/>
      <c r="E545"/>
      <c r="F545"/>
      <c r="G545"/>
    </row>
    <row r="546" spans="2:7" x14ac:dyDescent="0.2">
      <c r="B546"/>
      <c r="C546"/>
      <c r="D546"/>
      <c r="E546"/>
      <c r="F546"/>
      <c r="G546"/>
    </row>
    <row r="547" spans="2:7" x14ac:dyDescent="0.2">
      <c r="B547"/>
      <c r="C547"/>
      <c r="D547"/>
      <c r="E547"/>
      <c r="F547"/>
      <c r="G547"/>
    </row>
    <row r="548" spans="2:7" x14ac:dyDescent="0.2">
      <c r="B548"/>
      <c r="C548"/>
      <c r="D548"/>
      <c r="E548"/>
      <c r="F548"/>
      <c r="G548"/>
    </row>
    <row r="549" spans="2:7" x14ac:dyDescent="0.2">
      <c r="B549"/>
      <c r="C549"/>
      <c r="D549"/>
      <c r="E549"/>
      <c r="F549"/>
      <c r="G549"/>
    </row>
    <row r="550" spans="2:7" x14ac:dyDescent="0.2">
      <c r="B550"/>
      <c r="C550"/>
      <c r="D550"/>
      <c r="E550"/>
      <c r="F550"/>
      <c r="G550"/>
    </row>
    <row r="551" spans="2:7" x14ac:dyDescent="0.2">
      <c r="B551"/>
      <c r="C551"/>
      <c r="D551"/>
      <c r="E551"/>
      <c r="F551"/>
      <c r="G551"/>
    </row>
    <row r="552" spans="2:7" x14ac:dyDescent="0.2">
      <c r="B552"/>
      <c r="C552"/>
      <c r="D552"/>
      <c r="E552"/>
      <c r="F552"/>
      <c r="G552"/>
    </row>
    <row r="553" spans="2:7" x14ac:dyDescent="0.2">
      <c r="B553"/>
      <c r="C553"/>
      <c r="D553"/>
      <c r="E553"/>
      <c r="F553"/>
      <c r="G553"/>
    </row>
    <row r="554" spans="2:7" x14ac:dyDescent="0.2">
      <c r="B554"/>
      <c r="C554"/>
      <c r="D554"/>
      <c r="E554"/>
      <c r="F554"/>
      <c r="G554"/>
    </row>
    <row r="555" spans="2:7" ht="16" thickBot="1" x14ac:dyDescent="0.25">
      <c r="B555"/>
      <c r="C555"/>
      <c r="D555"/>
      <c r="E555"/>
      <c r="F555"/>
      <c r="G555"/>
    </row>
    <row r="556" spans="2:7" ht="16" thickBot="1" x14ac:dyDescent="0.25">
      <c r="B556"/>
      <c r="C556"/>
      <c r="D556"/>
      <c r="E556"/>
      <c r="F556"/>
      <c r="G556"/>
    </row>
    <row r="557" spans="2:7" x14ac:dyDescent="0.2">
      <c r="B557"/>
      <c r="C557"/>
      <c r="D557"/>
      <c r="E557"/>
      <c r="F557"/>
      <c r="G557"/>
    </row>
    <row r="558" spans="2:7" x14ac:dyDescent="0.2">
      <c r="B558"/>
      <c r="C558"/>
      <c r="D558"/>
      <c r="E558"/>
      <c r="F558"/>
      <c r="G558"/>
    </row>
    <row r="559" spans="2:7" x14ac:dyDescent="0.2">
      <c r="B559"/>
      <c r="C559"/>
      <c r="D559"/>
      <c r="E559"/>
      <c r="F559"/>
      <c r="G559"/>
    </row>
    <row r="560" spans="2:7" x14ac:dyDescent="0.2">
      <c r="B560"/>
      <c r="C560"/>
      <c r="D560"/>
      <c r="E560"/>
      <c r="F560"/>
      <c r="G560"/>
    </row>
    <row r="561" spans="2:7" x14ac:dyDescent="0.2">
      <c r="B561"/>
      <c r="C561"/>
      <c r="D561"/>
      <c r="E561"/>
      <c r="F561"/>
      <c r="G561"/>
    </row>
    <row r="562" spans="2:7" x14ac:dyDescent="0.2">
      <c r="B562"/>
      <c r="C562"/>
      <c r="D562"/>
      <c r="E562"/>
      <c r="F562"/>
      <c r="G562"/>
    </row>
    <row r="563" spans="2:7" ht="16" thickBot="1" x14ac:dyDescent="0.25">
      <c r="B563"/>
      <c r="C563"/>
      <c r="D563"/>
      <c r="E563"/>
      <c r="F563"/>
      <c r="G563"/>
    </row>
    <row r="564" spans="2:7" ht="16" thickBot="1" x14ac:dyDescent="0.25">
      <c r="B564"/>
      <c r="C564"/>
      <c r="D564"/>
      <c r="E564"/>
      <c r="F564"/>
      <c r="G564"/>
    </row>
    <row r="565" spans="2:7" x14ac:dyDescent="0.2">
      <c r="B565"/>
      <c r="C565"/>
      <c r="D565"/>
      <c r="E565"/>
      <c r="F565"/>
      <c r="G565"/>
    </row>
    <row r="566" spans="2:7" x14ac:dyDescent="0.2">
      <c r="B566"/>
      <c r="C566"/>
      <c r="D566"/>
      <c r="E566"/>
      <c r="F566"/>
      <c r="G566"/>
    </row>
    <row r="567" spans="2:7" x14ac:dyDescent="0.2">
      <c r="B567"/>
      <c r="C567"/>
      <c r="D567"/>
      <c r="E567"/>
      <c r="F567"/>
      <c r="G567"/>
    </row>
    <row r="568" spans="2:7" x14ac:dyDescent="0.2">
      <c r="B568"/>
      <c r="C568"/>
      <c r="D568"/>
      <c r="E568"/>
      <c r="F568"/>
      <c r="G568"/>
    </row>
    <row r="569" spans="2:7" x14ac:dyDescent="0.2">
      <c r="B569"/>
      <c r="C569"/>
      <c r="D569"/>
      <c r="E569"/>
      <c r="F569"/>
      <c r="G569"/>
    </row>
    <row r="570" spans="2:7" x14ac:dyDescent="0.2">
      <c r="B570"/>
      <c r="C570"/>
      <c r="D570"/>
      <c r="E570"/>
      <c r="F570"/>
      <c r="G570"/>
    </row>
    <row r="571" spans="2:7" x14ac:dyDescent="0.2">
      <c r="B571"/>
      <c r="C571"/>
      <c r="D571"/>
      <c r="E571"/>
      <c r="F571"/>
      <c r="G571"/>
    </row>
    <row r="572" spans="2:7" x14ac:dyDescent="0.2">
      <c r="B572"/>
      <c r="C572"/>
      <c r="D572"/>
      <c r="E572"/>
      <c r="F572"/>
      <c r="G572"/>
    </row>
    <row r="573" spans="2:7" x14ac:dyDescent="0.2">
      <c r="B573"/>
      <c r="C573"/>
      <c r="D573"/>
      <c r="E573"/>
      <c r="F573"/>
      <c r="G573"/>
    </row>
    <row r="574" spans="2:7" x14ac:dyDescent="0.2">
      <c r="B574"/>
      <c r="C574"/>
      <c r="D574"/>
      <c r="E574"/>
      <c r="F574"/>
      <c r="G574"/>
    </row>
    <row r="575" spans="2:7" x14ac:dyDescent="0.2">
      <c r="B575"/>
      <c r="C575"/>
      <c r="D575"/>
      <c r="E575"/>
      <c r="F575"/>
      <c r="G575"/>
    </row>
    <row r="576" spans="2:7" ht="16" thickBot="1" x14ac:dyDescent="0.25">
      <c r="B576"/>
      <c r="C576"/>
      <c r="D576"/>
      <c r="E576"/>
      <c r="F576"/>
      <c r="G576"/>
    </row>
    <row r="577" spans="2:7" ht="16" thickBot="1" x14ac:dyDescent="0.25">
      <c r="B577"/>
      <c r="C577"/>
      <c r="D577"/>
      <c r="E577"/>
      <c r="F577"/>
      <c r="G577"/>
    </row>
    <row r="578" spans="2:7" x14ac:dyDescent="0.2">
      <c r="B578"/>
      <c r="C578"/>
      <c r="D578"/>
      <c r="E578"/>
      <c r="F578"/>
      <c r="G578"/>
    </row>
    <row r="579" spans="2:7" x14ac:dyDescent="0.2">
      <c r="B579"/>
      <c r="C579"/>
      <c r="D579"/>
      <c r="E579"/>
      <c r="F579"/>
      <c r="G579"/>
    </row>
    <row r="580" spans="2:7" x14ac:dyDescent="0.2">
      <c r="B580"/>
      <c r="C580"/>
      <c r="D580"/>
      <c r="E580"/>
      <c r="F580"/>
      <c r="G580"/>
    </row>
    <row r="581" spans="2:7" x14ac:dyDescent="0.2">
      <c r="B581"/>
      <c r="C581"/>
      <c r="D581"/>
      <c r="E581"/>
      <c r="F581"/>
      <c r="G581"/>
    </row>
    <row r="582" spans="2:7" x14ac:dyDescent="0.2">
      <c r="B582"/>
      <c r="C582"/>
      <c r="D582"/>
      <c r="E582"/>
      <c r="F582"/>
      <c r="G582"/>
    </row>
    <row r="583" spans="2:7" x14ac:dyDescent="0.2">
      <c r="B583"/>
      <c r="C583"/>
      <c r="D583"/>
      <c r="E583"/>
      <c r="F583"/>
      <c r="G583"/>
    </row>
    <row r="584" spans="2:7" x14ac:dyDescent="0.2">
      <c r="B584"/>
      <c r="C584"/>
      <c r="D584"/>
      <c r="E584"/>
      <c r="F584"/>
      <c r="G584"/>
    </row>
    <row r="585" spans="2:7" x14ac:dyDescent="0.2">
      <c r="B585"/>
      <c r="C585"/>
      <c r="D585"/>
      <c r="E585"/>
      <c r="F585"/>
      <c r="G585"/>
    </row>
    <row r="586" spans="2:7" x14ac:dyDescent="0.2">
      <c r="B586"/>
      <c r="C586"/>
      <c r="D586"/>
      <c r="E586"/>
      <c r="F586"/>
      <c r="G586"/>
    </row>
    <row r="587" spans="2:7" x14ac:dyDescent="0.2">
      <c r="B587"/>
      <c r="C587"/>
      <c r="D587"/>
      <c r="E587"/>
      <c r="F587"/>
      <c r="G587"/>
    </row>
    <row r="588" spans="2:7" x14ac:dyDescent="0.2">
      <c r="B588"/>
      <c r="C588"/>
      <c r="D588"/>
      <c r="E588"/>
      <c r="F588"/>
      <c r="G588"/>
    </row>
    <row r="589" spans="2:7" x14ac:dyDescent="0.2">
      <c r="B589"/>
      <c r="C589"/>
      <c r="D589"/>
      <c r="E589"/>
      <c r="F589"/>
      <c r="G589"/>
    </row>
    <row r="590" spans="2:7" x14ac:dyDescent="0.2">
      <c r="B590"/>
      <c r="C590"/>
      <c r="D590"/>
      <c r="E590"/>
      <c r="F590"/>
      <c r="G590"/>
    </row>
    <row r="591" spans="2:7" x14ac:dyDescent="0.2">
      <c r="B591"/>
      <c r="C591"/>
      <c r="D591"/>
      <c r="E591"/>
      <c r="F591"/>
      <c r="G591"/>
    </row>
    <row r="592" spans="2:7" ht="16" thickBot="1" x14ac:dyDescent="0.25">
      <c r="B592"/>
      <c r="C592"/>
      <c r="D592"/>
      <c r="E592"/>
      <c r="F592"/>
      <c r="G592"/>
    </row>
    <row r="593" spans="2:7" ht="16" thickBot="1" x14ac:dyDescent="0.25">
      <c r="B593"/>
      <c r="C593"/>
      <c r="D593"/>
      <c r="E593"/>
      <c r="F593"/>
      <c r="G593"/>
    </row>
    <row r="594" spans="2:7" ht="16" thickBot="1" x14ac:dyDescent="0.25">
      <c r="B594"/>
      <c r="C594"/>
      <c r="D594"/>
      <c r="E594"/>
      <c r="F594"/>
      <c r="G594"/>
    </row>
    <row r="595" spans="2:7" ht="16" thickBot="1" x14ac:dyDescent="0.25">
      <c r="B595"/>
      <c r="C595"/>
      <c r="D595"/>
      <c r="E595"/>
      <c r="F595"/>
      <c r="G595"/>
    </row>
    <row r="596" spans="2:7" ht="16" thickBot="1" x14ac:dyDescent="0.25">
      <c r="B596"/>
      <c r="C596"/>
      <c r="D596"/>
      <c r="E596"/>
      <c r="F596"/>
      <c r="G596"/>
    </row>
    <row r="597" spans="2:7" ht="17" thickTop="1" thickBot="1" x14ac:dyDescent="0.25">
      <c r="B597"/>
      <c r="C597"/>
      <c r="D597"/>
      <c r="E597"/>
      <c r="F597"/>
      <c r="G597"/>
    </row>
    <row r="598" spans="2:7" ht="16" thickBot="1" x14ac:dyDescent="0.25">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9FF66"/>
  </sheetPr>
  <dimension ref="A1:I598"/>
  <sheetViews>
    <sheetView workbookViewId="0"/>
  </sheetViews>
  <sheetFormatPr baseColWidth="10" defaultColWidth="8.83203125" defaultRowHeight="15" x14ac:dyDescent="0.2"/>
  <cols>
    <col min="1" max="1" width="4.6640625" customWidth="1"/>
    <col min="2" max="2" width="17" customWidth="1"/>
    <col min="3" max="3" width="10.6640625" customWidth="1"/>
    <col min="4" max="4" width="11.5" customWidth="1"/>
    <col min="5" max="5" width="13.5" customWidth="1"/>
    <col min="6" max="6" width="6.6640625" customWidth="1"/>
    <col min="7" max="7" width="9.1640625" customWidth="1"/>
    <col min="8" max="9" width="8.6640625" customWidth="1"/>
  </cols>
  <sheetData>
    <row r="1" spans="1:9" ht="17" thickBot="1" x14ac:dyDescent="0.25">
      <c r="A1" s="44"/>
      <c r="B1" s="45"/>
      <c r="C1" s="45" t="s">
        <v>250</v>
      </c>
      <c r="D1" s="45"/>
      <c r="E1" s="45"/>
      <c r="F1" s="45"/>
      <c r="G1" s="45"/>
    </row>
    <row r="2" spans="1:9" ht="75.75" customHeight="1" thickBot="1" x14ac:dyDescent="0.25">
      <c r="A2" s="61" t="s">
        <v>472</v>
      </c>
      <c r="B2" s="82" t="s">
        <v>241</v>
      </c>
      <c r="C2" s="153" t="s">
        <v>504</v>
      </c>
      <c r="D2" s="155" t="s">
        <v>529</v>
      </c>
      <c r="E2" s="41" t="s">
        <v>578</v>
      </c>
      <c r="F2" s="41" t="s">
        <v>553</v>
      </c>
      <c r="G2" s="83" t="s">
        <v>506</v>
      </c>
      <c r="H2" s="184" t="s">
        <v>507</v>
      </c>
      <c r="I2" s="183" t="s">
        <v>516</v>
      </c>
    </row>
    <row r="3" spans="1:9" ht="16" x14ac:dyDescent="0.2">
      <c r="A3" s="76">
        <v>1</v>
      </c>
      <c r="B3" s="93" t="s">
        <v>418</v>
      </c>
      <c r="C3" s="78">
        <v>3265865</v>
      </c>
      <c r="D3" s="173">
        <v>2839401</v>
      </c>
      <c r="E3" s="62">
        <v>960809</v>
      </c>
      <c r="F3" s="62">
        <v>4190</v>
      </c>
      <c r="G3" s="63">
        <v>363454</v>
      </c>
      <c r="H3" s="182">
        <f>IF(C3&lt;&gt;0,G3/C3,"")</f>
        <v>0.11128873973663946</v>
      </c>
      <c r="I3" s="178">
        <f t="shared" ref="I3:I28" si="0">IF(D3&lt;&gt;0,E3/D3,"")</f>
        <v>0.33838439868127118</v>
      </c>
    </row>
    <row r="4" spans="1:9" ht="16" x14ac:dyDescent="0.2">
      <c r="A4" s="76">
        <v>2</v>
      </c>
      <c r="B4" s="94" t="s">
        <v>423</v>
      </c>
      <c r="C4" s="79">
        <v>2004235</v>
      </c>
      <c r="D4" s="174">
        <v>1853655</v>
      </c>
      <c r="E4" s="41">
        <v>1530834</v>
      </c>
      <c r="F4" s="41">
        <v>28210</v>
      </c>
      <c r="G4" s="64">
        <v>122370</v>
      </c>
      <c r="H4" s="182">
        <f t="shared" ref="H4:H28" si="1">IF(C4&lt;&gt;0,G4/C4,"")</f>
        <v>6.1055714524494382E-2</v>
      </c>
      <c r="I4" s="178">
        <f t="shared" si="0"/>
        <v>0.82584623352241926</v>
      </c>
    </row>
    <row r="5" spans="1:9" ht="16" x14ac:dyDescent="0.2">
      <c r="A5" s="76">
        <v>3</v>
      </c>
      <c r="B5" s="94" t="s">
        <v>434</v>
      </c>
      <c r="C5" s="79">
        <v>1806938</v>
      </c>
      <c r="D5" s="174">
        <v>1676207</v>
      </c>
      <c r="E5" s="41">
        <v>1198029</v>
      </c>
      <c r="F5" s="41">
        <v>4431</v>
      </c>
      <c r="G5" s="64">
        <v>126300</v>
      </c>
      <c r="H5" s="182">
        <f t="shared" si="1"/>
        <v>6.9897251593579859E-2</v>
      </c>
      <c r="I5" s="178">
        <f t="shared" si="0"/>
        <v>0.71472616448923076</v>
      </c>
    </row>
    <row r="6" spans="1:9" ht="16" x14ac:dyDescent="0.2">
      <c r="A6" s="76">
        <v>4</v>
      </c>
      <c r="B6" s="94" t="s">
        <v>417</v>
      </c>
      <c r="C6" s="79">
        <v>1583848</v>
      </c>
      <c r="D6" s="174">
        <v>1424761</v>
      </c>
      <c r="E6" s="41">
        <v>494897</v>
      </c>
      <c r="F6" s="41">
        <v>4503</v>
      </c>
      <c r="G6" s="64">
        <v>127607</v>
      </c>
      <c r="H6" s="182">
        <f t="shared" si="1"/>
        <v>8.0567705991989133E-2</v>
      </c>
      <c r="I6" s="178">
        <f t="shared" si="0"/>
        <v>0.34735439838681714</v>
      </c>
    </row>
    <row r="7" spans="1:9" ht="16" x14ac:dyDescent="0.2">
      <c r="A7" s="76">
        <v>5</v>
      </c>
      <c r="B7" s="94" t="s">
        <v>465</v>
      </c>
      <c r="C7" s="79">
        <v>1096465</v>
      </c>
      <c r="D7" s="174">
        <v>1062896</v>
      </c>
      <c r="E7" s="41">
        <v>794650</v>
      </c>
      <c r="F7" s="41">
        <v>1519</v>
      </c>
      <c r="G7" s="64">
        <v>32050</v>
      </c>
      <c r="H7" s="182">
        <f t="shared" si="1"/>
        <v>2.9230299188756595E-2</v>
      </c>
      <c r="I7" s="178">
        <f t="shared" si="0"/>
        <v>0.74762723728379821</v>
      </c>
    </row>
    <row r="8" spans="1:9" ht="16" x14ac:dyDescent="0.2">
      <c r="A8" s="76">
        <v>6</v>
      </c>
      <c r="B8" s="94" t="s">
        <v>451</v>
      </c>
      <c r="C8" s="79">
        <v>986032</v>
      </c>
      <c r="D8" s="174">
        <v>949399</v>
      </c>
      <c r="E8" s="41">
        <v>717555</v>
      </c>
      <c r="F8" s="41">
        <v>9274</v>
      </c>
      <c r="G8" s="64">
        <v>27359</v>
      </c>
      <c r="H8" s="182">
        <f t="shared" si="1"/>
        <v>2.7746564006036315E-2</v>
      </c>
      <c r="I8" s="178">
        <f t="shared" si="0"/>
        <v>0.75579919506972304</v>
      </c>
    </row>
    <row r="9" spans="1:9" ht="16" x14ac:dyDescent="0.2">
      <c r="A9" s="76">
        <v>7</v>
      </c>
      <c r="B9" s="94" t="s">
        <v>416</v>
      </c>
      <c r="C9" s="79">
        <v>550046</v>
      </c>
      <c r="D9" s="174">
        <v>539127</v>
      </c>
      <c r="E9" s="41">
        <v>460554</v>
      </c>
      <c r="F9" s="41">
        <v>1791</v>
      </c>
      <c r="G9" s="64">
        <v>7984</v>
      </c>
      <c r="H9" s="182">
        <f t="shared" si="1"/>
        <v>1.4515149642029939E-2</v>
      </c>
      <c r="I9" s="178">
        <f t="shared" si="0"/>
        <v>0.85425882955222054</v>
      </c>
    </row>
    <row r="10" spans="1:9" ht="16" x14ac:dyDescent="0.2">
      <c r="A10" s="76">
        <v>8</v>
      </c>
      <c r="B10" s="94" t="s">
        <v>420</v>
      </c>
      <c r="C10" s="79">
        <v>558101</v>
      </c>
      <c r="D10" s="174">
        <v>498163</v>
      </c>
      <c r="E10" s="41">
        <v>423423</v>
      </c>
      <c r="F10" s="41">
        <v>3358</v>
      </c>
      <c r="G10" s="64">
        <v>48733</v>
      </c>
      <c r="H10" s="182">
        <f t="shared" si="1"/>
        <v>8.7319320338075004E-2</v>
      </c>
      <c r="I10" s="178">
        <f t="shared" si="0"/>
        <v>0.84996878531725562</v>
      </c>
    </row>
    <row r="11" spans="1:9" ht="16" x14ac:dyDescent="0.2">
      <c r="A11" s="76">
        <v>9</v>
      </c>
      <c r="B11" s="94" t="s">
        <v>448</v>
      </c>
      <c r="C11" s="79">
        <v>489920</v>
      </c>
      <c r="D11" s="174">
        <v>469453</v>
      </c>
      <c r="E11" s="41">
        <v>164831</v>
      </c>
      <c r="F11" s="41">
        <v>1256</v>
      </c>
      <c r="G11" s="64">
        <v>19062</v>
      </c>
      <c r="H11" s="182">
        <f t="shared" si="1"/>
        <v>3.8908393207054214E-2</v>
      </c>
      <c r="I11" s="178">
        <f t="shared" si="0"/>
        <v>0.35111289096033044</v>
      </c>
    </row>
    <row r="12" spans="1:9" ht="16" x14ac:dyDescent="0.2">
      <c r="A12" s="76">
        <v>10</v>
      </c>
      <c r="B12" s="94" t="s">
        <v>419</v>
      </c>
      <c r="C12" s="79">
        <v>421143</v>
      </c>
      <c r="D12" s="174">
        <v>414974</v>
      </c>
      <c r="E12" s="41">
        <v>328139</v>
      </c>
      <c r="F12" s="41">
        <v>141</v>
      </c>
      <c r="G12" s="64">
        <v>4472</v>
      </c>
      <c r="H12" s="182">
        <f t="shared" si="1"/>
        <v>1.0618720957014601E-2</v>
      </c>
      <c r="I12" s="178">
        <f t="shared" si="0"/>
        <v>0.7907459262508012</v>
      </c>
    </row>
    <row r="13" spans="1:9" ht="16" x14ac:dyDescent="0.2">
      <c r="A13" s="76">
        <v>11</v>
      </c>
      <c r="B13" s="94" t="s">
        <v>425</v>
      </c>
      <c r="C13" s="79">
        <v>460653</v>
      </c>
      <c r="D13" s="174">
        <v>404376</v>
      </c>
      <c r="E13" s="41">
        <v>174728</v>
      </c>
      <c r="F13" s="41">
        <v>24090</v>
      </c>
      <c r="G13" s="64">
        <v>32187</v>
      </c>
      <c r="H13" s="182">
        <f t="shared" si="1"/>
        <v>6.9872550488111446E-2</v>
      </c>
      <c r="I13" s="178">
        <f t="shared" si="0"/>
        <v>0.43209290363424141</v>
      </c>
    </row>
    <row r="14" spans="1:9" ht="16" x14ac:dyDescent="0.2">
      <c r="A14" s="76">
        <v>12</v>
      </c>
      <c r="B14" s="94" t="s">
        <v>422</v>
      </c>
      <c r="C14" s="79">
        <v>295226</v>
      </c>
      <c r="D14" s="174">
        <v>284586</v>
      </c>
      <c r="E14" s="41">
        <v>147836</v>
      </c>
      <c r="F14" s="41">
        <v>315</v>
      </c>
      <c r="G14" s="64">
        <v>10325</v>
      </c>
      <c r="H14" s="182">
        <f t="shared" si="1"/>
        <v>3.4973206966866059E-2</v>
      </c>
      <c r="I14" s="178">
        <f t="shared" si="0"/>
        <v>0.51947741631703592</v>
      </c>
    </row>
    <row r="15" spans="1:9" ht="16" x14ac:dyDescent="0.2">
      <c r="A15" s="76">
        <v>13</v>
      </c>
      <c r="B15" s="94" t="s">
        <v>447</v>
      </c>
      <c r="C15" s="79">
        <v>268388</v>
      </c>
      <c r="D15" s="174">
        <v>257401</v>
      </c>
      <c r="E15" s="41">
        <v>146035</v>
      </c>
      <c r="F15" s="41">
        <v>2814</v>
      </c>
      <c r="G15" s="64">
        <v>8173</v>
      </c>
      <c r="H15" s="182">
        <f t="shared" si="1"/>
        <v>3.0452181170544136E-2</v>
      </c>
      <c r="I15" s="178">
        <f t="shared" si="0"/>
        <v>0.56734433821158425</v>
      </c>
    </row>
    <row r="16" spans="1:9" ht="16" x14ac:dyDescent="0.2">
      <c r="A16" s="76">
        <v>14</v>
      </c>
      <c r="B16" s="94" t="s">
        <v>471</v>
      </c>
      <c r="C16" s="79">
        <v>227005</v>
      </c>
      <c r="D16" s="174">
        <v>193258</v>
      </c>
      <c r="E16" s="41">
        <v>56494</v>
      </c>
      <c r="F16" s="41">
        <v>3675</v>
      </c>
      <c r="G16" s="64">
        <v>22176</v>
      </c>
      <c r="H16" s="182">
        <f t="shared" si="1"/>
        <v>9.7689478205325878E-2</v>
      </c>
      <c r="I16" s="178">
        <f t="shared" si="0"/>
        <v>0.29232425048380922</v>
      </c>
    </row>
    <row r="17" spans="1:9" ht="16" x14ac:dyDescent="0.2">
      <c r="A17" s="76">
        <v>15</v>
      </c>
      <c r="B17" s="94" t="s">
        <v>421</v>
      </c>
      <c r="C17" s="79">
        <v>219687</v>
      </c>
      <c r="D17" s="174">
        <v>179357</v>
      </c>
      <c r="E17" s="41">
        <v>81801</v>
      </c>
      <c r="F17" s="41">
        <v>1643</v>
      </c>
      <c r="G17" s="64">
        <v>33659</v>
      </c>
      <c r="H17" s="182">
        <f t="shared" si="1"/>
        <v>0.15321343547865826</v>
      </c>
      <c r="I17" s="178">
        <f t="shared" si="0"/>
        <v>0.45607921631160198</v>
      </c>
    </row>
    <row r="18" spans="1:9" ht="16" x14ac:dyDescent="0.2">
      <c r="A18" s="76">
        <v>16</v>
      </c>
      <c r="B18" s="94" t="s">
        <v>462</v>
      </c>
      <c r="C18" s="79">
        <v>188737</v>
      </c>
      <c r="D18" s="174">
        <v>177022</v>
      </c>
      <c r="E18" s="41">
        <v>47306</v>
      </c>
      <c r="F18" s="41">
        <v>2414</v>
      </c>
      <c r="G18" s="64">
        <v>9301</v>
      </c>
      <c r="H18" s="182">
        <f t="shared" si="1"/>
        <v>4.9280215326088686E-2</v>
      </c>
      <c r="I18" s="178">
        <f t="shared" si="0"/>
        <v>0.26723232140637887</v>
      </c>
    </row>
    <row r="19" spans="1:9" ht="16" x14ac:dyDescent="0.2">
      <c r="A19" s="76">
        <v>17</v>
      </c>
      <c r="B19" s="94" t="s">
        <v>424</v>
      </c>
      <c r="C19" s="79">
        <v>204596</v>
      </c>
      <c r="D19" s="174">
        <v>176985</v>
      </c>
      <c r="E19" s="41">
        <v>95198</v>
      </c>
      <c r="F19" s="41">
        <v>823</v>
      </c>
      <c r="G19" s="64">
        <v>26788</v>
      </c>
      <c r="H19" s="182">
        <f t="shared" si="1"/>
        <v>0.13093120100099709</v>
      </c>
      <c r="I19" s="178">
        <f t="shared" si="0"/>
        <v>0.53788739158685761</v>
      </c>
    </row>
    <row r="20" spans="1:9" ht="16" x14ac:dyDescent="0.2">
      <c r="A20" s="76">
        <v>18</v>
      </c>
      <c r="B20" s="94" t="s">
        <v>458</v>
      </c>
      <c r="C20" s="79">
        <v>165814</v>
      </c>
      <c r="D20" s="174">
        <v>163372</v>
      </c>
      <c r="E20" s="41">
        <v>116528</v>
      </c>
      <c r="F20" s="41">
        <v>165</v>
      </c>
      <c r="G20" s="64">
        <v>2262</v>
      </c>
      <c r="H20" s="182">
        <f t="shared" si="1"/>
        <v>1.3641791404827096E-2</v>
      </c>
      <c r="I20" s="178">
        <f t="shared" si="0"/>
        <v>0.7132678794407854</v>
      </c>
    </row>
    <row r="21" spans="1:9" ht="16" x14ac:dyDescent="0.2">
      <c r="A21" s="76">
        <v>19</v>
      </c>
      <c r="B21" s="94" t="s">
        <v>449</v>
      </c>
      <c r="C21" s="79">
        <v>145143</v>
      </c>
      <c r="D21" s="174">
        <v>133702</v>
      </c>
      <c r="E21" s="41">
        <v>59919</v>
      </c>
      <c r="F21" s="41">
        <v>153</v>
      </c>
      <c r="G21" s="64">
        <v>8281</v>
      </c>
      <c r="H21" s="182">
        <f t="shared" si="1"/>
        <v>5.7054077702679423E-2</v>
      </c>
      <c r="I21" s="178">
        <f t="shared" si="0"/>
        <v>0.44815335597074091</v>
      </c>
    </row>
    <row r="22" spans="1:9" ht="17" thickBot="1" x14ac:dyDescent="0.25">
      <c r="A22" s="76">
        <v>20</v>
      </c>
      <c r="B22" s="94" t="s">
        <v>473</v>
      </c>
      <c r="C22" s="235">
        <v>122872</v>
      </c>
      <c r="D22" s="237">
        <v>121073</v>
      </c>
      <c r="E22" s="234">
        <v>100775</v>
      </c>
      <c r="F22" s="234">
        <v>54</v>
      </c>
      <c r="G22" s="236">
        <v>1745</v>
      </c>
      <c r="H22" s="182">
        <f t="shared" si="1"/>
        <v>1.4201770948629467E-2</v>
      </c>
      <c r="I22" s="178">
        <f t="shared" si="0"/>
        <v>0.83234907865502628</v>
      </c>
    </row>
    <row r="23" spans="1:9" ht="17" thickTop="1" x14ac:dyDescent="0.2">
      <c r="A23" s="76">
        <v>21</v>
      </c>
      <c r="B23" s="94" t="s">
        <v>470</v>
      </c>
      <c r="C23" s="79">
        <v>62472</v>
      </c>
      <c r="D23" s="174">
        <v>60834</v>
      </c>
      <c r="E23" s="41">
        <v>42352</v>
      </c>
      <c r="F23" s="41">
        <v>204</v>
      </c>
      <c r="G23" s="64">
        <v>1397</v>
      </c>
      <c r="H23" s="182">
        <f t="shared" si="1"/>
        <v>2.2362018184146498E-2</v>
      </c>
      <c r="I23" s="178">
        <f t="shared" si="0"/>
        <v>0.69618963079856655</v>
      </c>
    </row>
    <row r="24" spans="1:9" ht="16" x14ac:dyDescent="0.2">
      <c r="A24" s="76">
        <v>22</v>
      </c>
      <c r="B24" s="94" t="s">
        <v>461</v>
      </c>
      <c r="C24" s="79">
        <v>27767</v>
      </c>
      <c r="D24" s="174">
        <v>21208</v>
      </c>
      <c r="E24" s="41">
        <v>7815</v>
      </c>
      <c r="F24" s="41">
        <v>126</v>
      </c>
      <c r="G24" s="64">
        <v>5868</v>
      </c>
      <c r="H24" s="182">
        <f t="shared" si="1"/>
        <v>0.21132999603846292</v>
      </c>
      <c r="I24" s="178">
        <f t="shared" si="0"/>
        <v>0.36849302150132024</v>
      </c>
    </row>
    <row r="25" spans="1:9" ht="16" x14ac:dyDescent="0.2">
      <c r="A25" s="76">
        <v>23</v>
      </c>
      <c r="B25" s="94" t="s">
        <v>430</v>
      </c>
      <c r="C25" s="79">
        <v>25876</v>
      </c>
      <c r="D25" s="174">
        <v>21153</v>
      </c>
      <c r="E25" s="41">
        <v>9664</v>
      </c>
      <c r="F25" s="41">
        <v>2991</v>
      </c>
      <c r="G25" s="64">
        <v>1732</v>
      </c>
      <c r="H25" s="182">
        <f t="shared" si="1"/>
        <v>6.6934611222754681E-2</v>
      </c>
      <c r="I25" s="178">
        <f t="shared" si="0"/>
        <v>0.45686191084006994</v>
      </c>
    </row>
    <row r="26" spans="1:9" ht="16" x14ac:dyDescent="0.2">
      <c r="A26" s="76">
        <v>24</v>
      </c>
      <c r="B26" s="94" t="s">
        <v>457</v>
      </c>
      <c r="C26" s="79">
        <v>9902</v>
      </c>
      <c r="D26" s="174">
        <v>9617</v>
      </c>
      <c r="E26" s="41">
        <v>8149</v>
      </c>
      <c r="F26" s="41">
        <v>33</v>
      </c>
      <c r="G26" s="64">
        <v>252</v>
      </c>
      <c r="H26" s="182">
        <f t="shared" si="1"/>
        <v>2.54494041607756E-2</v>
      </c>
      <c r="I26" s="178">
        <f t="shared" si="0"/>
        <v>0.84735364458770923</v>
      </c>
    </row>
    <row r="27" spans="1:9" ht="17" thickBot="1" x14ac:dyDescent="0.25">
      <c r="A27" s="149">
        <v>25</v>
      </c>
      <c r="B27" s="140" t="s">
        <v>415</v>
      </c>
      <c r="C27" s="81">
        <v>5771</v>
      </c>
      <c r="D27" s="175">
        <v>5735</v>
      </c>
      <c r="E27" s="68">
        <v>686</v>
      </c>
      <c r="F27" s="68"/>
      <c r="G27" s="69">
        <v>12</v>
      </c>
      <c r="H27" s="217">
        <f t="shared" si="1"/>
        <v>2.0793623288858083E-3</v>
      </c>
      <c r="I27" s="179">
        <f t="shared" si="0"/>
        <v>0.11961639058413252</v>
      </c>
    </row>
    <row r="28" spans="1:9" ht="18" thickTop="1" thickBot="1" x14ac:dyDescent="0.25">
      <c r="A28" s="71"/>
      <c r="B28" s="83" t="s">
        <v>249</v>
      </c>
      <c r="C28" s="80">
        <v>15192502</v>
      </c>
      <c r="D28" s="176">
        <v>13937715</v>
      </c>
      <c r="E28" s="65">
        <v>8169007</v>
      </c>
      <c r="F28" s="65">
        <v>98173</v>
      </c>
      <c r="G28" s="66">
        <v>1043549</v>
      </c>
      <c r="H28" s="216">
        <f t="shared" si="1"/>
        <v>6.8688422749590555E-2</v>
      </c>
      <c r="I28" s="180">
        <f t="shared" si="0"/>
        <v>0.58610805286232359</v>
      </c>
    </row>
    <row r="43" ht="16" thickBot="1" x14ac:dyDescent="0.25"/>
    <row r="44" ht="16" thickBot="1" x14ac:dyDescent="0.25"/>
    <row r="102" ht="16" thickBot="1" x14ac:dyDescent="0.25"/>
    <row r="103" ht="16" thickBot="1" x14ac:dyDescent="0.25"/>
    <row r="163" ht="16" thickBot="1" x14ac:dyDescent="0.25"/>
    <row r="164" ht="16" thickBot="1" x14ac:dyDescent="0.25"/>
    <row r="211" ht="16" thickBot="1" x14ac:dyDescent="0.25"/>
    <row r="212" ht="16" thickBot="1" x14ac:dyDescent="0.25"/>
    <row r="236" ht="16" thickBot="1" x14ac:dyDescent="0.25"/>
    <row r="237" ht="16" thickBot="1" x14ac:dyDescent="0.25"/>
    <row r="262" ht="16" thickBot="1" x14ac:dyDescent="0.25"/>
    <row r="263" ht="16" thickBot="1" x14ac:dyDescent="0.25"/>
    <row r="284" ht="16" thickBot="1" x14ac:dyDescent="0.25"/>
    <row r="285" ht="16" thickBot="1" x14ac:dyDescent="0.25"/>
    <row r="321" ht="16" thickBot="1" x14ac:dyDescent="0.25"/>
    <row r="322" ht="16" thickBot="1" x14ac:dyDescent="0.25"/>
    <row r="358" ht="16" thickBot="1" x14ac:dyDescent="0.25"/>
    <row r="359" ht="16" thickBot="1" x14ac:dyDescent="0.25"/>
    <row r="367" ht="16" thickBot="1" x14ac:dyDescent="0.25"/>
    <row r="368" ht="16" thickBot="1" x14ac:dyDescent="0.25"/>
    <row r="396" ht="16" thickBot="1" x14ac:dyDescent="0.25"/>
    <row r="397" ht="16" thickBot="1" x14ac:dyDescent="0.25"/>
    <row r="415" ht="16" thickBot="1" x14ac:dyDescent="0.25"/>
    <row r="416" ht="16" thickBot="1" x14ac:dyDescent="0.25"/>
    <row r="441" ht="16" thickBot="1" x14ac:dyDescent="0.25"/>
    <row r="442" ht="16" thickBot="1" x14ac:dyDescent="0.25"/>
    <row r="460" ht="16" thickBot="1" x14ac:dyDescent="0.25"/>
    <row r="461" ht="16" thickBot="1" x14ac:dyDescent="0.25"/>
    <row r="481" ht="16" thickBot="1" x14ac:dyDescent="0.25"/>
    <row r="482" ht="16" thickBot="1" x14ac:dyDescent="0.25"/>
    <row r="502" ht="16" thickBot="1" x14ac:dyDescent="0.25"/>
    <row r="503" ht="16" thickBot="1" x14ac:dyDescent="0.25"/>
    <row r="522" ht="16" thickBot="1" x14ac:dyDescent="0.25"/>
    <row r="523" ht="16" thickBot="1" x14ac:dyDescent="0.25"/>
    <row r="532" ht="16" thickBot="1" x14ac:dyDescent="0.25"/>
    <row r="533" ht="16" thickBot="1" x14ac:dyDescent="0.25"/>
    <row r="543" ht="16" thickBot="1" x14ac:dyDescent="0.25"/>
    <row r="544" ht="16" thickBot="1" x14ac:dyDescent="0.25"/>
    <row r="545" ht="16" thickTop="1" x14ac:dyDescent="0.2"/>
    <row r="555" ht="16" thickBot="1" x14ac:dyDescent="0.25"/>
    <row r="556" ht="16" thickBot="1" x14ac:dyDescent="0.25"/>
    <row r="563" ht="16" thickBot="1" x14ac:dyDescent="0.25"/>
    <row r="564" ht="16" thickBot="1" x14ac:dyDescent="0.25"/>
    <row r="576" ht="16" thickBot="1" x14ac:dyDescent="0.25"/>
    <row r="577" ht="16" thickBot="1" x14ac:dyDescent="0.25"/>
    <row r="592" ht="16" thickBot="1" x14ac:dyDescent="0.25"/>
    <row r="593" ht="16" thickBot="1" x14ac:dyDescent="0.25"/>
    <row r="594" ht="16" thickBot="1" x14ac:dyDescent="0.25"/>
    <row r="595" ht="16" thickBot="1" x14ac:dyDescent="0.25"/>
    <row r="596" ht="16" thickBot="1" x14ac:dyDescent="0.25"/>
    <row r="597" ht="16" thickBot="1" x14ac:dyDescent="0.25"/>
    <row r="598" ht="16" thickBo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D29"/>
  <sheetViews>
    <sheetView workbookViewId="0"/>
  </sheetViews>
  <sheetFormatPr baseColWidth="10" defaultColWidth="8.83203125" defaultRowHeight="15" x14ac:dyDescent="0.2"/>
  <cols>
    <col min="1" max="1" width="18.5" customWidth="1"/>
    <col min="2" max="4" width="12.6640625" customWidth="1"/>
  </cols>
  <sheetData>
    <row r="1" spans="1:4" ht="16" thickBot="1" x14ac:dyDescent="0.25">
      <c r="A1" s="118"/>
      <c r="B1" s="119"/>
      <c r="C1" s="119"/>
      <c r="D1" s="119"/>
    </row>
    <row r="2" spans="1:4" ht="77.25" customHeight="1" thickBot="1" x14ac:dyDescent="0.25">
      <c r="A2" s="120" t="s">
        <v>241</v>
      </c>
      <c r="B2" s="191" t="s">
        <v>513</v>
      </c>
      <c r="C2" s="121" t="s">
        <v>514</v>
      </c>
      <c r="D2" s="122" t="s">
        <v>515</v>
      </c>
    </row>
    <row r="3" spans="1:4" s="162" customFormat="1" ht="16" x14ac:dyDescent="0.2">
      <c r="A3" s="160" t="s">
        <v>447</v>
      </c>
      <c r="B3" s="211">
        <v>257401</v>
      </c>
      <c r="C3" s="146">
        <v>31</v>
      </c>
      <c r="D3" s="161">
        <f>SUM(B3:C3)</f>
        <v>257432</v>
      </c>
    </row>
    <row r="4" spans="1:4" s="162" customFormat="1" ht="16" x14ac:dyDescent="0.2">
      <c r="A4" s="163" t="s">
        <v>421</v>
      </c>
      <c r="B4" s="212">
        <v>179357</v>
      </c>
      <c r="C4" s="144">
        <v>6308</v>
      </c>
      <c r="D4" s="164">
        <f t="shared" ref="D4:D27" si="0">SUM(B4:C4)</f>
        <v>185665</v>
      </c>
    </row>
    <row r="5" spans="1:4" s="162" customFormat="1" ht="16" x14ac:dyDescent="0.2">
      <c r="A5" s="165" t="s">
        <v>448</v>
      </c>
      <c r="B5" s="213">
        <v>469453</v>
      </c>
      <c r="C5" s="145">
        <v>26</v>
      </c>
      <c r="D5" s="166">
        <f t="shared" si="0"/>
        <v>469479</v>
      </c>
    </row>
    <row r="6" spans="1:4" s="162" customFormat="1" ht="16" x14ac:dyDescent="0.2">
      <c r="A6" s="163" t="s">
        <v>449</v>
      </c>
      <c r="B6" s="212">
        <v>133702</v>
      </c>
      <c r="C6" s="144">
        <v>55</v>
      </c>
      <c r="D6" s="164">
        <f t="shared" si="0"/>
        <v>133757</v>
      </c>
    </row>
    <row r="7" spans="1:4" s="162" customFormat="1" ht="16" x14ac:dyDescent="0.2">
      <c r="A7" s="165" t="s">
        <v>473</v>
      </c>
      <c r="B7" s="213">
        <v>121073</v>
      </c>
      <c r="C7" s="145">
        <v>1415</v>
      </c>
      <c r="D7" s="166">
        <f t="shared" si="0"/>
        <v>122488</v>
      </c>
    </row>
    <row r="8" spans="1:4" s="162" customFormat="1" ht="16" x14ac:dyDescent="0.2">
      <c r="A8" s="163" t="s">
        <v>416</v>
      </c>
      <c r="B8" s="212">
        <v>539127</v>
      </c>
      <c r="C8" s="144">
        <v>2124</v>
      </c>
      <c r="D8" s="164">
        <f t="shared" si="0"/>
        <v>541251</v>
      </c>
    </row>
    <row r="9" spans="1:4" s="162" customFormat="1" ht="16" x14ac:dyDescent="0.2">
      <c r="A9" s="165" t="s">
        <v>418</v>
      </c>
      <c r="B9" s="213">
        <v>2839453</v>
      </c>
      <c r="C9" s="145">
        <v>1865</v>
      </c>
      <c r="D9" s="166">
        <f t="shared" si="0"/>
        <v>2841318</v>
      </c>
    </row>
    <row r="10" spans="1:4" s="162" customFormat="1" ht="16" x14ac:dyDescent="0.2">
      <c r="A10" s="163" t="s">
        <v>423</v>
      </c>
      <c r="B10" s="212">
        <v>1853655</v>
      </c>
      <c r="C10" s="144">
        <v>23425</v>
      </c>
      <c r="D10" s="164">
        <f t="shared" si="0"/>
        <v>1877080</v>
      </c>
    </row>
    <row r="11" spans="1:4" s="162" customFormat="1" ht="16" x14ac:dyDescent="0.2">
      <c r="A11" s="165" t="s">
        <v>451</v>
      </c>
      <c r="B11" s="213">
        <v>949399</v>
      </c>
      <c r="C11" s="145">
        <v>7617</v>
      </c>
      <c r="D11" s="166">
        <f t="shared" si="0"/>
        <v>957016</v>
      </c>
    </row>
    <row r="12" spans="1:4" s="162" customFormat="1" ht="16" x14ac:dyDescent="0.2">
      <c r="A12" s="163" t="s">
        <v>422</v>
      </c>
      <c r="B12" s="212">
        <v>284586</v>
      </c>
      <c r="C12" s="144">
        <v>64</v>
      </c>
      <c r="D12" s="164">
        <f t="shared" si="0"/>
        <v>284650</v>
      </c>
    </row>
    <row r="13" spans="1:4" s="162" customFormat="1" ht="16" x14ac:dyDescent="0.2">
      <c r="A13" s="165" t="s">
        <v>415</v>
      </c>
      <c r="B13" s="213">
        <v>5735</v>
      </c>
      <c r="C13" s="145">
        <v>325</v>
      </c>
      <c r="D13" s="166">
        <f t="shared" si="0"/>
        <v>6060</v>
      </c>
    </row>
    <row r="14" spans="1:4" s="162" customFormat="1" ht="16" x14ac:dyDescent="0.2">
      <c r="A14" s="163" t="s">
        <v>434</v>
      </c>
      <c r="B14" s="212">
        <v>1676207</v>
      </c>
      <c r="C14" s="144">
        <v>3774</v>
      </c>
      <c r="D14" s="164">
        <f t="shared" si="0"/>
        <v>1679981</v>
      </c>
    </row>
    <row r="15" spans="1:4" s="162" customFormat="1" ht="16" x14ac:dyDescent="0.2">
      <c r="A15" s="165" t="s">
        <v>458</v>
      </c>
      <c r="B15" s="213">
        <v>163372</v>
      </c>
      <c r="C15" s="145">
        <v>2166</v>
      </c>
      <c r="D15" s="166">
        <f t="shared" si="0"/>
        <v>165538</v>
      </c>
    </row>
    <row r="16" spans="1:4" s="162" customFormat="1" ht="16" x14ac:dyDescent="0.2">
      <c r="A16" s="163" t="s">
        <v>419</v>
      </c>
      <c r="B16" s="212">
        <v>414974</v>
      </c>
      <c r="C16" s="144">
        <v>254</v>
      </c>
      <c r="D16" s="164">
        <f t="shared" si="0"/>
        <v>415228</v>
      </c>
    </row>
    <row r="17" spans="1:4" s="162" customFormat="1" ht="16" x14ac:dyDescent="0.2">
      <c r="A17" s="165" t="s">
        <v>457</v>
      </c>
      <c r="B17" s="213">
        <v>9617</v>
      </c>
      <c r="C17" s="145">
        <v>0</v>
      </c>
      <c r="D17" s="166">
        <f t="shared" si="0"/>
        <v>9617</v>
      </c>
    </row>
    <row r="18" spans="1:4" s="162" customFormat="1" ht="16" x14ac:dyDescent="0.2">
      <c r="A18" s="163" t="s">
        <v>461</v>
      </c>
      <c r="B18" s="212">
        <v>21208</v>
      </c>
      <c r="C18" s="144">
        <v>0</v>
      </c>
      <c r="D18" s="164">
        <f t="shared" si="0"/>
        <v>21208</v>
      </c>
    </row>
    <row r="19" spans="1:4" s="162" customFormat="1" ht="16" x14ac:dyDescent="0.2">
      <c r="A19" s="165" t="s">
        <v>420</v>
      </c>
      <c r="B19" s="213">
        <v>498163</v>
      </c>
      <c r="C19" s="145">
        <v>13619</v>
      </c>
      <c r="D19" s="166">
        <f t="shared" si="0"/>
        <v>511782</v>
      </c>
    </row>
    <row r="20" spans="1:4" s="162" customFormat="1" ht="16" x14ac:dyDescent="0.2">
      <c r="A20" s="163" t="s">
        <v>462</v>
      </c>
      <c r="B20" s="212">
        <v>177022</v>
      </c>
      <c r="C20" s="144">
        <v>116</v>
      </c>
      <c r="D20" s="164">
        <f t="shared" si="0"/>
        <v>177138</v>
      </c>
    </row>
    <row r="21" spans="1:4" s="162" customFormat="1" ht="16" x14ac:dyDescent="0.2">
      <c r="A21" s="165" t="s">
        <v>465</v>
      </c>
      <c r="B21" s="213">
        <v>1062896</v>
      </c>
      <c r="C21" s="145">
        <v>2316</v>
      </c>
      <c r="D21" s="166">
        <f t="shared" si="0"/>
        <v>1065212</v>
      </c>
    </row>
    <row r="22" spans="1:4" s="162" customFormat="1" ht="16" x14ac:dyDescent="0.2">
      <c r="A22" s="163" t="s">
        <v>424</v>
      </c>
      <c r="B22" s="212">
        <v>176985</v>
      </c>
      <c r="C22" s="144">
        <v>10601</v>
      </c>
      <c r="D22" s="164">
        <f t="shared" si="0"/>
        <v>187586</v>
      </c>
    </row>
    <row r="23" spans="1:4" s="162" customFormat="1" ht="16" x14ac:dyDescent="0.2">
      <c r="A23" s="165" t="s">
        <v>470</v>
      </c>
      <c r="B23" s="213">
        <v>60834</v>
      </c>
      <c r="C23" s="145">
        <v>1</v>
      </c>
      <c r="D23" s="166">
        <f t="shared" si="0"/>
        <v>60835</v>
      </c>
    </row>
    <row r="24" spans="1:4" s="162" customFormat="1" ht="16" x14ac:dyDescent="0.2">
      <c r="A24" s="163" t="s">
        <v>430</v>
      </c>
      <c r="B24" s="212">
        <v>21153</v>
      </c>
      <c r="C24" s="144">
        <v>1100</v>
      </c>
      <c r="D24" s="164">
        <f t="shared" si="0"/>
        <v>22253</v>
      </c>
    </row>
    <row r="25" spans="1:4" s="162" customFormat="1" ht="16" x14ac:dyDescent="0.2">
      <c r="A25" s="165" t="s">
        <v>417</v>
      </c>
      <c r="B25" s="213">
        <v>1424761</v>
      </c>
      <c r="C25" s="145">
        <v>22270</v>
      </c>
      <c r="D25" s="166">
        <f t="shared" si="0"/>
        <v>1447031</v>
      </c>
    </row>
    <row r="26" spans="1:4" s="162" customFormat="1" ht="16" x14ac:dyDescent="0.2">
      <c r="A26" s="163" t="s">
        <v>471</v>
      </c>
      <c r="B26" s="212">
        <v>193258</v>
      </c>
      <c r="C26" s="144">
        <v>17</v>
      </c>
      <c r="D26" s="164">
        <f t="shared" si="0"/>
        <v>193275</v>
      </c>
    </row>
    <row r="27" spans="1:4" s="162" customFormat="1" ht="17" thickBot="1" x14ac:dyDescent="0.25">
      <c r="A27" s="167" t="s">
        <v>425</v>
      </c>
      <c r="B27" s="214">
        <v>404376</v>
      </c>
      <c r="C27" s="168">
        <v>100</v>
      </c>
      <c r="D27" s="169">
        <f t="shared" si="0"/>
        <v>404476</v>
      </c>
    </row>
    <row r="28" spans="1:4" s="162" customFormat="1" ht="18" thickTop="1" thickBot="1" x14ac:dyDescent="0.25">
      <c r="A28" s="170" t="s">
        <v>249</v>
      </c>
      <c r="B28" s="192">
        <f>SUM(B3:B27)</f>
        <v>13937767</v>
      </c>
      <c r="C28" s="171">
        <f>SUM(C3:C27)</f>
        <v>99589</v>
      </c>
      <c r="D28" s="172">
        <f>SUM(D3:D27)</f>
        <v>14037356</v>
      </c>
    </row>
    <row r="29" spans="1:4" x14ac:dyDescent="0.2">
      <c r="A29" s="2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249977111117893"/>
  </sheetPr>
  <dimension ref="A1:I1183"/>
  <sheetViews>
    <sheetView workbookViewId="0">
      <pane ySplit="2" topLeftCell="A3" activePane="bottomLeft" state="frozen"/>
      <selection pane="bottomLeft"/>
    </sheetView>
  </sheetViews>
  <sheetFormatPr baseColWidth="10" defaultColWidth="8.83203125" defaultRowHeight="15" x14ac:dyDescent="0.2"/>
  <cols>
    <col min="1" max="1" width="4.1640625" customWidth="1"/>
    <col min="2" max="2" width="22.5" style="41" customWidth="1"/>
    <col min="3" max="3" width="15.5" style="41" bestFit="1" customWidth="1"/>
    <col min="4" max="4" width="17.5" style="41" bestFit="1" customWidth="1"/>
    <col min="5" max="5" width="16.1640625" style="41" customWidth="1"/>
    <col min="6" max="6" width="12.1640625" customWidth="1"/>
    <col min="7" max="8" width="11" customWidth="1"/>
    <col min="9" max="9" width="8.6640625" customWidth="1"/>
  </cols>
  <sheetData>
    <row r="1" spans="1:9" s="44" customFormat="1" ht="17" thickBot="1" x14ac:dyDescent="0.25">
      <c r="B1" s="45"/>
      <c r="C1" s="45" t="s">
        <v>250</v>
      </c>
      <c r="D1" s="45"/>
      <c r="E1" s="45"/>
      <c r="F1" s="45"/>
      <c r="G1" s="45"/>
      <c r="H1"/>
      <c r="I1"/>
    </row>
    <row r="2" spans="1:9" ht="92.25" customHeight="1" thickBot="1" x14ac:dyDescent="0.25">
      <c r="A2" s="189" t="s">
        <v>472</v>
      </c>
      <c r="B2" s="106" t="s">
        <v>242</v>
      </c>
      <c r="C2" s="155" t="s">
        <v>517</v>
      </c>
      <c r="D2" s="155" t="s">
        <v>523</v>
      </c>
      <c r="E2" s="41" t="s">
        <v>578</v>
      </c>
      <c r="F2" s="41" t="s">
        <v>554</v>
      </c>
      <c r="G2" s="95" t="s">
        <v>512</v>
      </c>
      <c r="H2" s="189" t="s">
        <v>507</v>
      </c>
      <c r="I2" s="190" t="s">
        <v>516</v>
      </c>
    </row>
    <row r="3" spans="1:9" ht="16" x14ac:dyDescent="0.2">
      <c r="A3" s="186">
        <v>1</v>
      </c>
      <c r="B3" s="108" t="s">
        <v>173</v>
      </c>
      <c r="C3" s="185">
        <v>3177621</v>
      </c>
      <c r="D3" s="109">
        <v>3134413</v>
      </c>
      <c r="E3" s="109">
        <v>2526192</v>
      </c>
      <c r="F3" s="109">
        <v>1080</v>
      </c>
      <c r="G3" s="110">
        <v>38566</v>
      </c>
      <c r="H3" s="187">
        <f>IF(C3&lt;&gt;0,G3/C3,"")</f>
        <v>1.2136752620907276E-2</v>
      </c>
      <c r="I3" s="188">
        <f>IF(D3&lt;&gt;0,E3/D3,"")</f>
        <v>0.80595377826725456</v>
      </c>
    </row>
    <row r="4" spans="1:9" ht="16" x14ac:dyDescent="0.2">
      <c r="A4" s="107">
        <v>2</v>
      </c>
      <c r="B4" s="111" t="s">
        <v>44</v>
      </c>
      <c r="C4" s="142">
        <v>2185927</v>
      </c>
      <c r="D4" s="112">
        <v>2110103</v>
      </c>
      <c r="E4" s="112">
        <v>716203</v>
      </c>
      <c r="F4" s="112">
        <v>348</v>
      </c>
      <c r="G4" s="113">
        <v>68526</v>
      </c>
      <c r="H4" s="187">
        <f t="shared" ref="H4:H67" si="0">IF(C4&lt;&gt;0,G4/C4,"")</f>
        <v>3.1348713840855622E-2</v>
      </c>
      <c r="I4" s="188">
        <f t="shared" ref="I4:I67" si="1">IF(D4&lt;&gt;0,E4/D4,"")</f>
        <v>0.33941613276697868</v>
      </c>
    </row>
    <row r="5" spans="1:9" ht="16" x14ac:dyDescent="0.2">
      <c r="A5" s="107">
        <v>3</v>
      </c>
      <c r="B5" s="111" t="s">
        <v>214</v>
      </c>
      <c r="C5" s="142">
        <v>1411950</v>
      </c>
      <c r="D5" s="112">
        <v>1363347</v>
      </c>
      <c r="E5" s="112">
        <v>817133</v>
      </c>
      <c r="F5" s="112">
        <v>231</v>
      </c>
      <c r="G5" s="113">
        <v>45789</v>
      </c>
      <c r="H5" s="187">
        <f t="shared" si="0"/>
        <v>3.2429618612557103E-2</v>
      </c>
      <c r="I5" s="188">
        <f t="shared" si="1"/>
        <v>0.59935805044497104</v>
      </c>
    </row>
    <row r="6" spans="1:9" ht="16" x14ac:dyDescent="0.2">
      <c r="A6" s="107">
        <v>4</v>
      </c>
      <c r="B6" s="111" t="s">
        <v>209</v>
      </c>
      <c r="C6" s="141">
        <v>937487</v>
      </c>
      <c r="D6" s="114">
        <v>890776</v>
      </c>
      <c r="E6" s="114">
        <v>675104</v>
      </c>
      <c r="F6" s="114">
        <v>1863</v>
      </c>
      <c r="G6" s="115">
        <v>41353</v>
      </c>
      <c r="H6" s="187">
        <f t="shared" si="0"/>
        <v>4.4110478331966206E-2</v>
      </c>
      <c r="I6" s="188">
        <f t="shared" si="1"/>
        <v>0.75788301436051264</v>
      </c>
    </row>
    <row r="7" spans="1:9" ht="16" x14ac:dyDescent="0.2">
      <c r="A7" s="107">
        <v>5</v>
      </c>
      <c r="B7" s="111" t="s">
        <v>96</v>
      </c>
      <c r="C7" s="141">
        <v>792271</v>
      </c>
      <c r="D7" s="114">
        <v>724110</v>
      </c>
      <c r="E7" s="114">
        <v>415945</v>
      </c>
      <c r="F7" s="114">
        <v>473</v>
      </c>
      <c r="G7" s="115">
        <v>64651</v>
      </c>
      <c r="H7" s="187">
        <f t="shared" si="0"/>
        <v>8.1602128564594686E-2</v>
      </c>
      <c r="I7" s="188">
        <f t="shared" si="1"/>
        <v>0.57442239438759302</v>
      </c>
    </row>
    <row r="8" spans="1:9" ht="16" x14ac:dyDescent="0.2">
      <c r="A8" s="107">
        <v>6</v>
      </c>
      <c r="B8" s="111" t="s">
        <v>4</v>
      </c>
      <c r="C8" s="141">
        <v>744213</v>
      </c>
      <c r="D8" s="114">
        <v>507185</v>
      </c>
      <c r="E8" s="114">
        <v>212582</v>
      </c>
      <c r="F8" s="114">
        <v>1080</v>
      </c>
      <c r="G8" s="115">
        <v>206282</v>
      </c>
      <c r="H8" s="187">
        <f t="shared" si="0"/>
        <v>0.27718139833622901</v>
      </c>
      <c r="I8" s="188">
        <f t="shared" si="1"/>
        <v>0.41914094462572826</v>
      </c>
    </row>
    <row r="9" spans="1:9" ht="16" x14ac:dyDescent="0.2">
      <c r="A9" s="107">
        <v>7</v>
      </c>
      <c r="B9" s="111" t="s">
        <v>19</v>
      </c>
      <c r="C9" s="141">
        <v>695615</v>
      </c>
      <c r="D9" s="114">
        <v>693395</v>
      </c>
      <c r="E9" s="114">
        <v>556644</v>
      </c>
      <c r="F9" s="114">
        <v>321</v>
      </c>
      <c r="G9" s="115">
        <v>1835</v>
      </c>
      <c r="H9" s="187">
        <f t="shared" si="0"/>
        <v>2.6379534656383202E-3</v>
      </c>
      <c r="I9" s="188">
        <f t="shared" si="1"/>
        <v>0.8027805219247327</v>
      </c>
    </row>
    <row r="10" spans="1:9" ht="16" x14ac:dyDescent="0.2">
      <c r="A10" s="107">
        <v>8</v>
      </c>
      <c r="B10" s="111" t="s">
        <v>138</v>
      </c>
      <c r="C10" s="141">
        <v>555142</v>
      </c>
      <c r="D10" s="114">
        <v>466516</v>
      </c>
      <c r="E10" s="114">
        <v>201409</v>
      </c>
      <c r="F10" s="114">
        <v>1732</v>
      </c>
      <c r="G10" s="115">
        <v>72929</v>
      </c>
      <c r="H10" s="187">
        <f t="shared" si="0"/>
        <v>0.13136999182191222</v>
      </c>
      <c r="I10" s="188">
        <f t="shared" si="1"/>
        <v>0.43173010143274831</v>
      </c>
    </row>
    <row r="11" spans="1:9" ht="16" x14ac:dyDescent="0.2">
      <c r="A11" s="107">
        <v>9</v>
      </c>
      <c r="B11" s="111" t="s">
        <v>179</v>
      </c>
      <c r="C11" s="141">
        <v>345006</v>
      </c>
      <c r="D11" s="114">
        <v>325600</v>
      </c>
      <c r="E11" s="114">
        <v>289108</v>
      </c>
      <c r="F11" s="114">
        <v>2163</v>
      </c>
      <c r="G11" s="115">
        <v>12115</v>
      </c>
      <c r="H11" s="187">
        <f t="shared" si="0"/>
        <v>3.5115331327571116E-2</v>
      </c>
      <c r="I11" s="188">
        <f t="shared" si="1"/>
        <v>0.88792383292383292</v>
      </c>
    </row>
    <row r="12" spans="1:9" ht="16" x14ac:dyDescent="0.2">
      <c r="A12" s="107">
        <v>10</v>
      </c>
      <c r="B12" s="111" t="s">
        <v>203</v>
      </c>
      <c r="C12" s="141">
        <v>278832</v>
      </c>
      <c r="D12" s="114">
        <v>268551</v>
      </c>
      <c r="E12" s="114">
        <v>112679</v>
      </c>
      <c r="F12" s="114">
        <v>38</v>
      </c>
      <c r="G12" s="115">
        <v>8972</v>
      </c>
      <c r="H12" s="187">
        <f t="shared" si="0"/>
        <v>3.2177081540138867E-2</v>
      </c>
      <c r="I12" s="188">
        <f t="shared" si="1"/>
        <v>0.41958138305200876</v>
      </c>
    </row>
    <row r="13" spans="1:9" ht="17" thickBot="1" x14ac:dyDescent="0.25">
      <c r="A13" s="107">
        <v>11</v>
      </c>
      <c r="B13" s="196" t="s">
        <v>220</v>
      </c>
      <c r="C13" s="141">
        <v>252986</v>
      </c>
      <c r="D13" s="114">
        <v>245026</v>
      </c>
      <c r="E13" s="114">
        <v>132260</v>
      </c>
      <c r="F13" s="114">
        <v>919</v>
      </c>
      <c r="G13" s="115">
        <v>4965</v>
      </c>
      <c r="H13" s="187">
        <f t="shared" si="0"/>
        <v>1.962559192998822E-2</v>
      </c>
      <c r="I13" s="188">
        <f t="shared" si="1"/>
        <v>0.53977945197652499</v>
      </c>
    </row>
    <row r="14" spans="1:9" ht="17" thickBot="1" x14ac:dyDescent="0.25">
      <c r="A14" s="107">
        <v>12</v>
      </c>
      <c r="B14" s="238" t="s">
        <v>530</v>
      </c>
      <c r="C14" s="141">
        <v>224502</v>
      </c>
      <c r="D14" s="114">
        <v>190429</v>
      </c>
      <c r="E14" s="114">
        <v>54150</v>
      </c>
      <c r="F14" s="114">
        <v>2895</v>
      </c>
      <c r="G14" s="115">
        <v>28102</v>
      </c>
      <c r="H14" s="187">
        <f t="shared" si="0"/>
        <v>0.12517483140461999</v>
      </c>
      <c r="I14" s="188">
        <f t="shared" si="1"/>
        <v>0.28435794968203371</v>
      </c>
    </row>
    <row r="15" spans="1:9" ht="16" x14ac:dyDescent="0.2">
      <c r="A15" s="107">
        <v>13</v>
      </c>
      <c r="B15" s="108" t="s">
        <v>207</v>
      </c>
      <c r="C15" s="141">
        <v>202871</v>
      </c>
      <c r="D15" s="114">
        <v>168267</v>
      </c>
      <c r="E15" s="114">
        <v>76279</v>
      </c>
      <c r="F15" s="114">
        <v>553</v>
      </c>
      <c r="G15" s="115">
        <v>29515</v>
      </c>
      <c r="H15" s="187">
        <f t="shared" si="0"/>
        <v>0.14548654070813472</v>
      </c>
      <c r="I15" s="188">
        <f t="shared" si="1"/>
        <v>0.45332120974403772</v>
      </c>
    </row>
    <row r="16" spans="1:9" ht="16" x14ac:dyDescent="0.2">
      <c r="A16" s="107">
        <v>14</v>
      </c>
      <c r="B16" s="111" t="s">
        <v>217</v>
      </c>
      <c r="C16" s="141">
        <v>201995</v>
      </c>
      <c r="D16" s="114">
        <v>172822</v>
      </c>
      <c r="E16" s="114">
        <v>100043</v>
      </c>
      <c r="F16" s="114">
        <v>1648</v>
      </c>
      <c r="G16" s="115">
        <v>24397</v>
      </c>
      <c r="H16" s="187">
        <f t="shared" si="0"/>
        <v>0.12078021733211218</v>
      </c>
      <c r="I16" s="188">
        <f t="shared" si="1"/>
        <v>0.57887884644316112</v>
      </c>
    </row>
    <row r="17" spans="1:9" ht="16" x14ac:dyDescent="0.2">
      <c r="A17" s="107">
        <v>15</v>
      </c>
      <c r="B17" s="111" t="s">
        <v>67</v>
      </c>
      <c r="C17" s="141">
        <v>189327</v>
      </c>
      <c r="D17" s="114">
        <v>160035</v>
      </c>
      <c r="E17" s="114">
        <v>75854</v>
      </c>
      <c r="F17" s="114">
        <v>1866</v>
      </c>
      <c r="G17" s="115">
        <v>25354</v>
      </c>
      <c r="H17" s="187">
        <f t="shared" si="0"/>
        <v>0.13391645143059364</v>
      </c>
      <c r="I17" s="188">
        <f t="shared" si="1"/>
        <v>0.4739838160402412</v>
      </c>
    </row>
    <row r="18" spans="1:9" ht="16" x14ac:dyDescent="0.2">
      <c r="A18" s="107">
        <v>16</v>
      </c>
      <c r="B18" s="111" t="s">
        <v>102</v>
      </c>
      <c r="C18" s="141">
        <v>175818</v>
      </c>
      <c r="D18" s="114">
        <v>172045</v>
      </c>
      <c r="E18" s="114">
        <v>92836</v>
      </c>
      <c r="F18" s="114">
        <v>49</v>
      </c>
      <c r="G18" s="115">
        <v>1947</v>
      </c>
      <c r="H18" s="187">
        <f t="shared" si="0"/>
        <v>1.1073951472545474E-2</v>
      </c>
      <c r="I18" s="188">
        <f t="shared" si="1"/>
        <v>0.53960301084018714</v>
      </c>
    </row>
    <row r="19" spans="1:9" ht="16" x14ac:dyDescent="0.2">
      <c r="A19" s="107">
        <v>17</v>
      </c>
      <c r="B19" s="111" t="s">
        <v>126</v>
      </c>
      <c r="C19" s="141">
        <v>172387</v>
      </c>
      <c r="D19" s="114">
        <v>164861</v>
      </c>
      <c r="E19" s="114">
        <v>155192</v>
      </c>
      <c r="F19" s="114">
        <v>740</v>
      </c>
      <c r="G19" s="115">
        <v>5799</v>
      </c>
      <c r="H19" s="187">
        <f t="shared" si="0"/>
        <v>3.3639427567043918E-2</v>
      </c>
      <c r="I19" s="188">
        <f t="shared" si="1"/>
        <v>0.94135059231716411</v>
      </c>
    </row>
    <row r="20" spans="1:9" ht="16" x14ac:dyDescent="0.2">
      <c r="A20" s="107">
        <v>18</v>
      </c>
      <c r="B20" s="111" t="s">
        <v>187</v>
      </c>
      <c r="C20" s="141">
        <v>170437</v>
      </c>
      <c r="D20" s="114">
        <v>165880</v>
      </c>
      <c r="E20" s="114">
        <v>129635</v>
      </c>
      <c r="F20" s="114">
        <v>684</v>
      </c>
      <c r="G20" s="115">
        <v>2899</v>
      </c>
      <c r="H20" s="187">
        <f t="shared" si="0"/>
        <v>1.7009217482119494E-2</v>
      </c>
      <c r="I20" s="188">
        <f t="shared" si="1"/>
        <v>0.781498673740053</v>
      </c>
    </row>
    <row r="21" spans="1:9" ht="16" x14ac:dyDescent="0.2">
      <c r="A21" s="107">
        <v>19</v>
      </c>
      <c r="B21" s="111" t="s">
        <v>165</v>
      </c>
      <c r="C21" s="141">
        <v>146517</v>
      </c>
      <c r="D21" s="114">
        <v>135533</v>
      </c>
      <c r="E21" s="114">
        <v>75355</v>
      </c>
      <c r="F21" s="114">
        <v>42</v>
      </c>
      <c r="G21" s="115">
        <v>10283</v>
      </c>
      <c r="H21" s="187">
        <f t="shared" si="0"/>
        <v>7.0182982179542303E-2</v>
      </c>
      <c r="I21" s="188">
        <f t="shared" si="1"/>
        <v>0.55599005408276947</v>
      </c>
    </row>
    <row r="22" spans="1:9" ht="16" x14ac:dyDescent="0.2">
      <c r="A22" s="107">
        <v>20</v>
      </c>
      <c r="B22" s="111" t="s">
        <v>127</v>
      </c>
      <c r="C22" s="141">
        <v>142016</v>
      </c>
      <c r="D22" s="114">
        <v>126315</v>
      </c>
      <c r="E22" s="114">
        <v>67184</v>
      </c>
      <c r="F22" s="114">
        <v>4573</v>
      </c>
      <c r="G22" s="115">
        <v>10632</v>
      </c>
      <c r="H22" s="187">
        <f t="shared" si="0"/>
        <v>7.4864803965750334E-2</v>
      </c>
      <c r="I22" s="188">
        <f t="shared" si="1"/>
        <v>0.53187665756244307</v>
      </c>
    </row>
    <row r="23" spans="1:9" ht="16" x14ac:dyDescent="0.2">
      <c r="A23" s="107">
        <v>21</v>
      </c>
      <c r="B23" s="111" t="s">
        <v>225</v>
      </c>
      <c r="C23" s="141">
        <v>126231</v>
      </c>
      <c r="D23" s="114">
        <v>121777</v>
      </c>
      <c r="E23" s="114">
        <v>63187</v>
      </c>
      <c r="F23" s="114">
        <v>2029</v>
      </c>
      <c r="G23" s="115">
        <v>1172</v>
      </c>
      <c r="H23" s="187">
        <f t="shared" si="0"/>
        <v>9.2845655979909847E-3</v>
      </c>
      <c r="I23" s="188">
        <f t="shared" si="1"/>
        <v>0.5188746643454839</v>
      </c>
    </row>
    <row r="24" spans="1:9" ht="16" x14ac:dyDescent="0.2">
      <c r="A24" s="107">
        <v>22</v>
      </c>
      <c r="B24" s="111" t="s">
        <v>118</v>
      </c>
      <c r="C24" s="141">
        <v>124735</v>
      </c>
      <c r="D24" s="114">
        <v>121488</v>
      </c>
      <c r="E24" s="114">
        <v>29947</v>
      </c>
      <c r="F24" s="114">
        <v>49</v>
      </c>
      <c r="G24" s="115">
        <v>3079</v>
      </c>
      <c r="H24" s="187">
        <f t="shared" si="0"/>
        <v>2.4684330781256262E-2</v>
      </c>
      <c r="I24" s="188">
        <f t="shared" si="1"/>
        <v>0.246501712103253</v>
      </c>
    </row>
    <row r="25" spans="1:9" ht="16" x14ac:dyDescent="0.2">
      <c r="A25" s="107">
        <v>23</v>
      </c>
      <c r="B25" s="111" t="s">
        <v>79</v>
      </c>
      <c r="C25" s="141">
        <v>106024</v>
      </c>
      <c r="D25" s="114">
        <v>92895</v>
      </c>
      <c r="E25" s="114">
        <v>30293</v>
      </c>
      <c r="F25" s="114">
        <v>13</v>
      </c>
      <c r="G25" s="115">
        <v>12854</v>
      </c>
      <c r="H25" s="187">
        <f t="shared" si="0"/>
        <v>0.12123670112427375</v>
      </c>
      <c r="I25" s="188">
        <f t="shared" si="1"/>
        <v>0.32609935949189944</v>
      </c>
    </row>
    <row r="26" spans="1:9" ht="16" x14ac:dyDescent="0.2">
      <c r="A26" s="107">
        <v>24</v>
      </c>
      <c r="B26" s="111" t="s">
        <v>152</v>
      </c>
      <c r="C26" s="141">
        <v>88714</v>
      </c>
      <c r="D26" s="114">
        <v>46984</v>
      </c>
      <c r="E26" s="114">
        <v>18530</v>
      </c>
      <c r="F26" s="114">
        <v>703</v>
      </c>
      <c r="G26" s="115">
        <v>40452</v>
      </c>
      <c r="H26" s="187">
        <f t="shared" si="0"/>
        <v>0.4559821448700318</v>
      </c>
      <c r="I26" s="188">
        <f t="shared" si="1"/>
        <v>0.39438957943129577</v>
      </c>
    </row>
    <row r="27" spans="1:9" ht="16" x14ac:dyDescent="0.2">
      <c r="A27" s="107">
        <v>25</v>
      </c>
      <c r="B27" s="111" t="s">
        <v>169</v>
      </c>
      <c r="C27" s="141">
        <v>83483</v>
      </c>
      <c r="D27" s="114">
        <v>77643</v>
      </c>
      <c r="E27" s="114">
        <v>55965</v>
      </c>
      <c r="F27" s="114">
        <v>626</v>
      </c>
      <c r="G27" s="115">
        <v>4467</v>
      </c>
      <c r="H27" s="187">
        <f t="shared" si="0"/>
        <v>5.3507899811937758E-2</v>
      </c>
      <c r="I27" s="188">
        <f t="shared" si="1"/>
        <v>0.7207990417680924</v>
      </c>
    </row>
    <row r="28" spans="1:9" ht="17" thickBot="1" x14ac:dyDescent="0.25">
      <c r="A28" s="107">
        <v>26</v>
      </c>
      <c r="B28" s="196" t="s">
        <v>6</v>
      </c>
      <c r="C28" s="141">
        <v>81996</v>
      </c>
      <c r="D28" s="114">
        <v>67401</v>
      </c>
      <c r="E28" s="114">
        <v>40124</v>
      </c>
      <c r="F28" s="114">
        <v>129</v>
      </c>
      <c r="G28" s="115">
        <v>14186</v>
      </c>
      <c r="H28" s="187">
        <f t="shared" si="0"/>
        <v>0.17300843943607006</v>
      </c>
      <c r="I28" s="188">
        <f t="shared" si="1"/>
        <v>0.59530274031542563</v>
      </c>
    </row>
    <row r="29" spans="1:9" ht="17" thickBot="1" x14ac:dyDescent="0.25">
      <c r="A29" s="107">
        <v>27</v>
      </c>
      <c r="B29" s="238" t="s">
        <v>537</v>
      </c>
      <c r="C29" s="141">
        <v>80770</v>
      </c>
      <c r="D29" s="114">
        <v>71215</v>
      </c>
      <c r="E29" s="114">
        <v>20706</v>
      </c>
      <c r="F29" s="114">
        <v>722</v>
      </c>
      <c r="G29" s="115">
        <v>7922</v>
      </c>
      <c r="H29" s="187">
        <f t="shared" si="0"/>
        <v>9.8080970657422314E-2</v>
      </c>
      <c r="I29" s="188">
        <f t="shared" si="1"/>
        <v>0.29075335252404688</v>
      </c>
    </row>
    <row r="30" spans="1:9" ht="16" x14ac:dyDescent="0.2">
      <c r="A30" s="107">
        <v>28</v>
      </c>
      <c r="B30" s="108" t="s">
        <v>124</v>
      </c>
      <c r="C30" s="141">
        <v>77796</v>
      </c>
      <c r="D30" s="114">
        <v>10860</v>
      </c>
      <c r="E30" s="114">
        <v>7374</v>
      </c>
      <c r="F30" s="114">
        <v>51604</v>
      </c>
      <c r="G30" s="115">
        <v>15315</v>
      </c>
      <c r="H30" s="187">
        <f t="shared" si="0"/>
        <v>0.19686102113219189</v>
      </c>
      <c r="I30" s="188">
        <f t="shared" si="1"/>
        <v>0.67900552486187848</v>
      </c>
    </row>
    <row r="31" spans="1:9" ht="16" x14ac:dyDescent="0.2">
      <c r="A31" s="107">
        <v>29</v>
      </c>
      <c r="B31" s="111" t="s">
        <v>158</v>
      </c>
      <c r="C31" s="141">
        <v>72911</v>
      </c>
      <c r="D31" s="114">
        <v>44383</v>
      </c>
      <c r="E31" s="114">
        <v>18505</v>
      </c>
      <c r="F31" s="114">
        <v>1219</v>
      </c>
      <c r="G31" s="115">
        <v>25826</v>
      </c>
      <c r="H31" s="187">
        <f t="shared" si="0"/>
        <v>0.35421267024180164</v>
      </c>
      <c r="I31" s="188">
        <f t="shared" si="1"/>
        <v>0.41693891805420996</v>
      </c>
    </row>
    <row r="32" spans="1:9" ht="16" x14ac:dyDescent="0.2">
      <c r="A32" s="107">
        <v>30</v>
      </c>
      <c r="B32" s="111" t="s">
        <v>322</v>
      </c>
      <c r="C32" s="141">
        <v>61065</v>
      </c>
      <c r="D32" s="114">
        <v>54370</v>
      </c>
      <c r="E32" s="114">
        <v>13963</v>
      </c>
      <c r="F32" s="114">
        <v>33</v>
      </c>
      <c r="G32" s="115">
        <v>6656</v>
      </c>
      <c r="H32" s="187">
        <f t="shared" si="0"/>
        <v>0.10899860804061247</v>
      </c>
      <c r="I32" s="188">
        <f t="shared" si="1"/>
        <v>0.25681441971675556</v>
      </c>
    </row>
    <row r="33" spans="1:9" ht="16" x14ac:dyDescent="0.2">
      <c r="A33" s="107">
        <v>31</v>
      </c>
      <c r="B33" s="111" t="s">
        <v>181</v>
      </c>
      <c r="C33" s="141">
        <v>59920</v>
      </c>
      <c r="D33" s="114">
        <v>36374</v>
      </c>
      <c r="E33" s="114">
        <v>12422</v>
      </c>
      <c r="F33" s="114">
        <v>87</v>
      </c>
      <c r="G33" s="115">
        <v>22443</v>
      </c>
      <c r="H33" s="187">
        <f t="shared" si="0"/>
        <v>0.37454939919893193</v>
      </c>
      <c r="I33" s="188">
        <f t="shared" si="1"/>
        <v>0.34150767031396051</v>
      </c>
    </row>
    <row r="34" spans="1:9" ht="16" x14ac:dyDescent="0.2">
      <c r="A34" s="107">
        <v>32</v>
      </c>
      <c r="B34" s="111" t="s">
        <v>15</v>
      </c>
      <c r="C34" s="141">
        <v>58647</v>
      </c>
      <c r="D34" s="114">
        <v>52834</v>
      </c>
      <c r="E34" s="114">
        <v>20568</v>
      </c>
      <c r="F34" s="114">
        <v>17</v>
      </c>
      <c r="G34" s="115">
        <v>5502</v>
      </c>
      <c r="H34" s="187">
        <f t="shared" si="0"/>
        <v>9.3815540436850989E-2</v>
      </c>
      <c r="I34" s="188">
        <f t="shared" si="1"/>
        <v>0.38929477230571224</v>
      </c>
    </row>
    <row r="35" spans="1:9" ht="16" x14ac:dyDescent="0.2">
      <c r="A35" s="107">
        <v>33</v>
      </c>
      <c r="B35" s="111" t="s">
        <v>116</v>
      </c>
      <c r="C35" s="141">
        <v>54238</v>
      </c>
      <c r="D35" s="114">
        <v>43611</v>
      </c>
      <c r="E35" s="114">
        <v>16168</v>
      </c>
      <c r="F35" s="114">
        <v>1283</v>
      </c>
      <c r="G35" s="115">
        <v>7051</v>
      </c>
      <c r="H35" s="187">
        <f t="shared" si="0"/>
        <v>0.13000110623548067</v>
      </c>
      <c r="I35" s="188">
        <f t="shared" si="1"/>
        <v>0.37073215473160442</v>
      </c>
    </row>
    <row r="36" spans="1:9" ht="16" x14ac:dyDescent="0.2">
      <c r="A36" s="107">
        <v>34</v>
      </c>
      <c r="B36" s="111" t="s">
        <v>54</v>
      </c>
      <c r="C36" s="141">
        <v>48927</v>
      </c>
      <c r="D36" s="114">
        <v>35056</v>
      </c>
      <c r="E36" s="114">
        <v>7185</v>
      </c>
      <c r="F36" s="114">
        <v>42</v>
      </c>
      <c r="G36" s="115">
        <v>13263</v>
      </c>
      <c r="H36" s="187">
        <f t="shared" si="0"/>
        <v>0.27107731927156786</v>
      </c>
      <c r="I36" s="188">
        <f t="shared" si="1"/>
        <v>0.20495778183477864</v>
      </c>
    </row>
    <row r="37" spans="1:9" ht="16" x14ac:dyDescent="0.2">
      <c r="A37" s="107">
        <v>35</v>
      </c>
      <c r="B37" s="111" t="s">
        <v>66</v>
      </c>
      <c r="C37" s="141">
        <v>47134</v>
      </c>
      <c r="D37" s="114">
        <v>35962</v>
      </c>
      <c r="E37" s="114">
        <v>12001</v>
      </c>
      <c r="F37" s="114">
        <v>12</v>
      </c>
      <c r="G37" s="115">
        <v>10508</v>
      </c>
      <c r="H37" s="187">
        <f t="shared" si="0"/>
        <v>0.22293885517885179</v>
      </c>
      <c r="I37" s="188">
        <f t="shared" si="1"/>
        <v>0.33371336410655694</v>
      </c>
    </row>
    <row r="38" spans="1:9" ht="16" x14ac:dyDescent="0.2">
      <c r="A38" s="107">
        <v>36</v>
      </c>
      <c r="B38" s="111" t="s">
        <v>105</v>
      </c>
      <c r="C38" s="141">
        <v>46455</v>
      </c>
      <c r="D38" s="114">
        <v>35072</v>
      </c>
      <c r="E38" s="114">
        <v>15641</v>
      </c>
      <c r="F38" s="114">
        <v>1350</v>
      </c>
      <c r="G38" s="115">
        <v>9608</v>
      </c>
      <c r="H38" s="187">
        <f t="shared" si="0"/>
        <v>0.20682380798622324</v>
      </c>
      <c r="I38" s="188">
        <f t="shared" si="1"/>
        <v>0.44596829379562042</v>
      </c>
    </row>
    <row r="39" spans="1:9" ht="16" x14ac:dyDescent="0.2">
      <c r="A39" s="107">
        <v>37</v>
      </c>
      <c r="B39" s="111" t="s">
        <v>57</v>
      </c>
      <c r="C39" s="141">
        <v>40065</v>
      </c>
      <c r="D39" s="114">
        <v>35694</v>
      </c>
      <c r="E39" s="114">
        <v>8896</v>
      </c>
      <c r="F39" s="114">
        <v>38</v>
      </c>
      <c r="G39" s="115">
        <v>3781</v>
      </c>
      <c r="H39" s="187">
        <f t="shared" si="0"/>
        <v>9.4371646075127921E-2</v>
      </c>
      <c r="I39" s="188">
        <f t="shared" si="1"/>
        <v>0.24922956239143834</v>
      </c>
    </row>
    <row r="40" spans="1:9" ht="16" x14ac:dyDescent="0.2">
      <c r="A40" s="107">
        <v>38</v>
      </c>
      <c r="B40" s="111" t="s">
        <v>36</v>
      </c>
      <c r="C40" s="141">
        <v>33800</v>
      </c>
      <c r="D40" s="114">
        <v>23010</v>
      </c>
      <c r="E40" s="114">
        <v>6014</v>
      </c>
      <c r="F40" s="114">
        <v>144</v>
      </c>
      <c r="G40" s="115">
        <v>10139</v>
      </c>
      <c r="H40" s="187">
        <f t="shared" si="0"/>
        <v>0.29997041420118342</v>
      </c>
      <c r="I40" s="188">
        <f t="shared" si="1"/>
        <v>0.26136462407648847</v>
      </c>
    </row>
    <row r="41" spans="1:9" ht="16" x14ac:dyDescent="0.2">
      <c r="A41" s="107">
        <v>39</v>
      </c>
      <c r="B41" s="111" t="s">
        <v>156</v>
      </c>
      <c r="C41" s="141">
        <v>33695</v>
      </c>
      <c r="D41" s="114">
        <v>31941</v>
      </c>
      <c r="E41" s="114">
        <v>26465</v>
      </c>
      <c r="F41" s="114">
        <v>229</v>
      </c>
      <c r="G41" s="115">
        <v>1158</v>
      </c>
      <c r="H41" s="187">
        <f t="shared" si="0"/>
        <v>3.4367116782905473E-2</v>
      </c>
      <c r="I41" s="188">
        <f t="shared" si="1"/>
        <v>0.82855890548198241</v>
      </c>
    </row>
    <row r="42" spans="1:9" ht="16" x14ac:dyDescent="0.2">
      <c r="A42" s="107">
        <v>40</v>
      </c>
      <c r="B42" s="111" t="s">
        <v>192</v>
      </c>
      <c r="C42" s="141">
        <v>32985</v>
      </c>
      <c r="D42" s="114">
        <v>28046</v>
      </c>
      <c r="E42" s="114">
        <v>7196</v>
      </c>
      <c r="F42" s="114">
        <v>240</v>
      </c>
      <c r="G42" s="115">
        <v>4578</v>
      </c>
      <c r="H42" s="187">
        <f t="shared" si="0"/>
        <v>0.13879035925420646</v>
      </c>
      <c r="I42" s="188">
        <f t="shared" si="1"/>
        <v>0.25657847821436214</v>
      </c>
    </row>
    <row r="43" spans="1:9" ht="16" x14ac:dyDescent="0.2">
      <c r="A43" s="107">
        <v>41</v>
      </c>
      <c r="B43" s="111" t="s">
        <v>121</v>
      </c>
      <c r="C43" s="141">
        <v>32284</v>
      </c>
      <c r="D43" s="114">
        <v>27156</v>
      </c>
      <c r="E43" s="114">
        <v>7752</v>
      </c>
      <c r="F43" s="114">
        <v>860</v>
      </c>
      <c r="G43" s="115">
        <v>3666</v>
      </c>
      <c r="H43" s="187">
        <f t="shared" si="0"/>
        <v>0.11355470201957626</v>
      </c>
      <c r="I43" s="188">
        <f t="shared" si="1"/>
        <v>0.28546177640300485</v>
      </c>
    </row>
    <row r="44" spans="1:9" ht="17" thickBot="1" x14ac:dyDescent="0.25">
      <c r="A44" s="107">
        <v>42</v>
      </c>
      <c r="B44" s="196" t="s">
        <v>64</v>
      </c>
      <c r="C44" s="141">
        <v>31367</v>
      </c>
      <c r="D44" s="114">
        <v>23405</v>
      </c>
      <c r="E44" s="114">
        <v>5688</v>
      </c>
      <c r="F44" s="114">
        <v>15</v>
      </c>
      <c r="G44" s="115">
        <v>7945</v>
      </c>
      <c r="H44" s="187">
        <f t="shared" si="0"/>
        <v>0.25329167596518637</v>
      </c>
      <c r="I44" s="188">
        <f t="shared" si="1"/>
        <v>0.24302499465926083</v>
      </c>
    </row>
    <row r="45" spans="1:9" ht="33" thickBot="1" x14ac:dyDescent="0.25">
      <c r="A45" s="107">
        <v>43</v>
      </c>
      <c r="B45" s="238" t="s">
        <v>533</v>
      </c>
      <c r="C45" s="141">
        <v>29344</v>
      </c>
      <c r="D45" s="114">
        <v>18259</v>
      </c>
      <c r="E45" s="114">
        <v>5589</v>
      </c>
      <c r="F45" s="114">
        <v>495</v>
      </c>
      <c r="G45" s="115">
        <v>10557</v>
      </c>
      <c r="H45" s="187">
        <f t="shared" si="0"/>
        <v>0.35976690294438385</v>
      </c>
      <c r="I45" s="188">
        <f t="shared" si="1"/>
        <v>0.30609562407579821</v>
      </c>
    </row>
    <row r="46" spans="1:9" ht="16" x14ac:dyDescent="0.2">
      <c r="A46" s="107">
        <v>44</v>
      </c>
      <c r="B46" s="108" t="s">
        <v>84</v>
      </c>
      <c r="C46" s="141">
        <v>28436</v>
      </c>
      <c r="D46" s="114">
        <v>17778</v>
      </c>
      <c r="E46" s="114">
        <v>6584</v>
      </c>
      <c r="F46" s="114">
        <v>144</v>
      </c>
      <c r="G46" s="115">
        <v>9996</v>
      </c>
      <c r="H46" s="187">
        <f t="shared" si="0"/>
        <v>0.35152623435082292</v>
      </c>
      <c r="I46" s="188">
        <f t="shared" si="1"/>
        <v>0.37034537068286644</v>
      </c>
    </row>
    <row r="47" spans="1:9" ht="16" x14ac:dyDescent="0.2">
      <c r="A47" s="107">
        <v>45</v>
      </c>
      <c r="B47" s="111" t="s">
        <v>185</v>
      </c>
      <c r="C47" s="141">
        <v>26969</v>
      </c>
      <c r="D47" s="114">
        <v>26427</v>
      </c>
      <c r="E47" s="114">
        <v>16229</v>
      </c>
      <c r="F47" s="114">
        <v>21</v>
      </c>
      <c r="G47" s="115">
        <v>374</v>
      </c>
      <c r="H47" s="187">
        <f t="shared" si="0"/>
        <v>1.3867774111016352E-2</v>
      </c>
      <c r="I47" s="188">
        <f t="shared" si="1"/>
        <v>0.61410678472774061</v>
      </c>
    </row>
    <row r="48" spans="1:9" ht="16" x14ac:dyDescent="0.2">
      <c r="A48" s="107">
        <v>46</v>
      </c>
      <c r="B48" s="111" t="s">
        <v>232</v>
      </c>
      <c r="C48" s="141">
        <v>25724</v>
      </c>
      <c r="D48" s="114">
        <v>23708</v>
      </c>
      <c r="E48" s="114">
        <v>5098</v>
      </c>
      <c r="F48" s="114">
        <v>130</v>
      </c>
      <c r="G48" s="115">
        <v>1707</v>
      </c>
      <c r="H48" s="187">
        <f t="shared" si="0"/>
        <v>6.6358264655574567E-2</v>
      </c>
      <c r="I48" s="188">
        <f t="shared" si="1"/>
        <v>0.21503290028682301</v>
      </c>
    </row>
    <row r="49" spans="1:9" ht="17" thickBot="1" x14ac:dyDescent="0.25">
      <c r="A49" s="107">
        <v>47</v>
      </c>
      <c r="B49" s="196" t="s">
        <v>37</v>
      </c>
      <c r="C49" s="141">
        <v>24410</v>
      </c>
      <c r="D49" s="114">
        <v>23284</v>
      </c>
      <c r="E49" s="114">
        <v>9493</v>
      </c>
      <c r="F49" s="114">
        <v>121</v>
      </c>
      <c r="G49" s="115">
        <v>535</v>
      </c>
      <c r="H49" s="187">
        <f t="shared" si="0"/>
        <v>2.1917247029905777E-2</v>
      </c>
      <c r="I49" s="188">
        <f t="shared" si="1"/>
        <v>0.40770486170761039</v>
      </c>
    </row>
    <row r="50" spans="1:9" ht="16" x14ac:dyDescent="0.2">
      <c r="A50" s="107">
        <v>48</v>
      </c>
      <c r="B50" s="108" t="s">
        <v>17</v>
      </c>
      <c r="C50" s="141">
        <v>23907</v>
      </c>
      <c r="D50" s="114">
        <v>17265</v>
      </c>
      <c r="E50" s="114">
        <v>6415</v>
      </c>
      <c r="F50" s="114">
        <v>28</v>
      </c>
      <c r="G50" s="115">
        <v>6288</v>
      </c>
      <c r="H50" s="187">
        <f t="shared" si="0"/>
        <v>0.26301919939766594</v>
      </c>
      <c r="I50" s="188">
        <f t="shared" si="1"/>
        <v>0.37156096148276863</v>
      </c>
    </row>
    <row r="51" spans="1:9" ht="16" x14ac:dyDescent="0.2">
      <c r="A51" s="107">
        <v>49</v>
      </c>
      <c r="B51" s="111" t="s">
        <v>324</v>
      </c>
      <c r="C51" s="141">
        <v>22524</v>
      </c>
      <c r="D51" s="114">
        <v>22171</v>
      </c>
      <c r="E51" s="114">
        <v>21270</v>
      </c>
      <c r="F51" s="114">
        <v>20</v>
      </c>
      <c r="G51" s="115">
        <v>273</v>
      </c>
      <c r="H51" s="187">
        <f t="shared" si="0"/>
        <v>1.2120404901438465E-2</v>
      </c>
      <c r="I51" s="188">
        <f t="shared" si="1"/>
        <v>0.95936132786071893</v>
      </c>
    </row>
    <row r="52" spans="1:9" ht="16" x14ac:dyDescent="0.2">
      <c r="A52" s="107">
        <v>50</v>
      </c>
      <c r="B52" s="111" t="s">
        <v>353</v>
      </c>
      <c r="C52" s="141">
        <v>19471</v>
      </c>
      <c r="D52" s="114">
        <v>14765</v>
      </c>
      <c r="E52" s="114">
        <v>4383</v>
      </c>
      <c r="F52" s="114">
        <v>1</v>
      </c>
      <c r="G52" s="115">
        <v>4596</v>
      </c>
      <c r="H52" s="187">
        <f t="shared" si="0"/>
        <v>0.23604334651533049</v>
      </c>
      <c r="I52" s="188">
        <f t="shared" si="1"/>
        <v>0.29685066034541147</v>
      </c>
    </row>
    <row r="53" spans="1:9" ht="16" x14ac:dyDescent="0.2">
      <c r="A53" s="107">
        <v>51</v>
      </c>
      <c r="B53" s="111" t="s">
        <v>109</v>
      </c>
      <c r="C53" s="141">
        <v>19193</v>
      </c>
      <c r="D53" s="114">
        <v>16888</v>
      </c>
      <c r="E53" s="114">
        <v>4539</v>
      </c>
      <c r="F53" s="114">
        <v>508</v>
      </c>
      <c r="G53" s="115">
        <v>1233</v>
      </c>
      <c r="H53" s="187">
        <f t="shared" si="0"/>
        <v>6.4242171625071634E-2</v>
      </c>
      <c r="I53" s="188">
        <f t="shared" si="1"/>
        <v>0.26877072477498815</v>
      </c>
    </row>
    <row r="54" spans="1:9" ht="16" x14ac:dyDescent="0.2">
      <c r="A54" s="107">
        <v>52</v>
      </c>
      <c r="B54" s="111" t="s">
        <v>27</v>
      </c>
      <c r="C54" s="141">
        <v>18553</v>
      </c>
      <c r="D54" s="114">
        <v>16085</v>
      </c>
      <c r="E54" s="114">
        <v>3032</v>
      </c>
      <c r="F54" s="114">
        <v>3</v>
      </c>
      <c r="G54" s="115">
        <v>1896</v>
      </c>
      <c r="H54" s="187">
        <f t="shared" si="0"/>
        <v>0.10219371530210748</v>
      </c>
      <c r="I54" s="188">
        <f t="shared" si="1"/>
        <v>0.18849860118122475</v>
      </c>
    </row>
    <row r="55" spans="1:9" ht="16" x14ac:dyDescent="0.2">
      <c r="A55" s="107">
        <v>53</v>
      </c>
      <c r="B55" s="111" t="s">
        <v>78</v>
      </c>
      <c r="C55" s="141">
        <v>18225</v>
      </c>
      <c r="D55" s="114">
        <v>16233</v>
      </c>
      <c r="E55" s="114">
        <v>3186</v>
      </c>
      <c r="F55" s="114"/>
      <c r="G55" s="115">
        <v>1865</v>
      </c>
      <c r="H55" s="187">
        <f t="shared" si="0"/>
        <v>0.10233196159122085</v>
      </c>
      <c r="I55" s="188">
        <f t="shared" si="1"/>
        <v>0.19626686379597116</v>
      </c>
    </row>
    <row r="56" spans="1:9" ht="16" x14ac:dyDescent="0.2">
      <c r="A56" s="107">
        <v>54</v>
      </c>
      <c r="B56" s="111" t="s">
        <v>71</v>
      </c>
      <c r="C56" s="141">
        <v>18207</v>
      </c>
      <c r="D56" s="114">
        <v>14508</v>
      </c>
      <c r="E56" s="114">
        <v>3618</v>
      </c>
      <c r="F56" s="114">
        <v>251</v>
      </c>
      <c r="G56" s="115">
        <v>3238</v>
      </c>
      <c r="H56" s="187">
        <f t="shared" si="0"/>
        <v>0.17784368649420554</v>
      </c>
      <c r="I56" s="188">
        <f t="shared" si="1"/>
        <v>0.24937965260545905</v>
      </c>
    </row>
    <row r="57" spans="1:9" ht="16" x14ac:dyDescent="0.2">
      <c r="A57" s="107">
        <v>55</v>
      </c>
      <c r="B57" s="111" t="s">
        <v>245</v>
      </c>
      <c r="C57" s="141">
        <v>18192</v>
      </c>
      <c r="D57" s="114">
        <v>15940</v>
      </c>
      <c r="E57" s="114">
        <v>2779</v>
      </c>
      <c r="F57" s="114">
        <v>4</v>
      </c>
      <c r="G57" s="115">
        <v>1079</v>
      </c>
      <c r="H57" s="187">
        <f t="shared" si="0"/>
        <v>5.9311785400175898E-2</v>
      </c>
      <c r="I57" s="188">
        <f t="shared" si="1"/>
        <v>0.17434127979924718</v>
      </c>
    </row>
    <row r="58" spans="1:9" ht="16" x14ac:dyDescent="0.2">
      <c r="A58" s="107">
        <v>56</v>
      </c>
      <c r="B58" s="111" t="s">
        <v>132</v>
      </c>
      <c r="C58" s="141">
        <v>17898</v>
      </c>
      <c r="D58" s="114">
        <v>12523</v>
      </c>
      <c r="E58" s="114">
        <v>3527</v>
      </c>
      <c r="F58" s="114">
        <v>43</v>
      </c>
      <c r="G58" s="115">
        <v>4893</v>
      </c>
      <c r="H58" s="187">
        <f t="shared" si="0"/>
        <v>0.27338250083808247</v>
      </c>
      <c r="I58" s="188">
        <f t="shared" si="1"/>
        <v>0.28164177912640742</v>
      </c>
    </row>
    <row r="59" spans="1:9" ht="16" x14ac:dyDescent="0.2">
      <c r="A59" s="107">
        <v>57</v>
      </c>
      <c r="B59" s="111" t="s">
        <v>196</v>
      </c>
      <c r="C59" s="141">
        <v>17884</v>
      </c>
      <c r="D59" s="114">
        <v>17115</v>
      </c>
      <c r="E59" s="114">
        <v>10922</v>
      </c>
      <c r="F59" s="114">
        <v>6</v>
      </c>
      <c r="G59" s="115">
        <v>571</v>
      </c>
      <c r="H59" s="187">
        <f t="shared" si="0"/>
        <v>3.1927980317602328E-2</v>
      </c>
      <c r="I59" s="188">
        <f t="shared" si="1"/>
        <v>0.63815366637452531</v>
      </c>
    </row>
    <row r="60" spans="1:9" ht="16" x14ac:dyDescent="0.2">
      <c r="A60" s="107">
        <v>58</v>
      </c>
      <c r="B60" s="111" t="s">
        <v>41</v>
      </c>
      <c r="C60" s="141">
        <v>16752</v>
      </c>
      <c r="D60" s="114">
        <v>12195</v>
      </c>
      <c r="E60" s="114">
        <v>4871</v>
      </c>
      <c r="F60" s="114"/>
      <c r="G60" s="115">
        <v>4490</v>
      </c>
      <c r="H60" s="187">
        <f t="shared" si="0"/>
        <v>0.26802769818529132</v>
      </c>
      <c r="I60" s="188">
        <f t="shared" si="1"/>
        <v>0.39942599425994257</v>
      </c>
    </row>
    <row r="61" spans="1:9" ht="16" x14ac:dyDescent="0.2">
      <c r="A61" s="107">
        <v>59</v>
      </c>
      <c r="B61" s="111" t="s">
        <v>89</v>
      </c>
      <c r="C61" s="141">
        <v>16475</v>
      </c>
      <c r="D61" s="114">
        <v>8983</v>
      </c>
      <c r="E61" s="114">
        <v>2033</v>
      </c>
      <c r="F61" s="114">
        <v>0</v>
      </c>
      <c r="G61" s="115">
        <v>7158</v>
      </c>
      <c r="H61" s="187">
        <f t="shared" si="0"/>
        <v>0.43447647951441576</v>
      </c>
      <c r="I61" s="188">
        <f t="shared" si="1"/>
        <v>0.22631637537570967</v>
      </c>
    </row>
    <row r="62" spans="1:9" ht="17" thickBot="1" x14ac:dyDescent="0.25">
      <c r="A62" s="107">
        <v>60</v>
      </c>
      <c r="B62" s="196" t="s">
        <v>358</v>
      </c>
      <c r="C62" s="141">
        <v>14659</v>
      </c>
      <c r="D62" s="114">
        <v>12666</v>
      </c>
      <c r="E62" s="114">
        <v>4386</v>
      </c>
      <c r="F62" s="114">
        <v>2</v>
      </c>
      <c r="G62" s="115">
        <v>1962</v>
      </c>
      <c r="H62" s="187">
        <f t="shared" si="0"/>
        <v>0.13384269049730541</v>
      </c>
      <c r="I62" s="188">
        <f t="shared" si="1"/>
        <v>0.34628138323069635</v>
      </c>
    </row>
    <row r="63" spans="1:9" ht="17" thickBot="1" x14ac:dyDescent="0.25">
      <c r="A63" s="107">
        <v>61</v>
      </c>
      <c r="B63" s="238" t="s">
        <v>532</v>
      </c>
      <c r="C63" s="141">
        <v>14616</v>
      </c>
      <c r="D63" s="114">
        <v>10389</v>
      </c>
      <c r="E63" s="114">
        <v>1378</v>
      </c>
      <c r="F63" s="114">
        <v>2</v>
      </c>
      <c r="G63" s="115">
        <v>3946</v>
      </c>
      <c r="H63" s="187">
        <f t="shared" si="0"/>
        <v>0.26997810618500273</v>
      </c>
      <c r="I63" s="188">
        <f t="shared" si="1"/>
        <v>0.13264029261719126</v>
      </c>
    </row>
    <row r="64" spans="1:9" ht="16" x14ac:dyDescent="0.2">
      <c r="A64" s="107">
        <v>62</v>
      </c>
      <c r="B64" s="108" t="s">
        <v>330</v>
      </c>
      <c r="C64" s="141">
        <v>14485</v>
      </c>
      <c r="D64" s="114">
        <v>12141</v>
      </c>
      <c r="E64" s="114">
        <v>3885</v>
      </c>
      <c r="F64" s="114">
        <v>1</v>
      </c>
      <c r="G64" s="115">
        <v>1864</v>
      </c>
      <c r="H64" s="187">
        <f t="shared" si="0"/>
        <v>0.12868484639282016</v>
      </c>
      <c r="I64" s="188">
        <f t="shared" si="1"/>
        <v>0.31999011613540895</v>
      </c>
    </row>
    <row r="65" spans="1:9" ht="17" thickBot="1" x14ac:dyDescent="0.25">
      <c r="A65" s="107">
        <v>63</v>
      </c>
      <c r="B65" s="196" t="s">
        <v>140</v>
      </c>
      <c r="C65" s="141">
        <v>14306</v>
      </c>
      <c r="D65" s="114">
        <v>13626</v>
      </c>
      <c r="E65" s="114">
        <v>5699</v>
      </c>
      <c r="F65" s="114">
        <v>8</v>
      </c>
      <c r="G65" s="115">
        <v>530</v>
      </c>
      <c r="H65" s="187">
        <f t="shared" si="0"/>
        <v>3.7047392702362646E-2</v>
      </c>
      <c r="I65" s="188">
        <f t="shared" si="1"/>
        <v>0.41824453251137533</v>
      </c>
    </row>
    <row r="66" spans="1:9" ht="17" thickBot="1" x14ac:dyDescent="0.25">
      <c r="A66" s="107">
        <v>64</v>
      </c>
      <c r="B66" s="239" t="s">
        <v>163</v>
      </c>
      <c r="C66" s="141">
        <v>13590</v>
      </c>
      <c r="D66" s="114">
        <v>13088</v>
      </c>
      <c r="E66" s="114">
        <v>4744</v>
      </c>
      <c r="F66" s="114">
        <v>28</v>
      </c>
      <c r="G66" s="115">
        <v>304</v>
      </c>
      <c r="H66" s="187">
        <f t="shared" si="0"/>
        <v>2.2369389256806475E-2</v>
      </c>
      <c r="I66" s="188">
        <f t="shared" si="1"/>
        <v>0.36246943765281175</v>
      </c>
    </row>
    <row r="67" spans="1:9" ht="16" x14ac:dyDescent="0.2">
      <c r="A67" s="107">
        <v>65</v>
      </c>
      <c r="B67" s="108" t="s">
        <v>92</v>
      </c>
      <c r="C67" s="141">
        <v>13553</v>
      </c>
      <c r="D67" s="114">
        <v>13234</v>
      </c>
      <c r="E67" s="114">
        <v>5172</v>
      </c>
      <c r="F67" s="114">
        <v>118</v>
      </c>
      <c r="G67" s="115">
        <v>122</v>
      </c>
      <c r="H67" s="187">
        <f t="shared" si="0"/>
        <v>9.0016970412454805E-3</v>
      </c>
      <c r="I67" s="188">
        <f t="shared" si="1"/>
        <v>0.39081154601783286</v>
      </c>
    </row>
    <row r="68" spans="1:9" ht="16" x14ac:dyDescent="0.2">
      <c r="A68" s="107">
        <v>66</v>
      </c>
      <c r="B68" s="111" t="s">
        <v>247</v>
      </c>
      <c r="C68" s="141">
        <v>12736</v>
      </c>
      <c r="D68" s="114">
        <v>10346</v>
      </c>
      <c r="E68" s="114">
        <v>3875</v>
      </c>
      <c r="F68" s="114">
        <v>6</v>
      </c>
      <c r="G68" s="115">
        <v>1945</v>
      </c>
      <c r="H68" s="187">
        <f t="shared" ref="H68:H131" si="2">IF(C68&lt;&gt;0,G68/C68,"")</f>
        <v>0.15271670854271358</v>
      </c>
      <c r="I68" s="188">
        <f t="shared" ref="I68:I131" si="3">IF(D68&lt;&gt;0,E68/D68,"")</f>
        <v>0.37454088536632513</v>
      </c>
    </row>
    <row r="69" spans="1:9" ht="16" x14ac:dyDescent="0.2">
      <c r="A69" s="107">
        <v>67</v>
      </c>
      <c r="B69" s="111" t="s">
        <v>10</v>
      </c>
      <c r="C69" s="141">
        <v>12662</v>
      </c>
      <c r="D69" s="114">
        <v>12455</v>
      </c>
      <c r="E69" s="114">
        <v>2984</v>
      </c>
      <c r="F69" s="114">
        <v>43</v>
      </c>
      <c r="G69" s="115">
        <v>92</v>
      </c>
      <c r="H69" s="187">
        <f t="shared" si="2"/>
        <v>7.2658347812351917E-3</v>
      </c>
      <c r="I69" s="188">
        <f t="shared" si="3"/>
        <v>0.23958249698916098</v>
      </c>
    </row>
    <row r="70" spans="1:9" ht="16" x14ac:dyDescent="0.2">
      <c r="A70" s="107">
        <v>68</v>
      </c>
      <c r="B70" s="111" t="s">
        <v>107</v>
      </c>
      <c r="C70" s="141">
        <v>11811</v>
      </c>
      <c r="D70" s="114">
        <v>11488</v>
      </c>
      <c r="E70" s="114">
        <v>3373</v>
      </c>
      <c r="F70" s="114">
        <v>43</v>
      </c>
      <c r="G70" s="115">
        <v>151</v>
      </c>
      <c r="H70" s="187">
        <f t="shared" si="2"/>
        <v>1.2784692236051139E-2</v>
      </c>
      <c r="I70" s="188">
        <f t="shared" si="3"/>
        <v>0.29361072423398327</v>
      </c>
    </row>
    <row r="71" spans="1:9" ht="16" x14ac:dyDescent="0.2">
      <c r="A71" s="107">
        <v>69</v>
      </c>
      <c r="B71" s="111" t="s">
        <v>212</v>
      </c>
      <c r="C71" s="141">
        <v>11613</v>
      </c>
      <c r="D71" s="114">
        <v>9582</v>
      </c>
      <c r="E71" s="114">
        <v>4475</v>
      </c>
      <c r="F71" s="114">
        <v>20</v>
      </c>
      <c r="G71" s="115">
        <v>1927</v>
      </c>
      <c r="H71" s="187">
        <f t="shared" si="2"/>
        <v>0.16593472832170844</v>
      </c>
      <c r="I71" s="188">
        <f t="shared" si="3"/>
        <v>0.46702149864328951</v>
      </c>
    </row>
    <row r="72" spans="1:9" ht="16" x14ac:dyDescent="0.2">
      <c r="A72" s="107">
        <v>70</v>
      </c>
      <c r="B72" s="111" t="s">
        <v>23</v>
      </c>
      <c r="C72" s="141">
        <v>11583</v>
      </c>
      <c r="D72" s="114">
        <v>9424</v>
      </c>
      <c r="E72" s="114">
        <v>2199</v>
      </c>
      <c r="F72" s="114">
        <v>3</v>
      </c>
      <c r="G72" s="115">
        <v>2008</v>
      </c>
      <c r="H72" s="187">
        <f t="shared" si="2"/>
        <v>0.17335750669084002</v>
      </c>
      <c r="I72" s="188">
        <f t="shared" si="3"/>
        <v>0.23334040747028861</v>
      </c>
    </row>
    <row r="73" spans="1:9" ht="16" x14ac:dyDescent="0.2">
      <c r="A73" s="107">
        <v>71</v>
      </c>
      <c r="B73" s="111" t="s">
        <v>114</v>
      </c>
      <c r="C73" s="141">
        <v>11435</v>
      </c>
      <c r="D73" s="114">
        <v>11145</v>
      </c>
      <c r="E73" s="114">
        <v>5393</v>
      </c>
      <c r="F73" s="114">
        <v>19</v>
      </c>
      <c r="G73" s="115">
        <v>149</v>
      </c>
      <c r="H73" s="187">
        <f t="shared" si="2"/>
        <v>1.3030170529077394E-2</v>
      </c>
      <c r="I73" s="188">
        <f t="shared" si="3"/>
        <v>0.4838941229250785</v>
      </c>
    </row>
    <row r="74" spans="1:9" ht="16" x14ac:dyDescent="0.2">
      <c r="A74" s="107">
        <v>72</v>
      </c>
      <c r="B74" s="111" t="s">
        <v>404</v>
      </c>
      <c r="C74" s="141">
        <v>11235</v>
      </c>
      <c r="D74" s="114">
        <v>10448</v>
      </c>
      <c r="E74" s="114">
        <v>1433</v>
      </c>
      <c r="F74" s="114">
        <v>0</v>
      </c>
      <c r="G74" s="115">
        <v>787</v>
      </c>
      <c r="H74" s="187">
        <f t="shared" si="2"/>
        <v>7.0048954161103696E-2</v>
      </c>
      <c r="I74" s="188">
        <f t="shared" si="3"/>
        <v>0.13715543644716693</v>
      </c>
    </row>
    <row r="75" spans="1:9" ht="17" thickBot="1" x14ac:dyDescent="0.25">
      <c r="A75" s="107">
        <v>73</v>
      </c>
      <c r="B75" s="196" t="s">
        <v>143</v>
      </c>
      <c r="C75" s="141">
        <v>10284</v>
      </c>
      <c r="D75" s="114">
        <v>8004</v>
      </c>
      <c r="E75" s="114">
        <v>4741</v>
      </c>
      <c r="F75" s="114">
        <v>3</v>
      </c>
      <c r="G75" s="115">
        <v>2153</v>
      </c>
      <c r="H75" s="187">
        <f t="shared" si="2"/>
        <v>0.20935433683391677</v>
      </c>
      <c r="I75" s="188">
        <f t="shared" si="3"/>
        <v>0.59232883558220895</v>
      </c>
    </row>
    <row r="76" spans="1:9" ht="17" thickBot="1" x14ac:dyDescent="0.25">
      <c r="A76" s="107">
        <v>74</v>
      </c>
      <c r="B76" s="238" t="s">
        <v>531</v>
      </c>
      <c r="C76" s="141">
        <v>10221</v>
      </c>
      <c r="D76" s="114">
        <v>9112</v>
      </c>
      <c r="E76" s="114">
        <v>4216</v>
      </c>
      <c r="F76" s="114">
        <v>18</v>
      </c>
      <c r="G76" s="115">
        <v>822</v>
      </c>
      <c r="H76" s="187">
        <f t="shared" si="2"/>
        <v>8.0422659230995008E-2</v>
      </c>
      <c r="I76" s="188">
        <f t="shared" si="3"/>
        <v>0.46268656716417911</v>
      </c>
    </row>
    <row r="77" spans="1:9" ht="16" x14ac:dyDescent="0.2">
      <c r="A77" s="107">
        <v>75</v>
      </c>
      <c r="B77" s="108" t="s">
        <v>194</v>
      </c>
      <c r="C77" s="141">
        <v>9669</v>
      </c>
      <c r="D77" s="114">
        <v>5446</v>
      </c>
      <c r="E77" s="114">
        <v>1334</v>
      </c>
      <c r="F77" s="114">
        <v>1850</v>
      </c>
      <c r="G77" s="115">
        <v>2050</v>
      </c>
      <c r="H77" s="187">
        <f t="shared" si="2"/>
        <v>0.21201778880959768</v>
      </c>
      <c r="I77" s="188">
        <f t="shared" si="3"/>
        <v>0.24495042232831435</v>
      </c>
    </row>
    <row r="78" spans="1:9" ht="16" x14ac:dyDescent="0.2">
      <c r="A78" s="107">
        <v>76</v>
      </c>
      <c r="B78" s="111" t="s">
        <v>362</v>
      </c>
      <c r="C78" s="141">
        <v>8806</v>
      </c>
      <c r="D78" s="114">
        <v>8648</v>
      </c>
      <c r="E78" s="114">
        <v>2623</v>
      </c>
      <c r="F78" s="114">
        <v>2</v>
      </c>
      <c r="G78" s="115">
        <v>104</v>
      </c>
      <c r="H78" s="187">
        <f t="shared" si="2"/>
        <v>1.1810129457188281E-2</v>
      </c>
      <c r="I78" s="188">
        <f t="shared" si="3"/>
        <v>0.30330712303422758</v>
      </c>
    </row>
    <row r="79" spans="1:9" ht="32" x14ac:dyDescent="0.2">
      <c r="A79" s="107">
        <v>77</v>
      </c>
      <c r="B79" s="111" t="s">
        <v>75</v>
      </c>
      <c r="C79" s="141">
        <v>8743</v>
      </c>
      <c r="D79" s="114">
        <v>1643</v>
      </c>
      <c r="E79" s="114">
        <v>1108</v>
      </c>
      <c r="F79" s="114">
        <v>5542</v>
      </c>
      <c r="G79" s="115">
        <v>1460</v>
      </c>
      <c r="H79" s="187">
        <f t="shared" si="2"/>
        <v>0.16699073544549925</v>
      </c>
      <c r="I79" s="188">
        <f t="shared" si="3"/>
        <v>0.67437614120511258</v>
      </c>
    </row>
    <row r="80" spans="1:9" ht="16" x14ac:dyDescent="0.2">
      <c r="A80" s="107">
        <v>78</v>
      </c>
      <c r="B80" s="111" t="s">
        <v>372</v>
      </c>
      <c r="C80" s="141">
        <v>7767</v>
      </c>
      <c r="D80" s="114">
        <v>6160</v>
      </c>
      <c r="E80" s="114">
        <v>1992</v>
      </c>
      <c r="F80" s="114">
        <v>3</v>
      </c>
      <c r="G80" s="115">
        <v>1409</v>
      </c>
      <c r="H80" s="187">
        <f t="shared" si="2"/>
        <v>0.18140852323934595</v>
      </c>
      <c r="I80" s="188">
        <f t="shared" si="3"/>
        <v>0.32337662337662337</v>
      </c>
    </row>
    <row r="81" spans="1:9" ht="16" x14ac:dyDescent="0.2">
      <c r="A81" s="107">
        <v>79</v>
      </c>
      <c r="B81" s="111" t="s">
        <v>334</v>
      </c>
      <c r="C81" s="141">
        <v>7735</v>
      </c>
      <c r="D81" s="114">
        <v>6689</v>
      </c>
      <c r="E81" s="114">
        <v>1023</v>
      </c>
      <c r="F81" s="114">
        <v>0</v>
      </c>
      <c r="G81" s="115">
        <v>1007</v>
      </c>
      <c r="H81" s="187">
        <f t="shared" si="2"/>
        <v>0.13018745959922431</v>
      </c>
      <c r="I81" s="188">
        <f t="shared" si="3"/>
        <v>0.15293765884287636</v>
      </c>
    </row>
    <row r="82" spans="1:9" ht="16" x14ac:dyDescent="0.2">
      <c r="A82" s="107">
        <v>80</v>
      </c>
      <c r="B82" s="111" t="s">
        <v>246</v>
      </c>
      <c r="C82" s="141">
        <v>7302</v>
      </c>
      <c r="D82" s="114">
        <v>4632</v>
      </c>
      <c r="E82" s="114">
        <v>960</v>
      </c>
      <c r="F82" s="114"/>
      <c r="G82" s="115">
        <v>2501</v>
      </c>
      <c r="H82" s="187">
        <f t="shared" si="2"/>
        <v>0.34250890167077513</v>
      </c>
      <c r="I82" s="188">
        <f t="shared" si="3"/>
        <v>0.20725388601036268</v>
      </c>
    </row>
    <row r="83" spans="1:9" ht="16" x14ac:dyDescent="0.2">
      <c r="A83" s="107">
        <v>81</v>
      </c>
      <c r="B83" s="111" t="s">
        <v>142</v>
      </c>
      <c r="C83" s="141">
        <v>6863</v>
      </c>
      <c r="D83" s="114">
        <v>6774</v>
      </c>
      <c r="E83" s="114">
        <v>4720</v>
      </c>
      <c r="F83" s="114">
        <v>1</v>
      </c>
      <c r="G83" s="115">
        <v>51</v>
      </c>
      <c r="H83" s="187">
        <f t="shared" si="2"/>
        <v>7.4311525571907327E-3</v>
      </c>
      <c r="I83" s="188">
        <f t="shared" si="3"/>
        <v>0.69678181281369944</v>
      </c>
    </row>
    <row r="84" spans="1:9" ht="16" x14ac:dyDescent="0.2">
      <c r="A84" s="107">
        <v>82</v>
      </c>
      <c r="B84" s="111" t="s">
        <v>130</v>
      </c>
      <c r="C84" s="141">
        <v>6794</v>
      </c>
      <c r="D84" s="114">
        <v>6004</v>
      </c>
      <c r="E84" s="114">
        <v>1956</v>
      </c>
      <c r="F84" s="114">
        <v>15</v>
      </c>
      <c r="G84" s="115">
        <v>646</v>
      </c>
      <c r="H84" s="187">
        <f t="shared" si="2"/>
        <v>9.5083897556667643E-2</v>
      </c>
      <c r="I84" s="188">
        <f t="shared" si="3"/>
        <v>0.32578281145902732</v>
      </c>
    </row>
    <row r="85" spans="1:9" ht="16" x14ac:dyDescent="0.2">
      <c r="A85" s="107">
        <v>83</v>
      </c>
      <c r="B85" s="111" t="s">
        <v>183</v>
      </c>
      <c r="C85" s="141">
        <v>6756</v>
      </c>
      <c r="D85" s="114">
        <v>6468</v>
      </c>
      <c r="E85" s="114">
        <v>4221</v>
      </c>
      <c r="F85" s="114">
        <v>160</v>
      </c>
      <c r="G85" s="115">
        <v>88</v>
      </c>
      <c r="H85" s="187">
        <f t="shared" si="2"/>
        <v>1.3025458851391355E-2</v>
      </c>
      <c r="I85" s="188">
        <f t="shared" si="3"/>
        <v>0.65259740259740262</v>
      </c>
    </row>
    <row r="86" spans="1:9" ht="16" x14ac:dyDescent="0.2">
      <c r="A86" s="107">
        <v>84</v>
      </c>
      <c r="B86" s="111" t="s">
        <v>59</v>
      </c>
      <c r="C86" s="141">
        <v>6733</v>
      </c>
      <c r="D86" s="114">
        <v>5738</v>
      </c>
      <c r="E86" s="114">
        <v>2742</v>
      </c>
      <c r="F86" s="114">
        <v>366</v>
      </c>
      <c r="G86" s="115">
        <v>575</v>
      </c>
      <c r="H86" s="187">
        <f t="shared" si="2"/>
        <v>8.540026733996732E-2</v>
      </c>
      <c r="I86" s="188">
        <f t="shared" si="3"/>
        <v>0.47786685256186823</v>
      </c>
    </row>
    <row r="87" spans="1:9" ht="16" x14ac:dyDescent="0.2">
      <c r="A87" s="107">
        <v>85</v>
      </c>
      <c r="B87" s="111" t="s">
        <v>177</v>
      </c>
      <c r="C87" s="141">
        <v>6709</v>
      </c>
      <c r="D87" s="114">
        <v>5155</v>
      </c>
      <c r="E87" s="114">
        <v>1426</v>
      </c>
      <c r="F87" s="114">
        <v>3</v>
      </c>
      <c r="G87" s="115">
        <v>1204</v>
      </c>
      <c r="H87" s="187">
        <f t="shared" si="2"/>
        <v>0.17946042629303921</v>
      </c>
      <c r="I87" s="188">
        <f t="shared" si="3"/>
        <v>0.27662463627546074</v>
      </c>
    </row>
    <row r="88" spans="1:9" ht="16" x14ac:dyDescent="0.2">
      <c r="A88" s="107">
        <v>86</v>
      </c>
      <c r="B88" s="111" t="s">
        <v>239</v>
      </c>
      <c r="C88" s="141">
        <v>6633</v>
      </c>
      <c r="D88" s="114">
        <v>5862</v>
      </c>
      <c r="E88" s="114">
        <v>3122</v>
      </c>
      <c r="F88" s="114">
        <v>9</v>
      </c>
      <c r="G88" s="115">
        <v>714</v>
      </c>
      <c r="H88" s="187">
        <f t="shared" si="2"/>
        <v>0.10764360018091361</v>
      </c>
      <c r="I88" s="188">
        <f t="shared" si="3"/>
        <v>0.53258273626748553</v>
      </c>
    </row>
    <row r="89" spans="1:9" ht="16" x14ac:dyDescent="0.2">
      <c r="A89" s="107">
        <v>87</v>
      </c>
      <c r="B89" s="111" t="s">
        <v>248</v>
      </c>
      <c r="C89" s="141">
        <v>6425</v>
      </c>
      <c r="D89" s="114">
        <v>5587</v>
      </c>
      <c r="E89" s="114">
        <v>1609</v>
      </c>
      <c r="F89" s="114">
        <v>127</v>
      </c>
      <c r="G89" s="115">
        <v>589</v>
      </c>
      <c r="H89" s="187">
        <f t="shared" si="2"/>
        <v>9.1673151750972764E-2</v>
      </c>
      <c r="I89" s="188">
        <f t="shared" si="3"/>
        <v>0.28798997673169857</v>
      </c>
    </row>
    <row r="90" spans="1:9" ht="16" x14ac:dyDescent="0.2">
      <c r="A90" s="107">
        <v>88</v>
      </c>
      <c r="B90" s="111" t="s">
        <v>339</v>
      </c>
      <c r="C90" s="141">
        <v>6222</v>
      </c>
      <c r="D90" s="114">
        <v>5164</v>
      </c>
      <c r="E90" s="114">
        <v>2454</v>
      </c>
      <c r="F90" s="114">
        <v>224</v>
      </c>
      <c r="G90" s="115">
        <v>996</v>
      </c>
      <c r="H90" s="187">
        <f t="shared" si="2"/>
        <v>0.16007714561234329</v>
      </c>
      <c r="I90" s="188">
        <f t="shared" si="3"/>
        <v>0.47521301316808673</v>
      </c>
    </row>
    <row r="91" spans="1:9" ht="16" x14ac:dyDescent="0.2">
      <c r="A91" s="107">
        <v>89</v>
      </c>
      <c r="B91" s="111" t="s">
        <v>90</v>
      </c>
      <c r="C91" s="141">
        <v>5965</v>
      </c>
      <c r="D91" s="114">
        <v>4947</v>
      </c>
      <c r="E91" s="114">
        <v>1913</v>
      </c>
      <c r="F91" s="114">
        <v>26</v>
      </c>
      <c r="G91" s="115">
        <v>952</v>
      </c>
      <c r="H91" s="187">
        <f t="shared" si="2"/>
        <v>0.15959765297569153</v>
      </c>
      <c r="I91" s="188">
        <f t="shared" si="3"/>
        <v>0.38669900950070751</v>
      </c>
    </row>
    <row r="92" spans="1:9" ht="17" thickBot="1" x14ac:dyDescent="0.25">
      <c r="A92" s="107">
        <v>90</v>
      </c>
      <c r="B92" s="196" t="s">
        <v>0</v>
      </c>
      <c r="C92" s="141">
        <v>5960</v>
      </c>
      <c r="D92" s="114">
        <v>3165</v>
      </c>
      <c r="E92" s="114">
        <v>783</v>
      </c>
      <c r="F92" s="114">
        <v>339</v>
      </c>
      <c r="G92" s="115">
        <v>2346</v>
      </c>
      <c r="H92" s="187">
        <f t="shared" si="2"/>
        <v>0.39362416107382553</v>
      </c>
      <c r="I92" s="188">
        <f t="shared" si="3"/>
        <v>0.24739336492890995</v>
      </c>
    </row>
    <row r="93" spans="1:9" ht="33" thickBot="1" x14ac:dyDescent="0.25">
      <c r="A93" s="107">
        <v>91</v>
      </c>
      <c r="B93" s="239" t="s">
        <v>337</v>
      </c>
      <c r="C93" s="141">
        <v>5620</v>
      </c>
      <c r="D93" s="114">
        <v>3686</v>
      </c>
      <c r="E93" s="114">
        <v>1101</v>
      </c>
      <c r="F93" s="114">
        <v>19</v>
      </c>
      <c r="G93" s="115">
        <v>1896</v>
      </c>
      <c r="H93" s="187">
        <f t="shared" si="2"/>
        <v>0.33736654804270461</v>
      </c>
      <c r="I93" s="188">
        <f t="shared" si="3"/>
        <v>0.2986977753662507</v>
      </c>
    </row>
    <row r="94" spans="1:9" ht="17" thickBot="1" x14ac:dyDescent="0.25">
      <c r="A94" s="107">
        <v>92</v>
      </c>
      <c r="B94" s="238" t="s">
        <v>544</v>
      </c>
      <c r="C94" s="141">
        <v>5369</v>
      </c>
      <c r="D94" s="114">
        <v>3998</v>
      </c>
      <c r="E94" s="114">
        <v>3132</v>
      </c>
      <c r="F94" s="114">
        <v>995</v>
      </c>
      <c r="G94" s="115">
        <v>336</v>
      </c>
      <c r="H94" s="187">
        <f t="shared" si="2"/>
        <v>6.2581486310299875E-2</v>
      </c>
      <c r="I94" s="188">
        <f t="shared" si="3"/>
        <v>0.78339169584792401</v>
      </c>
    </row>
    <row r="95" spans="1:9" ht="16" x14ac:dyDescent="0.2">
      <c r="A95" s="107">
        <v>93</v>
      </c>
      <c r="B95" s="108" t="s">
        <v>374</v>
      </c>
      <c r="C95" s="141">
        <v>5042</v>
      </c>
      <c r="D95" s="114">
        <v>4894</v>
      </c>
      <c r="E95" s="114">
        <v>1379</v>
      </c>
      <c r="F95" s="114">
        <v>16</v>
      </c>
      <c r="G95" s="115">
        <v>123</v>
      </c>
      <c r="H95" s="187">
        <f t="shared" si="2"/>
        <v>2.4395081316937722E-2</v>
      </c>
      <c r="I95" s="188">
        <f t="shared" si="3"/>
        <v>0.28177360032693094</v>
      </c>
    </row>
    <row r="96" spans="1:9" ht="16" x14ac:dyDescent="0.2">
      <c r="A96" s="107">
        <v>94</v>
      </c>
      <c r="B96" s="111" t="s">
        <v>34</v>
      </c>
      <c r="C96" s="141">
        <v>4989</v>
      </c>
      <c r="D96" s="114">
        <v>4795</v>
      </c>
      <c r="E96" s="114">
        <v>2811</v>
      </c>
      <c r="F96" s="114">
        <v>28</v>
      </c>
      <c r="G96" s="115">
        <v>135</v>
      </c>
      <c r="H96" s="187">
        <f t="shared" si="2"/>
        <v>2.7059530968129887E-2</v>
      </c>
      <c r="I96" s="188">
        <f t="shared" si="3"/>
        <v>0.58623566214807088</v>
      </c>
    </row>
    <row r="97" spans="1:9" ht="17" thickBot="1" x14ac:dyDescent="0.25">
      <c r="A97" s="107">
        <v>95</v>
      </c>
      <c r="B97" s="196" t="s">
        <v>171</v>
      </c>
      <c r="C97" s="141">
        <v>4928</v>
      </c>
      <c r="D97" s="114">
        <v>4504</v>
      </c>
      <c r="E97" s="114">
        <v>2050</v>
      </c>
      <c r="F97" s="114">
        <v>32</v>
      </c>
      <c r="G97" s="115">
        <v>357</v>
      </c>
      <c r="H97" s="187">
        <f t="shared" si="2"/>
        <v>7.2443181818181823E-2</v>
      </c>
      <c r="I97" s="188">
        <f t="shared" si="3"/>
        <v>0.45515097690941386</v>
      </c>
    </row>
    <row r="98" spans="1:9" ht="17" thickBot="1" x14ac:dyDescent="0.25">
      <c r="A98" s="107">
        <v>96</v>
      </c>
      <c r="B98" s="239" t="s">
        <v>343</v>
      </c>
      <c r="C98" s="141">
        <v>4853</v>
      </c>
      <c r="D98" s="114">
        <v>2784</v>
      </c>
      <c r="E98" s="114">
        <v>863</v>
      </c>
      <c r="F98" s="114">
        <v>786</v>
      </c>
      <c r="G98" s="115">
        <v>1895</v>
      </c>
      <c r="H98" s="187">
        <f t="shared" si="2"/>
        <v>0.39048011539254068</v>
      </c>
      <c r="I98" s="188">
        <f t="shared" si="3"/>
        <v>0.30998563218390807</v>
      </c>
    </row>
    <row r="99" spans="1:9" ht="17" thickBot="1" x14ac:dyDescent="0.25">
      <c r="A99" s="107">
        <v>97</v>
      </c>
      <c r="B99" s="239" t="s">
        <v>238</v>
      </c>
      <c r="C99" s="141">
        <v>4708</v>
      </c>
      <c r="D99" s="114">
        <v>4427</v>
      </c>
      <c r="E99" s="114">
        <v>1483</v>
      </c>
      <c r="F99" s="114">
        <v>7</v>
      </c>
      <c r="G99" s="115">
        <v>95</v>
      </c>
      <c r="H99" s="187">
        <f t="shared" si="2"/>
        <v>2.0178419711129991E-2</v>
      </c>
      <c r="I99" s="188">
        <f t="shared" si="3"/>
        <v>0.33498983510277841</v>
      </c>
    </row>
    <row r="100" spans="1:9" ht="16" x14ac:dyDescent="0.2">
      <c r="A100" s="107">
        <v>98</v>
      </c>
      <c r="B100" s="108" t="s">
        <v>113</v>
      </c>
      <c r="C100" s="141">
        <v>3953</v>
      </c>
      <c r="D100" s="114">
        <v>3670</v>
      </c>
      <c r="E100" s="114">
        <v>1830</v>
      </c>
      <c r="F100" s="114">
        <v>0</v>
      </c>
      <c r="G100" s="115">
        <v>176</v>
      </c>
      <c r="H100" s="187">
        <f t="shared" si="2"/>
        <v>4.4523146976979511E-2</v>
      </c>
      <c r="I100" s="188">
        <f t="shared" si="3"/>
        <v>0.49863760217983649</v>
      </c>
    </row>
    <row r="101" spans="1:9" ht="17" thickBot="1" x14ac:dyDescent="0.25">
      <c r="A101" s="107">
        <v>99</v>
      </c>
      <c r="B101" s="196" t="s">
        <v>161</v>
      </c>
      <c r="C101" s="141">
        <v>3871</v>
      </c>
      <c r="D101" s="114">
        <v>3512</v>
      </c>
      <c r="E101" s="114">
        <v>2050</v>
      </c>
      <c r="F101" s="114">
        <v>2</v>
      </c>
      <c r="G101" s="115">
        <v>321</v>
      </c>
      <c r="H101" s="187">
        <f t="shared" si="2"/>
        <v>8.2924308964091961E-2</v>
      </c>
      <c r="I101" s="188">
        <f t="shared" si="3"/>
        <v>0.58371298405466976</v>
      </c>
    </row>
    <row r="102" spans="1:9" ht="17" thickBot="1" x14ac:dyDescent="0.25">
      <c r="A102" s="107">
        <v>100</v>
      </c>
      <c r="B102" s="238" t="s">
        <v>534</v>
      </c>
      <c r="C102" s="141">
        <v>3601</v>
      </c>
      <c r="D102" s="114">
        <v>3334</v>
      </c>
      <c r="E102" s="114">
        <v>1330</v>
      </c>
      <c r="F102" s="114">
        <v>0</v>
      </c>
      <c r="G102" s="115">
        <v>228</v>
      </c>
      <c r="H102" s="187">
        <f t="shared" si="2"/>
        <v>6.3315745626214934E-2</v>
      </c>
      <c r="I102" s="188">
        <f t="shared" si="3"/>
        <v>0.39892021595680865</v>
      </c>
    </row>
    <row r="103" spans="1:9" ht="16" x14ac:dyDescent="0.2">
      <c r="A103" s="107">
        <v>101</v>
      </c>
      <c r="B103" s="108" t="s">
        <v>412</v>
      </c>
      <c r="C103" s="141">
        <v>3586</v>
      </c>
      <c r="D103" s="114">
        <v>3364</v>
      </c>
      <c r="E103" s="114">
        <v>550</v>
      </c>
      <c r="F103" s="114">
        <v>3</v>
      </c>
      <c r="G103" s="115">
        <v>219</v>
      </c>
      <c r="H103" s="187">
        <f t="shared" si="2"/>
        <v>6.1070831009481318E-2</v>
      </c>
      <c r="I103" s="188">
        <f t="shared" si="3"/>
        <v>0.16349583828775269</v>
      </c>
    </row>
    <row r="104" spans="1:9" ht="17" thickBot="1" x14ac:dyDescent="0.25">
      <c r="A104" s="107">
        <v>102</v>
      </c>
      <c r="B104" s="196" t="s">
        <v>348</v>
      </c>
      <c r="C104" s="141">
        <v>3196</v>
      </c>
      <c r="D104" s="114">
        <v>2460</v>
      </c>
      <c r="E104" s="114">
        <v>834</v>
      </c>
      <c r="F104" s="114"/>
      <c r="G104" s="115">
        <v>672</v>
      </c>
      <c r="H104" s="187">
        <f t="shared" si="2"/>
        <v>0.21026282853566958</v>
      </c>
      <c r="I104" s="188">
        <f t="shared" si="3"/>
        <v>0.33902439024390246</v>
      </c>
    </row>
    <row r="105" spans="1:9" ht="17" thickBot="1" x14ac:dyDescent="0.25">
      <c r="A105" s="107">
        <v>103</v>
      </c>
      <c r="B105" s="238" t="s">
        <v>542</v>
      </c>
      <c r="C105" s="141">
        <v>3157</v>
      </c>
      <c r="D105" s="114">
        <v>2956</v>
      </c>
      <c r="E105" s="114">
        <v>1153</v>
      </c>
      <c r="F105" s="114">
        <v>4</v>
      </c>
      <c r="G105" s="115">
        <v>124</v>
      </c>
      <c r="H105" s="187">
        <f t="shared" si="2"/>
        <v>3.9277795375356354E-2</v>
      </c>
      <c r="I105" s="188">
        <f t="shared" si="3"/>
        <v>0.39005412719891747</v>
      </c>
    </row>
    <row r="106" spans="1:9" ht="16" x14ac:dyDescent="0.2">
      <c r="A106" s="107">
        <v>104</v>
      </c>
      <c r="B106" s="108" t="s">
        <v>392</v>
      </c>
      <c r="C106" s="141">
        <v>3066</v>
      </c>
      <c r="D106" s="114">
        <v>2535</v>
      </c>
      <c r="E106" s="114">
        <v>350</v>
      </c>
      <c r="F106" s="114">
        <v>4</v>
      </c>
      <c r="G106" s="115">
        <v>527</v>
      </c>
      <c r="H106" s="187">
        <f t="shared" si="2"/>
        <v>0.17188519243313763</v>
      </c>
      <c r="I106" s="188">
        <f t="shared" si="3"/>
        <v>0.13806706114398423</v>
      </c>
    </row>
    <row r="107" spans="1:9" ht="16" x14ac:dyDescent="0.2">
      <c r="A107" s="107">
        <v>105</v>
      </c>
      <c r="B107" s="111" t="s">
        <v>332</v>
      </c>
      <c r="C107" s="141">
        <v>2981</v>
      </c>
      <c r="D107" s="114">
        <v>2205</v>
      </c>
      <c r="E107" s="114">
        <v>422</v>
      </c>
      <c r="F107" s="114">
        <v>1</v>
      </c>
      <c r="G107" s="115">
        <v>731</v>
      </c>
      <c r="H107" s="187">
        <f t="shared" si="2"/>
        <v>0.24521972492452196</v>
      </c>
      <c r="I107" s="188">
        <f t="shared" si="3"/>
        <v>0.19138321995464852</v>
      </c>
    </row>
    <row r="108" spans="1:9" ht="16" x14ac:dyDescent="0.2">
      <c r="A108" s="107">
        <v>106</v>
      </c>
      <c r="B108" s="111" t="s">
        <v>30</v>
      </c>
      <c r="C108" s="141">
        <v>2876</v>
      </c>
      <c r="D108" s="114">
        <v>2229</v>
      </c>
      <c r="E108" s="114">
        <v>1027</v>
      </c>
      <c r="F108" s="114">
        <v>23</v>
      </c>
      <c r="G108" s="115">
        <v>573</v>
      </c>
      <c r="H108" s="187">
        <f t="shared" si="2"/>
        <v>0.19923504867872044</v>
      </c>
      <c r="I108" s="188">
        <f t="shared" si="3"/>
        <v>0.4607447285778376</v>
      </c>
    </row>
    <row r="109" spans="1:9" ht="17" thickBot="1" x14ac:dyDescent="0.25">
      <c r="A109" s="107">
        <v>107</v>
      </c>
      <c r="B109" s="196" t="s">
        <v>326</v>
      </c>
      <c r="C109" s="141">
        <v>2230</v>
      </c>
      <c r="D109" s="114">
        <v>2174</v>
      </c>
      <c r="E109" s="114">
        <v>1524</v>
      </c>
      <c r="F109" s="114">
        <v>0</v>
      </c>
      <c r="G109" s="115">
        <v>31</v>
      </c>
      <c r="H109" s="187">
        <f t="shared" si="2"/>
        <v>1.390134529147982E-2</v>
      </c>
      <c r="I109" s="188">
        <f t="shared" si="3"/>
        <v>0.7010119595216191</v>
      </c>
    </row>
    <row r="110" spans="1:9" ht="17" thickBot="1" x14ac:dyDescent="0.25">
      <c r="A110" s="107">
        <v>108</v>
      </c>
      <c r="B110" s="239" t="s">
        <v>49</v>
      </c>
      <c r="C110" s="141">
        <v>2223</v>
      </c>
      <c r="D110" s="114">
        <v>1988</v>
      </c>
      <c r="E110" s="114">
        <v>975</v>
      </c>
      <c r="F110" s="114">
        <v>6</v>
      </c>
      <c r="G110" s="115">
        <v>163</v>
      </c>
      <c r="H110" s="187">
        <f t="shared" si="2"/>
        <v>7.3324336482231217E-2</v>
      </c>
      <c r="I110" s="188">
        <f t="shared" si="3"/>
        <v>0.4904426559356137</v>
      </c>
    </row>
    <row r="111" spans="1:9" ht="17" thickBot="1" x14ac:dyDescent="0.25">
      <c r="A111" s="107">
        <v>109</v>
      </c>
      <c r="B111" s="238" t="s">
        <v>535</v>
      </c>
      <c r="C111" s="141">
        <v>2069</v>
      </c>
      <c r="D111" s="114">
        <v>1978</v>
      </c>
      <c r="E111" s="114">
        <v>1137</v>
      </c>
      <c r="F111" s="114">
        <v>3</v>
      </c>
      <c r="G111" s="115">
        <v>80</v>
      </c>
      <c r="H111" s="187">
        <f t="shared" si="2"/>
        <v>3.8666022232962782E-2</v>
      </c>
      <c r="I111" s="188">
        <f t="shared" si="3"/>
        <v>0.57482305358948438</v>
      </c>
    </row>
    <row r="112" spans="1:9" ht="16" x14ac:dyDescent="0.2">
      <c r="A112" s="107">
        <v>110</v>
      </c>
      <c r="B112" s="108" t="s">
        <v>440</v>
      </c>
      <c r="C112" s="141">
        <v>2047</v>
      </c>
      <c r="D112" s="114">
        <v>1096</v>
      </c>
      <c r="E112" s="114">
        <v>602</v>
      </c>
      <c r="F112" s="114"/>
      <c r="G112" s="115">
        <v>951</v>
      </c>
      <c r="H112" s="187">
        <f t="shared" si="2"/>
        <v>0.46458231558378116</v>
      </c>
      <c r="I112" s="188">
        <f t="shared" si="3"/>
        <v>0.5492700729927007</v>
      </c>
    </row>
    <row r="113" spans="1:9" ht="16" x14ac:dyDescent="0.2">
      <c r="A113" s="107">
        <v>111</v>
      </c>
      <c r="B113" s="111" t="s">
        <v>149</v>
      </c>
      <c r="C113" s="141">
        <v>2045</v>
      </c>
      <c r="D113" s="114">
        <v>2009</v>
      </c>
      <c r="E113" s="114">
        <v>758</v>
      </c>
      <c r="F113" s="114">
        <v>9</v>
      </c>
      <c r="G113" s="115">
        <v>29</v>
      </c>
      <c r="H113" s="187">
        <f t="shared" si="2"/>
        <v>1.4180929095354523E-2</v>
      </c>
      <c r="I113" s="188">
        <f t="shared" si="3"/>
        <v>0.37730214036834248</v>
      </c>
    </row>
    <row r="114" spans="1:9" ht="16" x14ac:dyDescent="0.2">
      <c r="A114" s="107">
        <v>112</v>
      </c>
      <c r="B114" s="111" t="s">
        <v>55</v>
      </c>
      <c r="C114" s="141">
        <v>1685</v>
      </c>
      <c r="D114" s="114">
        <v>1556</v>
      </c>
      <c r="E114" s="114">
        <v>1169</v>
      </c>
      <c r="F114" s="114">
        <v>73</v>
      </c>
      <c r="G114" s="115">
        <v>30</v>
      </c>
      <c r="H114" s="187">
        <f t="shared" si="2"/>
        <v>1.7804154302670624E-2</v>
      </c>
      <c r="I114" s="188">
        <f t="shared" si="3"/>
        <v>0.75128534704370176</v>
      </c>
    </row>
    <row r="115" spans="1:9" ht="16" x14ac:dyDescent="0.2">
      <c r="A115" s="107">
        <v>113</v>
      </c>
      <c r="B115" s="111" t="s">
        <v>463</v>
      </c>
      <c r="C115" s="141">
        <v>1634</v>
      </c>
      <c r="D115" s="114">
        <v>1532</v>
      </c>
      <c r="E115" s="114">
        <v>241</v>
      </c>
      <c r="F115" s="114">
        <v>30</v>
      </c>
      <c r="G115" s="115">
        <v>72</v>
      </c>
      <c r="H115" s="187">
        <f t="shared" si="2"/>
        <v>4.4063647490820076E-2</v>
      </c>
      <c r="I115" s="188">
        <f t="shared" si="3"/>
        <v>0.15731070496083552</v>
      </c>
    </row>
    <row r="116" spans="1:9" ht="16" x14ac:dyDescent="0.2">
      <c r="A116" s="107">
        <v>114</v>
      </c>
      <c r="B116" s="111" t="s">
        <v>135</v>
      </c>
      <c r="C116" s="141">
        <v>1364</v>
      </c>
      <c r="D116" s="114">
        <v>1245</v>
      </c>
      <c r="E116" s="114">
        <v>681</v>
      </c>
      <c r="F116" s="114">
        <v>4</v>
      </c>
      <c r="G116" s="115">
        <v>63</v>
      </c>
      <c r="H116" s="187">
        <f t="shared" si="2"/>
        <v>4.6187683284457479E-2</v>
      </c>
      <c r="I116" s="188">
        <f t="shared" si="3"/>
        <v>0.54698795180722892</v>
      </c>
    </row>
    <row r="117" spans="1:9" ht="16" x14ac:dyDescent="0.2">
      <c r="A117" s="107">
        <v>115</v>
      </c>
      <c r="B117" s="111" t="s">
        <v>349</v>
      </c>
      <c r="C117" s="141">
        <v>1299</v>
      </c>
      <c r="D117" s="114">
        <v>1257</v>
      </c>
      <c r="E117" s="114">
        <v>194</v>
      </c>
      <c r="F117" s="114"/>
      <c r="G117" s="115">
        <v>6</v>
      </c>
      <c r="H117" s="187">
        <f t="shared" si="2"/>
        <v>4.6189376443418013E-3</v>
      </c>
      <c r="I117" s="188">
        <f t="shared" si="3"/>
        <v>0.15433571996817821</v>
      </c>
    </row>
    <row r="118" spans="1:9" ht="16" x14ac:dyDescent="0.2">
      <c r="A118" s="107">
        <v>116</v>
      </c>
      <c r="B118" s="111" t="s">
        <v>28</v>
      </c>
      <c r="C118" s="141">
        <v>1239</v>
      </c>
      <c r="D118" s="114">
        <v>1153</v>
      </c>
      <c r="E118" s="114">
        <v>671</v>
      </c>
      <c r="F118" s="114">
        <v>24</v>
      </c>
      <c r="G118" s="115">
        <v>52</v>
      </c>
      <c r="H118" s="187">
        <f t="shared" si="2"/>
        <v>4.1969330104923326E-2</v>
      </c>
      <c r="I118" s="188">
        <f t="shared" si="3"/>
        <v>0.58196010407632259</v>
      </c>
    </row>
    <row r="119" spans="1:9" ht="16" x14ac:dyDescent="0.2">
      <c r="A119" s="107">
        <v>117</v>
      </c>
      <c r="B119" s="111" t="s">
        <v>2</v>
      </c>
      <c r="C119" s="141">
        <v>1238</v>
      </c>
      <c r="D119" s="114">
        <v>1118</v>
      </c>
      <c r="E119" s="114">
        <v>855</v>
      </c>
      <c r="F119" s="114">
        <v>55</v>
      </c>
      <c r="G119" s="115">
        <v>52</v>
      </c>
      <c r="H119" s="187">
        <f t="shared" si="2"/>
        <v>4.2003231017770599E-2</v>
      </c>
      <c r="I119" s="188">
        <f t="shared" si="3"/>
        <v>0.76475849731663681</v>
      </c>
    </row>
    <row r="120" spans="1:9" ht="16" x14ac:dyDescent="0.2">
      <c r="A120" s="107">
        <v>118</v>
      </c>
      <c r="B120" s="111" t="s">
        <v>377</v>
      </c>
      <c r="C120" s="141">
        <v>1204</v>
      </c>
      <c r="D120" s="114">
        <v>1065</v>
      </c>
      <c r="E120" s="114">
        <v>169</v>
      </c>
      <c r="F120" s="114"/>
      <c r="G120" s="115">
        <v>109</v>
      </c>
      <c r="H120" s="187">
        <f t="shared" si="2"/>
        <v>9.0531561461794016E-2</v>
      </c>
      <c r="I120" s="188">
        <f t="shared" si="3"/>
        <v>0.15868544600938966</v>
      </c>
    </row>
    <row r="121" spans="1:9" ht="16" x14ac:dyDescent="0.2">
      <c r="A121" s="107">
        <v>119</v>
      </c>
      <c r="B121" s="111" t="s">
        <v>42</v>
      </c>
      <c r="C121" s="141">
        <v>1196</v>
      </c>
      <c r="D121" s="114">
        <v>1082</v>
      </c>
      <c r="E121" s="114">
        <v>405</v>
      </c>
      <c r="F121" s="114">
        <v>0</v>
      </c>
      <c r="G121" s="115">
        <v>84</v>
      </c>
      <c r="H121" s="187">
        <f t="shared" si="2"/>
        <v>7.0234113712374577E-2</v>
      </c>
      <c r="I121" s="188">
        <f t="shared" si="3"/>
        <v>0.37430683918669133</v>
      </c>
    </row>
    <row r="122" spans="1:9" ht="16" x14ac:dyDescent="0.2">
      <c r="A122" s="107">
        <v>120</v>
      </c>
      <c r="B122" s="111" t="s">
        <v>406</v>
      </c>
      <c r="C122" s="141">
        <v>1162</v>
      </c>
      <c r="D122" s="114">
        <v>1097</v>
      </c>
      <c r="E122" s="114">
        <v>638</v>
      </c>
      <c r="F122" s="114">
        <v>42</v>
      </c>
      <c r="G122" s="115">
        <v>23</v>
      </c>
      <c r="H122" s="187">
        <f t="shared" si="2"/>
        <v>1.9793459552495698E-2</v>
      </c>
      <c r="I122" s="188">
        <f t="shared" si="3"/>
        <v>0.58158614402917042</v>
      </c>
    </row>
    <row r="123" spans="1:9" ht="17" thickBot="1" x14ac:dyDescent="0.25">
      <c r="A123" s="107">
        <v>121</v>
      </c>
      <c r="B123" s="196" t="s">
        <v>8</v>
      </c>
      <c r="C123" s="141">
        <v>1088</v>
      </c>
      <c r="D123" s="114">
        <v>1020</v>
      </c>
      <c r="E123" s="114">
        <v>339</v>
      </c>
      <c r="F123" s="114">
        <v>1</v>
      </c>
      <c r="G123" s="115">
        <v>55</v>
      </c>
      <c r="H123" s="187">
        <f t="shared" si="2"/>
        <v>5.0551470588235295E-2</v>
      </c>
      <c r="I123" s="188">
        <f t="shared" si="3"/>
        <v>0.33235294117647057</v>
      </c>
    </row>
    <row r="124" spans="1:9" ht="17" thickBot="1" x14ac:dyDescent="0.25">
      <c r="A124" s="107">
        <v>122</v>
      </c>
      <c r="B124" s="238" t="s">
        <v>545</v>
      </c>
      <c r="C124" s="141">
        <v>1082</v>
      </c>
      <c r="D124" s="114">
        <v>1011</v>
      </c>
      <c r="E124" s="114">
        <v>522</v>
      </c>
      <c r="F124" s="114">
        <v>4</v>
      </c>
      <c r="G124" s="115">
        <v>41</v>
      </c>
      <c r="H124" s="187">
        <f t="shared" si="2"/>
        <v>3.789279112754159E-2</v>
      </c>
      <c r="I124" s="188">
        <f t="shared" si="3"/>
        <v>0.51632047477744802</v>
      </c>
    </row>
    <row r="125" spans="1:9" ht="16" x14ac:dyDescent="0.2">
      <c r="A125" s="107">
        <v>123</v>
      </c>
      <c r="B125" s="108" t="s">
        <v>234</v>
      </c>
      <c r="C125" s="141">
        <v>1002</v>
      </c>
      <c r="D125" s="114">
        <v>675</v>
      </c>
      <c r="E125" s="114">
        <v>228</v>
      </c>
      <c r="F125" s="114">
        <v>18</v>
      </c>
      <c r="G125" s="115">
        <v>285</v>
      </c>
      <c r="H125" s="187">
        <f t="shared" si="2"/>
        <v>0.28443113772455092</v>
      </c>
      <c r="I125" s="188">
        <f t="shared" si="3"/>
        <v>0.33777777777777779</v>
      </c>
    </row>
    <row r="126" spans="1:9" ht="16" x14ac:dyDescent="0.2">
      <c r="A126" s="107">
        <v>124</v>
      </c>
      <c r="B126" s="111" t="s">
        <v>145</v>
      </c>
      <c r="C126" s="141">
        <v>628</v>
      </c>
      <c r="D126" s="114">
        <v>586</v>
      </c>
      <c r="E126" s="114">
        <v>316</v>
      </c>
      <c r="F126" s="114">
        <v>7</v>
      </c>
      <c r="G126" s="115">
        <v>18</v>
      </c>
      <c r="H126" s="187">
        <f t="shared" si="2"/>
        <v>2.8662420382165606E-2</v>
      </c>
      <c r="I126" s="188">
        <f t="shared" si="3"/>
        <v>0.53924914675767921</v>
      </c>
    </row>
    <row r="127" spans="1:9" ht="16" x14ac:dyDescent="0.2">
      <c r="A127" s="107">
        <v>125</v>
      </c>
      <c r="B127" s="111" t="s">
        <v>355</v>
      </c>
      <c r="C127" s="141">
        <v>610</v>
      </c>
      <c r="D127" s="114">
        <v>553</v>
      </c>
      <c r="E127" s="114">
        <v>263</v>
      </c>
      <c r="F127" s="114"/>
      <c r="G127" s="115">
        <v>27</v>
      </c>
      <c r="H127" s="187">
        <f t="shared" si="2"/>
        <v>4.4262295081967211E-2</v>
      </c>
      <c r="I127" s="188">
        <f t="shared" si="3"/>
        <v>0.4755877034358047</v>
      </c>
    </row>
    <row r="128" spans="1:9" ht="16" x14ac:dyDescent="0.2">
      <c r="A128" s="107">
        <v>126</v>
      </c>
      <c r="B128" s="111" t="s">
        <v>442</v>
      </c>
      <c r="C128" s="141">
        <v>602</v>
      </c>
      <c r="D128" s="114">
        <v>588</v>
      </c>
      <c r="E128" s="114">
        <v>532</v>
      </c>
      <c r="F128" s="114">
        <v>5</v>
      </c>
      <c r="G128" s="115">
        <v>9</v>
      </c>
      <c r="H128" s="187">
        <f t="shared" si="2"/>
        <v>1.4950166112956811E-2</v>
      </c>
      <c r="I128" s="188">
        <f t="shared" si="3"/>
        <v>0.90476190476190477</v>
      </c>
    </row>
    <row r="129" spans="1:9" ht="17" thickBot="1" x14ac:dyDescent="0.25">
      <c r="A129" s="107">
        <v>127</v>
      </c>
      <c r="B129" s="196" t="s">
        <v>81</v>
      </c>
      <c r="C129" s="141">
        <v>508</v>
      </c>
      <c r="D129" s="114">
        <v>434</v>
      </c>
      <c r="E129" s="114">
        <v>272</v>
      </c>
      <c r="F129" s="114">
        <v>50</v>
      </c>
      <c r="G129" s="115">
        <v>8</v>
      </c>
      <c r="H129" s="187">
        <f t="shared" si="2"/>
        <v>1.5748031496062992E-2</v>
      </c>
      <c r="I129" s="188">
        <f t="shared" si="3"/>
        <v>0.62672811059907829</v>
      </c>
    </row>
    <row r="130" spans="1:9" ht="17" thickBot="1" x14ac:dyDescent="0.25">
      <c r="A130" s="107">
        <v>128</v>
      </c>
      <c r="B130" s="238" t="s">
        <v>543</v>
      </c>
      <c r="C130" s="141">
        <v>455</v>
      </c>
      <c r="D130" s="114">
        <v>438</v>
      </c>
      <c r="E130" s="114">
        <v>74</v>
      </c>
      <c r="F130" s="114"/>
      <c r="G130" s="115">
        <v>17</v>
      </c>
      <c r="H130" s="187">
        <f t="shared" si="2"/>
        <v>3.7362637362637362E-2</v>
      </c>
      <c r="I130" s="188">
        <f t="shared" si="3"/>
        <v>0.16894977168949771</v>
      </c>
    </row>
    <row r="131" spans="1:9" ht="17" thickBot="1" x14ac:dyDescent="0.25">
      <c r="A131" s="107">
        <v>129</v>
      </c>
      <c r="B131" s="239" t="s">
        <v>364</v>
      </c>
      <c r="C131" s="141">
        <v>386</v>
      </c>
      <c r="D131" s="114">
        <v>355</v>
      </c>
      <c r="E131" s="114">
        <v>272</v>
      </c>
      <c r="F131" s="114"/>
      <c r="G131" s="115">
        <v>7</v>
      </c>
      <c r="H131" s="187">
        <f t="shared" si="2"/>
        <v>1.8134715025906734E-2</v>
      </c>
      <c r="I131" s="188">
        <f t="shared" si="3"/>
        <v>0.76619718309859153</v>
      </c>
    </row>
    <row r="132" spans="1:9" ht="16" x14ac:dyDescent="0.2">
      <c r="A132" s="107">
        <v>130</v>
      </c>
      <c r="B132" s="238" t="s">
        <v>536</v>
      </c>
      <c r="C132" s="141">
        <v>377</v>
      </c>
      <c r="D132" s="114">
        <v>228</v>
      </c>
      <c r="E132" s="114">
        <v>121</v>
      </c>
      <c r="F132" s="114">
        <v>47</v>
      </c>
      <c r="G132" s="115">
        <v>100</v>
      </c>
      <c r="H132" s="187">
        <f t="shared" ref="H132:H172" si="4">IF(C132&lt;&gt;0,G132/C132,"")</f>
        <v>0.26525198938992045</v>
      </c>
      <c r="I132" s="188">
        <f t="shared" ref="I132:I172" si="5">IF(D132&lt;&gt;0,E132/D132,"")</f>
        <v>0.5307017543859649</v>
      </c>
    </row>
    <row r="133" spans="1:9" ht="17" thickBot="1" x14ac:dyDescent="0.25">
      <c r="A133" s="107">
        <v>131</v>
      </c>
      <c r="B133" s="238" t="s">
        <v>541</v>
      </c>
      <c r="C133" s="141">
        <v>330</v>
      </c>
      <c r="D133" s="114">
        <v>260</v>
      </c>
      <c r="E133" s="114">
        <v>19</v>
      </c>
      <c r="F133" s="114">
        <v>11</v>
      </c>
      <c r="G133" s="115">
        <v>19</v>
      </c>
      <c r="H133" s="187">
        <f t="shared" si="4"/>
        <v>5.7575757575757579E-2</v>
      </c>
      <c r="I133" s="188">
        <f t="shared" si="5"/>
        <v>7.3076923076923081E-2</v>
      </c>
    </row>
    <row r="134" spans="1:9" ht="16" x14ac:dyDescent="0.2">
      <c r="A134" s="107">
        <v>132</v>
      </c>
      <c r="B134" s="108" t="s">
        <v>111</v>
      </c>
      <c r="C134" s="141">
        <v>323</v>
      </c>
      <c r="D134" s="114">
        <v>287</v>
      </c>
      <c r="E134" s="114">
        <v>104</v>
      </c>
      <c r="F134" s="114">
        <v>14</v>
      </c>
      <c r="G134" s="115">
        <v>9</v>
      </c>
      <c r="H134" s="187">
        <f t="shared" si="4"/>
        <v>2.7863777089783281E-2</v>
      </c>
      <c r="I134" s="188">
        <f t="shared" si="5"/>
        <v>0.3623693379790941</v>
      </c>
    </row>
    <row r="135" spans="1:9" ht="17" thickBot="1" x14ac:dyDescent="0.25">
      <c r="A135" s="107">
        <v>133</v>
      </c>
      <c r="B135" s="196" t="s">
        <v>13</v>
      </c>
      <c r="C135" s="141">
        <v>318</v>
      </c>
      <c r="D135" s="114">
        <v>251</v>
      </c>
      <c r="E135" s="114">
        <v>140</v>
      </c>
      <c r="F135" s="114">
        <v>69</v>
      </c>
      <c r="G135" s="115">
        <v>4</v>
      </c>
      <c r="H135" s="187">
        <f t="shared" si="4"/>
        <v>1.2578616352201259E-2</v>
      </c>
      <c r="I135" s="188">
        <f t="shared" si="5"/>
        <v>0.55776892430278879</v>
      </c>
    </row>
    <row r="136" spans="1:9" ht="17" thickBot="1" x14ac:dyDescent="0.25">
      <c r="A136" s="107">
        <v>134</v>
      </c>
      <c r="B136" s="239" t="s">
        <v>190</v>
      </c>
      <c r="C136" s="141">
        <v>305</v>
      </c>
      <c r="D136" s="114">
        <v>166</v>
      </c>
      <c r="E136" s="114">
        <v>85</v>
      </c>
      <c r="F136" s="114">
        <v>91</v>
      </c>
      <c r="G136" s="115">
        <v>9</v>
      </c>
      <c r="H136" s="187">
        <f t="shared" si="4"/>
        <v>2.9508196721311476E-2</v>
      </c>
      <c r="I136" s="188">
        <f t="shared" si="5"/>
        <v>0.51204819277108438</v>
      </c>
    </row>
    <row r="137" spans="1:9" ht="17" thickBot="1" x14ac:dyDescent="0.25">
      <c r="A137" s="107">
        <v>135</v>
      </c>
      <c r="B137" s="239" t="s">
        <v>205</v>
      </c>
      <c r="C137" s="141">
        <v>286</v>
      </c>
      <c r="D137" s="114">
        <v>257</v>
      </c>
      <c r="E137" s="114">
        <v>188</v>
      </c>
      <c r="F137" s="114">
        <v>1</v>
      </c>
      <c r="G137" s="115">
        <v>26</v>
      </c>
      <c r="H137" s="187">
        <f t="shared" si="4"/>
        <v>9.0909090909090912E-2</v>
      </c>
      <c r="I137" s="188">
        <f t="shared" si="5"/>
        <v>0.73151750972762641</v>
      </c>
    </row>
    <row r="138" spans="1:9" ht="17" thickBot="1" x14ac:dyDescent="0.25">
      <c r="A138" s="107">
        <v>136</v>
      </c>
      <c r="B138" s="239" t="s">
        <v>167</v>
      </c>
      <c r="C138" s="141">
        <v>283</v>
      </c>
      <c r="D138" s="114">
        <v>261</v>
      </c>
      <c r="E138" s="114">
        <v>45</v>
      </c>
      <c r="F138" s="114">
        <v>10</v>
      </c>
      <c r="G138" s="115">
        <v>4</v>
      </c>
      <c r="H138" s="187">
        <f t="shared" si="4"/>
        <v>1.4134275618374558E-2</v>
      </c>
      <c r="I138" s="188">
        <f t="shared" si="5"/>
        <v>0.17241379310344829</v>
      </c>
    </row>
    <row r="139" spans="1:9" ht="16" x14ac:dyDescent="0.2">
      <c r="A139" s="107">
        <v>137</v>
      </c>
      <c r="B139" s="108" t="s">
        <v>367</v>
      </c>
      <c r="C139" s="141">
        <v>278</v>
      </c>
      <c r="D139" s="114">
        <v>257</v>
      </c>
      <c r="E139" s="114">
        <v>24</v>
      </c>
      <c r="F139" s="114"/>
      <c r="G139" s="115">
        <v>5</v>
      </c>
      <c r="H139" s="187">
        <f t="shared" si="4"/>
        <v>1.7985611510791366E-2</v>
      </c>
      <c r="I139" s="188">
        <f t="shared" si="5"/>
        <v>9.3385214007782102E-2</v>
      </c>
    </row>
    <row r="140" spans="1:9" ht="16" x14ac:dyDescent="0.2">
      <c r="A140" s="107">
        <v>138</v>
      </c>
      <c r="B140" s="111" t="s">
        <v>88</v>
      </c>
      <c r="C140" s="141">
        <v>269</v>
      </c>
      <c r="D140" s="114">
        <v>255</v>
      </c>
      <c r="E140" s="114">
        <v>128</v>
      </c>
      <c r="F140" s="114"/>
      <c r="G140" s="115"/>
      <c r="H140" s="187">
        <f t="shared" si="4"/>
        <v>0</v>
      </c>
      <c r="I140" s="188">
        <f t="shared" si="5"/>
        <v>0.50196078431372548</v>
      </c>
    </row>
    <row r="141" spans="1:9" ht="16" x14ac:dyDescent="0.2">
      <c r="A141" s="107">
        <v>139</v>
      </c>
      <c r="B141" s="111" t="s">
        <v>52</v>
      </c>
      <c r="C141" s="141">
        <v>226</v>
      </c>
      <c r="D141" s="114">
        <v>201</v>
      </c>
      <c r="E141" s="114">
        <v>112</v>
      </c>
      <c r="F141" s="114">
        <v>1</v>
      </c>
      <c r="G141" s="115">
        <v>7</v>
      </c>
      <c r="H141" s="187">
        <f t="shared" si="4"/>
        <v>3.0973451327433628E-2</v>
      </c>
      <c r="I141" s="188">
        <f t="shared" si="5"/>
        <v>0.55721393034825872</v>
      </c>
    </row>
    <row r="142" spans="1:9" ht="16" x14ac:dyDescent="0.2">
      <c r="A142" s="107">
        <v>140</v>
      </c>
      <c r="B142" s="111" t="s">
        <v>244</v>
      </c>
      <c r="C142" s="141">
        <v>224</v>
      </c>
      <c r="D142" s="114">
        <v>222</v>
      </c>
      <c r="E142" s="114">
        <v>178</v>
      </c>
      <c r="F142" s="114"/>
      <c r="G142" s="115"/>
      <c r="H142" s="187">
        <f t="shared" si="4"/>
        <v>0</v>
      </c>
      <c r="I142" s="188">
        <f t="shared" si="5"/>
        <v>0.80180180180180183</v>
      </c>
    </row>
    <row r="143" spans="1:9" ht="17" thickBot="1" x14ac:dyDescent="0.25">
      <c r="A143" s="107">
        <v>141</v>
      </c>
      <c r="B143" s="196" t="s">
        <v>77</v>
      </c>
      <c r="C143" s="141">
        <v>219</v>
      </c>
      <c r="D143" s="114">
        <v>199</v>
      </c>
      <c r="E143" s="114">
        <v>74</v>
      </c>
      <c r="F143" s="114">
        <v>8</v>
      </c>
      <c r="G143" s="115">
        <v>2</v>
      </c>
      <c r="H143" s="187">
        <f t="shared" si="4"/>
        <v>9.1324200913242004E-3</v>
      </c>
      <c r="I143" s="188">
        <f t="shared" si="5"/>
        <v>0.37185929648241206</v>
      </c>
    </row>
    <row r="144" spans="1:9" ht="16" x14ac:dyDescent="0.2">
      <c r="A144" s="107">
        <v>142</v>
      </c>
      <c r="B144" s="108" t="s">
        <v>134</v>
      </c>
      <c r="C144" s="141">
        <v>206</v>
      </c>
      <c r="D144" s="114">
        <v>198</v>
      </c>
      <c r="E144" s="114">
        <v>179</v>
      </c>
      <c r="F144" s="114">
        <v>1</v>
      </c>
      <c r="G144" s="115">
        <v>5</v>
      </c>
      <c r="H144" s="187">
        <f t="shared" si="4"/>
        <v>2.4271844660194174E-2</v>
      </c>
      <c r="I144" s="188">
        <f t="shared" si="5"/>
        <v>0.90404040404040409</v>
      </c>
    </row>
    <row r="145" spans="1:9" ht="17" thickBot="1" x14ac:dyDescent="0.25">
      <c r="A145" s="107">
        <v>143</v>
      </c>
      <c r="B145" s="196" t="s">
        <v>370</v>
      </c>
      <c r="C145" s="141">
        <v>202</v>
      </c>
      <c r="D145" s="114">
        <v>187</v>
      </c>
      <c r="E145" s="114">
        <v>15</v>
      </c>
      <c r="F145" s="114">
        <v>3</v>
      </c>
      <c r="G145" s="115">
        <v>2</v>
      </c>
      <c r="H145" s="187">
        <f t="shared" si="4"/>
        <v>9.9009900990099011E-3</v>
      </c>
      <c r="I145" s="188">
        <f t="shared" si="5"/>
        <v>8.0213903743315509E-2</v>
      </c>
    </row>
    <row r="146" spans="1:9" ht="16" x14ac:dyDescent="0.2">
      <c r="A146" s="107">
        <v>144</v>
      </c>
      <c r="B146" s="108" t="s">
        <v>410</v>
      </c>
      <c r="C146" s="141">
        <v>188</v>
      </c>
      <c r="D146" s="114">
        <v>153</v>
      </c>
      <c r="E146" s="114">
        <v>127</v>
      </c>
      <c r="F146" s="114">
        <v>35</v>
      </c>
      <c r="G146" s="115"/>
      <c r="H146" s="187">
        <f t="shared" si="4"/>
        <v>0</v>
      </c>
      <c r="I146" s="188">
        <f t="shared" si="5"/>
        <v>0.83006535947712423</v>
      </c>
    </row>
    <row r="147" spans="1:9" ht="17" thickBot="1" x14ac:dyDescent="0.25">
      <c r="A147" s="107">
        <v>145</v>
      </c>
      <c r="B147" s="196" t="s">
        <v>86</v>
      </c>
      <c r="C147" s="141">
        <v>159</v>
      </c>
      <c r="D147" s="114">
        <v>65</v>
      </c>
      <c r="E147" s="114">
        <v>9</v>
      </c>
      <c r="F147" s="114">
        <v>64</v>
      </c>
      <c r="G147" s="115">
        <v>17</v>
      </c>
      <c r="H147" s="187">
        <f t="shared" si="4"/>
        <v>0.1069182389937107</v>
      </c>
      <c r="I147" s="188">
        <f t="shared" si="5"/>
        <v>0.13846153846153847</v>
      </c>
    </row>
    <row r="148" spans="1:9" ht="16" x14ac:dyDescent="0.2">
      <c r="A148" s="107">
        <v>146</v>
      </c>
      <c r="B148" s="108" t="s">
        <v>224</v>
      </c>
      <c r="C148" s="141">
        <v>142</v>
      </c>
      <c r="D148" s="114">
        <v>130</v>
      </c>
      <c r="E148" s="114">
        <v>19</v>
      </c>
      <c r="F148" s="114">
        <v>5</v>
      </c>
      <c r="G148" s="115">
        <v>4</v>
      </c>
      <c r="H148" s="187">
        <f t="shared" si="4"/>
        <v>2.8169014084507043E-2</v>
      </c>
      <c r="I148" s="188">
        <f t="shared" si="5"/>
        <v>0.14615384615384616</v>
      </c>
    </row>
    <row r="149" spans="1:9" ht="16" x14ac:dyDescent="0.2">
      <c r="A149" s="107">
        <v>147</v>
      </c>
      <c r="B149" s="111" t="s">
        <v>400</v>
      </c>
      <c r="C149" s="141">
        <v>117</v>
      </c>
      <c r="D149" s="114">
        <v>115</v>
      </c>
      <c r="E149" s="114">
        <v>13</v>
      </c>
      <c r="F149" s="114"/>
      <c r="G149" s="115"/>
      <c r="H149" s="187">
        <f t="shared" si="4"/>
        <v>0</v>
      </c>
      <c r="I149" s="188">
        <f t="shared" si="5"/>
        <v>0.11304347826086956</v>
      </c>
    </row>
    <row r="150" spans="1:9" ht="17" thickBot="1" x14ac:dyDescent="0.25">
      <c r="A150" s="107">
        <v>148</v>
      </c>
      <c r="B150" s="196" t="s">
        <v>73</v>
      </c>
      <c r="C150" s="141">
        <v>113</v>
      </c>
      <c r="D150" s="114">
        <v>96</v>
      </c>
      <c r="E150" s="114">
        <v>14</v>
      </c>
      <c r="F150" s="114">
        <v>5</v>
      </c>
      <c r="G150" s="115">
        <v>1</v>
      </c>
      <c r="H150" s="187">
        <f t="shared" si="4"/>
        <v>8.8495575221238937E-3</v>
      </c>
      <c r="I150" s="188">
        <f t="shared" si="5"/>
        <v>0.14583333333333334</v>
      </c>
    </row>
    <row r="151" spans="1:9" ht="16" x14ac:dyDescent="0.2">
      <c r="A151" s="107">
        <v>149</v>
      </c>
      <c r="B151" s="108" t="s">
        <v>200</v>
      </c>
      <c r="C151" s="141">
        <v>109</v>
      </c>
      <c r="D151" s="114">
        <v>99</v>
      </c>
      <c r="E151" s="114">
        <v>28</v>
      </c>
      <c r="F151" s="114">
        <v>2</v>
      </c>
      <c r="G151" s="115">
        <v>2</v>
      </c>
      <c r="H151" s="187">
        <f t="shared" si="4"/>
        <v>1.834862385321101E-2</v>
      </c>
      <c r="I151" s="188">
        <f t="shared" si="5"/>
        <v>0.28282828282828282</v>
      </c>
    </row>
    <row r="152" spans="1:9" ht="17" thickBot="1" x14ac:dyDescent="0.25">
      <c r="A152" s="107">
        <v>150</v>
      </c>
      <c r="B152" s="196" t="s">
        <v>198</v>
      </c>
      <c r="C152" s="141">
        <v>94</v>
      </c>
      <c r="D152" s="114">
        <v>81</v>
      </c>
      <c r="E152" s="114">
        <v>43</v>
      </c>
      <c r="F152" s="114">
        <v>10</v>
      </c>
      <c r="G152" s="115">
        <v>3</v>
      </c>
      <c r="H152" s="187">
        <f t="shared" si="4"/>
        <v>3.1914893617021274E-2</v>
      </c>
      <c r="I152" s="188">
        <f t="shared" si="5"/>
        <v>0.53086419753086422</v>
      </c>
    </row>
    <row r="153" spans="1:9" ht="16" x14ac:dyDescent="0.2">
      <c r="A153" s="107">
        <v>151</v>
      </c>
      <c r="B153" s="108" t="s">
        <v>21</v>
      </c>
      <c r="C153" s="141">
        <v>91</v>
      </c>
      <c r="D153" s="114">
        <v>75</v>
      </c>
      <c r="E153" s="114">
        <v>21</v>
      </c>
      <c r="F153" s="114">
        <v>6</v>
      </c>
      <c r="G153" s="115">
        <v>4</v>
      </c>
      <c r="H153" s="187">
        <f t="shared" si="4"/>
        <v>4.3956043956043959E-2</v>
      </c>
      <c r="I153" s="188">
        <f t="shared" si="5"/>
        <v>0.28000000000000003</v>
      </c>
    </row>
    <row r="154" spans="1:9" ht="17" thickBot="1" x14ac:dyDescent="0.25">
      <c r="A154" s="107">
        <v>152</v>
      </c>
      <c r="B154" s="196" t="s">
        <v>186</v>
      </c>
      <c r="C154" s="141">
        <v>89</v>
      </c>
      <c r="D154" s="114">
        <v>74</v>
      </c>
      <c r="E154" s="114">
        <v>41</v>
      </c>
      <c r="F154" s="114">
        <v>4</v>
      </c>
      <c r="G154" s="115">
        <v>1</v>
      </c>
      <c r="H154" s="187">
        <f t="shared" si="4"/>
        <v>1.1235955056179775E-2</v>
      </c>
      <c r="I154" s="188">
        <f t="shared" si="5"/>
        <v>0.55405405405405406</v>
      </c>
    </row>
    <row r="155" spans="1:9" ht="17" thickBot="1" x14ac:dyDescent="0.25">
      <c r="A155" s="107">
        <v>153</v>
      </c>
      <c r="B155" s="239" t="s">
        <v>395</v>
      </c>
      <c r="C155" s="141">
        <v>71</v>
      </c>
      <c r="D155" s="114">
        <v>67</v>
      </c>
      <c r="E155" s="114">
        <v>13</v>
      </c>
      <c r="F155" s="114"/>
      <c r="G155" s="115">
        <v>4</v>
      </c>
      <c r="H155" s="187">
        <f t="shared" si="4"/>
        <v>5.6338028169014086E-2</v>
      </c>
      <c r="I155" s="188">
        <f t="shared" si="5"/>
        <v>0.19402985074626866</v>
      </c>
    </row>
    <row r="156" spans="1:9" ht="16" x14ac:dyDescent="0.2">
      <c r="A156" s="107">
        <v>154</v>
      </c>
      <c r="B156" s="108" t="s">
        <v>162</v>
      </c>
      <c r="C156" s="141">
        <v>67</v>
      </c>
      <c r="D156" s="114">
        <v>63</v>
      </c>
      <c r="E156" s="114">
        <v>36</v>
      </c>
      <c r="F156" s="114"/>
      <c r="G156" s="115">
        <v>3</v>
      </c>
      <c r="H156" s="187">
        <f t="shared" si="4"/>
        <v>4.4776119402985072E-2</v>
      </c>
      <c r="I156" s="188">
        <f t="shared" si="5"/>
        <v>0.5714285714285714</v>
      </c>
    </row>
    <row r="157" spans="1:9" ht="16" x14ac:dyDescent="0.2">
      <c r="A157" s="107">
        <v>155</v>
      </c>
      <c r="B157" s="111" t="s">
        <v>69</v>
      </c>
      <c r="C157" s="141">
        <v>60</v>
      </c>
      <c r="D157" s="114">
        <v>57</v>
      </c>
      <c r="E157" s="114">
        <v>32</v>
      </c>
      <c r="F157" s="114"/>
      <c r="G157" s="115"/>
      <c r="H157" s="187">
        <f t="shared" si="4"/>
        <v>0</v>
      </c>
      <c r="I157" s="188">
        <f t="shared" si="5"/>
        <v>0.56140350877192979</v>
      </c>
    </row>
    <row r="158" spans="1:9" ht="17" thickBot="1" x14ac:dyDescent="0.25">
      <c r="A158" s="107">
        <v>156</v>
      </c>
      <c r="B158" s="196" t="s">
        <v>91</v>
      </c>
      <c r="C158" s="141">
        <v>59</v>
      </c>
      <c r="D158" s="114">
        <v>59</v>
      </c>
      <c r="E158" s="114">
        <v>16</v>
      </c>
      <c r="F158" s="114">
        <v>1</v>
      </c>
      <c r="G158" s="115">
        <v>1</v>
      </c>
      <c r="H158" s="187">
        <f t="shared" si="4"/>
        <v>1.6949152542372881E-2</v>
      </c>
      <c r="I158" s="188">
        <f t="shared" si="5"/>
        <v>0.2711864406779661</v>
      </c>
    </row>
    <row r="159" spans="1:9" ht="17" thickBot="1" x14ac:dyDescent="0.25">
      <c r="A159" s="107">
        <v>157</v>
      </c>
      <c r="B159" s="239" t="s">
        <v>168</v>
      </c>
      <c r="C159" s="141">
        <v>57</v>
      </c>
      <c r="D159" s="114">
        <v>50</v>
      </c>
      <c r="E159" s="114">
        <v>11</v>
      </c>
      <c r="F159" s="114">
        <v>1</v>
      </c>
      <c r="G159" s="115">
        <v>3</v>
      </c>
      <c r="H159" s="187">
        <f t="shared" si="4"/>
        <v>5.2631578947368418E-2</v>
      </c>
      <c r="I159" s="188">
        <f t="shared" si="5"/>
        <v>0.22</v>
      </c>
    </row>
    <row r="160" spans="1:9" ht="16" x14ac:dyDescent="0.2">
      <c r="A160" s="107">
        <v>158</v>
      </c>
      <c r="B160" s="108" t="s">
        <v>154</v>
      </c>
      <c r="C160" s="141">
        <v>43</v>
      </c>
      <c r="D160" s="114">
        <v>26</v>
      </c>
      <c r="E160" s="114">
        <v>6</v>
      </c>
      <c r="F160" s="114">
        <v>16</v>
      </c>
      <c r="G160" s="115">
        <v>1</v>
      </c>
      <c r="H160" s="187">
        <f t="shared" si="4"/>
        <v>2.3255813953488372E-2</v>
      </c>
      <c r="I160" s="188">
        <f t="shared" si="5"/>
        <v>0.23076923076923078</v>
      </c>
    </row>
    <row r="161" spans="1:9" ht="16" x14ac:dyDescent="0.2">
      <c r="A161" s="107">
        <v>159</v>
      </c>
      <c r="B161" s="111" t="s">
        <v>151</v>
      </c>
      <c r="C161" s="141">
        <v>43</v>
      </c>
      <c r="D161" s="114">
        <v>38</v>
      </c>
      <c r="E161" s="114">
        <v>13</v>
      </c>
      <c r="F161" s="114">
        <v>1</v>
      </c>
      <c r="G161" s="115">
        <v>1</v>
      </c>
      <c r="H161" s="187">
        <f t="shared" si="4"/>
        <v>2.3255813953488372E-2</v>
      </c>
      <c r="I161" s="188">
        <f t="shared" si="5"/>
        <v>0.34210526315789475</v>
      </c>
    </row>
    <row r="162" spans="1:9" ht="17" thickBot="1" x14ac:dyDescent="0.25">
      <c r="A162" s="107">
        <v>160</v>
      </c>
      <c r="B162" s="196" t="s">
        <v>70</v>
      </c>
      <c r="C162" s="141">
        <v>41</v>
      </c>
      <c r="D162" s="114">
        <v>37</v>
      </c>
      <c r="E162" s="114">
        <v>36</v>
      </c>
      <c r="F162" s="114">
        <v>3</v>
      </c>
      <c r="G162" s="115">
        <v>0</v>
      </c>
      <c r="H162" s="187">
        <f t="shared" si="4"/>
        <v>0</v>
      </c>
      <c r="I162" s="188">
        <f t="shared" si="5"/>
        <v>0.97297297297297303</v>
      </c>
    </row>
    <row r="163" spans="1:9" ht="17" thickBot="1" x14ac:dyDescent="0.25">
      <c r="A163" s="107">
        <v>161</v>
      </c>
      <c r="B163" s="239" t="s">
        <v>63</v>
      </c>
      <c r="C163" s="141">
        <v>29</v>
      </c>
      <c r="D163" s="114">
        <v>26</v>
      </c>
      <c r="E163" s="114">
        <v>10</v>
      </c>
      <c r="F163" s="114">
        <v>3</v>
      </c>
      <c r="G163" s="115"/>
      <c r="H163" s="187">
        <f t="shared" si="4"/>
        <v>0</v>
      </c>
      <c r="I163" s="188">
        <f t="shared" si="5"/>
        <v>0.38461538461538464</v>
      </c>
    </row>
    <row r="164" spans="1:9" ht="16" x14ac:dyDescent="0.2">
      <c r="A164" s="107">
        <v>162</v>
      </c>
      <c r="B164" s="108" t="s">
        <v>381</v>
      </c>
      <c r="C164" s="141">
        <v>28</v>
      </c>
      <c r="D164" s="114">
        <v>28</v>
      </c>
      <c r="E164" s="114">
        <v>6</v>
      </c>
      <c r="F164" s="114"/>
      <c r="G164" s="115"/>
      <c r="H164" s="187">
        <f t="shared" si="4"/>
        <v>0</v>
      </c>
      <c r="I164" s="188">
        <f t="shared" si="5"/>
        <v>0.21428571428571427</v>
      </c>
    </row>
    <row r="165" spans="1:9" ht="16" x14ac:dyDescent="0.2">
      <c r="A165" s="107">
        <v>163</v>
      </c>
      <c r="B165" s="111" t="s">
        <v>61</v>
      </c>
      <c r="C165" s="141">
        <v>23</v>
      </c>
      <c r="D165" s="114">
        <v>13</v>
      </c>
      <c r="E165" s="114">
        <v>4</v>
      </c>
      <c r="F165" s="114">
        <v>2</v>
      </c>
      <c r="G165" s="115">
        <v>3</v>
      </c>
      <c r="H165" s="187">
        <f t="shared" si="4"/>
        <v>0.13043478260869565</v>
      </c>
      <c r="I165" s="188">
        <f t="shared" si="5"/>
        <v>0.30769230769230771</v>
      </c>
    </row>
    <row r="166" spans="1:9" ht="16" x14ac:dyDescent="0.2">
      <c r="A166" s="107">
        <v>164</v>
      </c>
      <c r="B166" s="111" t="s">
        <v>94</v>
      </c>
      <c r="C166" s="141">
        <v>21</v>
      </c>
      <c r="D166" s="114">
        <v>8</v>
      </c>
      <c r="E166" s="114">
        <v>1</v>
      </c>
      <c r="F166" s="114">
        <v>10</v>
      </c>
      <c r="G166" s="115">
        <v>2</v>
      </c>
      <c r="H166" s="187">
        <f t="shared" si="4"/>
        <v>9.5238095238095233E-2</v>
      </c>
      <c r="I166" s="188">
        <f t="shared" si="5"/>
        <v>0.125</v>
      </c>
    </row>
    <row r="167" spans="1:9" ht="16" x14ac:dyDescent="0.2">
      <c r="A167" s="107">
        <v>165</v>
      </c>
      <c r="B167" s="111" t="s">
        <v>357</v>
      </c>
      <c r="C167" s="141">
        <v>17</v>
      </c>
      <c r="D167" s="114">
        <v>14</v>
      </c>
      <c r="E167" s="114">
        <v>8</v>
      </c>
      <c r="F167" s="114"/>
      <c r="G167" s="115">
        <v>2</v>
      </c>
      <c r="H167" s="187">
        <f t="shared" si="4"/>
        <v>0.11764705882352941</v>
      </c>
      <c r="I167" s="188">
        <f t="shared" si="5"/>
        <v>0.5714285714285714</v>
      </c>
    </row>
    <row r="168" spans="1:9" ht="16" x14ac:dyDescent="0.2">
      <c r="A168" s="107">
        <v>166</v>
      </c>
      <c r="B168" s="111" t="s">
        <v>25</v>
      </c>
      <c r="C168" s="141">
        <v>2</v>
      </c>
      <c r="D168" s="114">
        <v>2</v>
      </c>
      <c r="E168" s="114">
        <v>1</v>
      </c>
      <c r="F168" s="114"/>
      <c r="G168" s="115"/>
      <c r="H168" s="187">
        <f t="shared" si="4"/>
        <v>0</v>
      </c>
      <c r="I168" s="188">
        <f t="shared" si="5"/>
        <v>0.5</v>
      </c>
    </row>
    <row r="169" spans="1:9" ht="16" x14ac:dyDescent="0.2">
      <c r="A169" s="107">
        <v>167</v>
      </c>
      <c r="B169" s="111" t="s">
        <v>129</v>
      </c>
      <c r="C169" s="141">
        <v>2</v>
      </c>
      <c r="D169" s="114">
        <v>2</v>
      </c>
      <c r="E169" s="114">
        <v>1</v>
      </c>
      <c r="F169" s="114"/>
      <c r="G169" s="115"/>
      <c r="H169" s="187">
        <f t="shared" si="4"/>
        <v>0</v>
      </c>
      <c r="I169" s="188">
        <f t="shared" si="5"/>
        <v>0.5</v>
      </c>
    </row>
    <row r="170" spans="1:9" ht="16" x14ac:dyDescent="0.2">
      <c r="A170" s="107">
        <v>168</v>
      </c>
      <c r="B170" s="111" t="s">
        <v>328</v>
      </c>
      <c r="C170" s="141">
        <v>1</v>
      </c>
      <c r="D170" s="114">
        <v>1</v>
      </c>
      <c r="E170" s="114"/>
      <c r="F170" s="114"/>
      <c r="G170" s="115"/>
      <c r="H170" s="187">
        <f t="shared" si="4"/>
        <v>0</v>
      </c>
      <c r="I170" s="188">
        <f t="shared" si="5"/>
        <v>0</v>
      </c>
    </row>
    <row r="171" spans="1:9" ht="17" thickBot="1" x14ac:dyDescent="0.25">
      <c r="A171" s="107">
        <v>169</v>
      </c>
      <c r="B171" s="196" t="s">
        <v>574</v>
      </c>
      <c r="C171" s="141">
        <v>1</v>
      </c>
      <c r="D171" s="114">
        <v>1</v>
      </c>
      <c r="E171" s="114"/>
      <c r="F171" s="114"/>
      <c r="G171" s="115"/>
      <c r="H171" s="187">
        <f t="shared" si="4"/>
        <v>0</v>
      </c>
      <c r="I171" s="188">
        <f t="shared" si="5"/>
        <v>0</v>
      </c>
    </row>
    <row r="172" spans="1:9" ht="18" thickTop="1" thickBot="1" x14ac:dyDescent="0.25">
      <c r="A172" s="107">
        <v>170</v>
      </c>
      <c r="B172" s="218" t="s">
        <v>249</v>
      </c>
      <c r="C172" s="143">
        <v>15192502</v>
      </c>
      <c r="D172" s="116">
        <v>13937715</v>
      </c>
      <c r="E172" s="116">
        <v>8169007</v>
      </c>
      <c r="F172" s="116">
        <v>98173</v>
      </c>
      <c r="G172" s="117">
        <v>1043549</v>
      </c>
      <c r="H172" s="187">
        <f t="shared" si="4"/>
        <v>6.8688422749590555E-2</v>
      </c>
      <c r="I172" s="188">
        <f t="shared" si="5"/>
        <v>0.58610805286232359</v>
      </c>
    </row>
    <row r="173" spans="1:9" x14ac:dyDescent="0.2">
      <c r="A173" s="60"/>
      <c r="B173"/>
      <c r="C173"/>
      <c r="D173"/>
      <c r="E173"/>
    </row>
    <row r="174" spans="1:9" x14ac:dyDescent="0.2">
      <c r="B174"/>
      <c r="C174"/>
      <c r="D174"/>
      <c r="E174"/>
    </row>
    <row r="175" spans="1:9" x14ac:dyDescent="0.2">
      <c r="B175"/>
      <c r="C175"/>
      <c r="D175"/>
      <c r="E175"/>
    </row>
    <row r="176" spans="1:9" ht="16" thickBot="1" x14ac:dyDescent="0.25">
      <c r="B176"/>
      <c r="C176"/>
      <c r="D176"/>
      <c r="E176"/>
    </row>
    <row r="177" customFormat="1" ht="16" thickBot="1" x14ac:dyDescent="0.25"/>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ht="16" thickBot="1" x14ac:dyDescent="0.25"/>
    <row r="186" customFormat="1" ht="16" thickBot="1" x14ac:dyDescent="0.25"/>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ht="16" thickBot="1" x14ac:dyDescent="0.25"/>
    <row r="208" customFormat="1" ht="16" thickBot="1" x14ac:dyDescent="0.25"/>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ht="16" thickBot="1" x14ac:dyDescent="0.25"/>
    <row r="229" customFormat="1" ht="16" thickBot="1" x14ac:dyDescent="0.25"/>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ht="16" thickBot="1" x14ac:dyDescent="0.25"/>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ht="16" thickBot="1" x14ac:dyDescent="0.25"/>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ht="16" thickBot="1" x14ac:dyDescent="0.25"/>
    <row r="274" customFormat="1" ht="16" thickBot="1" x14ac:dyDescent="0.25"/>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ht="16" thickBot="1" x14ac:dyDescent="0.25"/>
    <row r="289" customFormat="1" ht="16" thickBot="1" x14ac:dyDescent="0.25"/>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ht="16" thickBot="1" x14ac:dyDescent="0.25"/>
    <row r="311" customFormat="1" ht="16" thickBot="1" x14ac:dyDescent="0.25"/>
    <row r="312" customFormat="1" x14ac:dyDescent="0.2"/>
    <row r="313" customFormat="1" x14ac:dyDescent="0.2"/>
    <row r="314" customFormat="1" x14ac:dyDescent="0.2"/>
    <row r="315" customFormat="1" x14ac:dyDescent="0.2"/>
    <row r="316" customFormat="1" x14ac:dyDescent="0.2"/>
    <row r="317" customFormat="1" ht="16" thickBot="1" x14ac:dyDescent="0.25"/>
    <row r="318" customFormat="1" ht="16" thickBot="1" x14ac:dyDescent="0.25"/>
    <row r="319" customFormat="1" x14ac:dyDescent="0.2"/>
    <row r="320" customFormat="1" x14ac:dyDescent="0.2"/>
    <row r="321" customFormat="1" x14ac:dyDescent="0.2"/>
    <row r="322" customFormat="1" x14ac:dyDescent="0.2"/>
    <row r="323" customFormat="1" x14ac:dyDescent="0.2"/>
    <row r="324" customFormat="1" ht="16" thickBot="1" x14ac:dyDescent="0.25"/>
    <row r="325" customFormat="1" ht="16" thickBot="1" x14ac:dyDescent="0.25"/>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ht="16" thickBot="1" x14ac:dyDescent="0.25"/>
    <row r="340" customFormat="1" ht="16" thickBot="1" x14ac:dyDescent="0.25"/>
    <row r="341" customFormat="1" x14ac:dyDescent="0.2"/>
    <row r="342" customFormat="1" x14ac:dyDescent="0.2"/>
    <row r="343" customFormat="1" x14ac:dyDescent="0.2"/>
    <row r="344" customFormat="1" x14ac:dyDescent="0.2"/>
    <row r="345" customFormat="1" ht="16" thickBot="1" x14ac:dyDescent="0.25"/>
    <row r="346" customFormat="1" ht="16" thickBot="1" x14ac:dyDescent="0.25"/>
    <row r="347" customFormat="1" x14ac:dyDescent="0.2"/>
    <row r="348" customFormat="1" x14ac:dyDescent="0.2"/>
    <row r="349" customFormat="1" x14ac:dyDescent="0.2"/>
    <row r="350" customFormat="1" x14ac:dyDescent="0.2"/>
    <row r="351" customFormat="1" x14ac:dyDescent="0.2"/>
    <row r="352" customFormat="1" x14ac:dyDescent="0.2"/>
    <row r="353" customFormat="1" ht="16" thickBot="1" x14ac:dyDescent="0.25"/>
    <row r="354" customFormat="1" ht="16" thickBot="1" x14ac:dyDescent="0.25"/>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ht="16" thickBot="1" x14ac:dyDescent="0.25"/>
    <row r="376" customFormat="1" ht="16" thickBot="1" x14ac:dyDescent="0.25"/>
    <row r="377" customFormat="1" x14ac:dyDescent="0.2"/>
    <row r="378" customFormat="1" x14ac:dyDescent="0.2"/>
    <row r="379" customFormat="1" x14ac:dyDescent="0.2"/>
    <row r="380" customFormat="1" x14ac:dyDescent="0.2"/>
    <row r="381" customFormat="1" ht="16" thickBot="1" x14ac:dyDescent="0.25"/>
    <row r="382" customFormat="1" ht="16" thickBot="1" x14ac:dyDescent="0.25"/>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ht="16" thickBot="1" x14ac:dyDescent="0.25"/>
    <row r="401" customFormat="1" ht="16" thickBot="1" x14ac:dyDescent="0.25"/>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ht="16" thickBot="1" x14ac:dyDescent="0.25"/>
    <row r="413" customFormat="1" ht="16" thickBot="1" x14ac:dyDescent="0.25"/>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ht="16" thickBot="1" x14ac:dyDescent="0.25"/>
    <row r="424" customFormat="1" ht="16" thickBot="1" x14ac:dyDescent="0.25"/>
    <row r="425" customFormat="1" x14ac:dyDescent="0.2"/>
    <row r="426" customFormat="1" x14ac:dyDescent="0.2"/>
    <row r="427" customFormat="1" x14ac:dyDescent="0.2"/>
    <row r="428" customFormat="1" x14ac:dyDescent="0.2"/>
    <row r="429" customFormat="1" x14ac:dyDescent="0.2"/>
    <row r="430" customFormat="1" ht="16" thickBot="1" x14ac:dyDescent="0.25"/>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ht="16" thickBot="1" x14ac:dyDescent="0.25"/>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ht="16" thickBot="1" x14ac:dyDescent="0.25"/>
    <row r="464" customFormat="1" ht="16" thickBot="1" x14ac:dyDescent="0.25"/>
    <row r="465" customFormat="1" x14ac:dyDescent="0.2"/>
    <row r="466" customFormat="1" x14ac:dyDescent="0.2"/>
    <row r="467" customFormat="1" x14ac:dyDescent="0.2"/>
    <row r="468" customFormat="1" x14ac:dyDescent="0.2"/>
    <row r="469" customFormat="1" ht="16" thickBot="1" x14ac:dyDescent="0.25"/>
    <row r="470" customFormat="1" ht="16" thickBot="1" x14ac:dyDescent="0.25"/>
    <row r="471" customFormat="1" x14ac:dyDescent="0.2"/>
    <row r="472" customFormat="1" x14ac:dyDescent="0.2"/>
    <row r="473" customFormat="1" x14ac:dyDescent="0.2"/>
    <row r="474" customFormat="1" x14ac:dyDescent="0.2"/>
    <row r="475" customFormat="1" ht="16" thickBot="1" x14ac:dyDescent="0.25"/>
    <row r="476" customFormat="1" ht="16" thickBot="1" x14ac:dyDescent="0.25"/>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ht="16" thickBot="1" x14ac:dyDescent="0.25"/>
    <row r="486" customFormat="1" ht="16" thickBot="1" x14ac:dyDescent="0.25"/>
    <row r="487" customFormat="1" x14ac:dyDescent="0.2"/>
    <row r="488" customFormat="1" x14ac:dyDescent="0.2"/>
    <row r="489" customFormat="1" x14ac:dyDescent="0.2"/>
    <row r="490" customFormat="1" ht="16" thickBot="1" x14ac:dyDescent="0.25"/>
    <row r="491" customFormat="1" ht="16" thickBot="1" x14ac:dyDescent="0.25"/>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ht="16" thickBot="1" x14ac:dyDescent="0.25"/>
    <row r="506" customFormat="1" ht="16" thickBot="1" x14ac:dyDescent="0.25"/>
    <row r="507" customFormat="1" x14ac:dyDescent="0.2"/>
    <row r="508" customFormat="1" x14ac:dyDescent="0.2"/>
    <row r="509" customFormat="1" x14ac:dyDescent="0.2"/>
    <row r="510" customFormat="1" ht="16" thickBot="1" x14ac:dyDescent="0.25"/>
    <row r="511" customFormat="1" ht="16" thickBot="1" x14ac:dyDescent="0.25"/>
    <row r="512" customFormat="1" x14ac:dyDescent="0.2"/>
    <row r="513" customFormat="1" x14ac:dyDescent="0.2"/>
    <row r="514" customFormat="1" x14ac:dyDescent="0.2"/>
    <row r="515" customFormat="1" x14ac:dyDescent="0.2"/>
    <row r="516" customFormat="1" ht="16" thickBot="1" x14ac:dyDescent="0.25"/>
    <row r="517" customFormat="1" ht="16" thickBot="1" x14ac:dyDescent="0.25"/>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ht="16" thickBot="1" x14ac:dyDescent="0.25"/>
    <row r="532" customFormat="1" ht="16" thickBot="1" x14ac:dyDescent="0.25"/>
    <row r="533" customFormat="1" x14ac:dyDescent="0.2"/>
    <row r="534" customFormat="1" x14ac:dyDescent="0.2"/>
    <row r="535" customFormat="1" x14ac:dyDescent="0.2"/>
    <row r="536" customFormat="1" x14ac:dyDescent="0.2"/>
    <row r="537" customFormat="1" ht="16" thickBot="1" x14ac:dyDescent="0.25"/>
    <row r="538" customFormat="1" ht="16" thickBot="1" x14ac:dyDescent="0.25"/>
    <row r="539" customFormat="1" x14ac:dyDescent="0.2"/>
    <row r="540" customFormat="1" x14ac:dyDescent="0.2"/>
    <row r="541" customFormat="1" x14ac:dyDescent="0.2"/>
    <row r="542" customFormat="1" ht="16" thickBot="1" x14ac:dyDescent="0.25"/>
    <row r="543" customFormat="1" ht="16" thickBot="1" x14ac:dyDescent="0.25"/>
    <row r="544" customFormat="1" x14ac:dyDescent="0.2"/>
    <row r="545" customFormat="1" x14ac:dyDescent="0.2"/>
    <row r="546" customFormat="1" x14ac:dyDescent="0.2"/>
    <row r="547" customFormat="1" x14ac:dyDescent="0.2"/>
    <row r="548" customFormat="1" ht="16" thickBot="1" x14ac:dyDescent="0.25"/>
    <row r="549" customFormat="1" ht="16" thickBot="1" x14ac:dyDescent="0.25"/>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ht="16" thickBot="1" x14ac:dyDescent="0.25"/>
    <row r="563" customFormat="1" ht="16" thickBot="1" x14ac:dyDescent="0.25"/>
    <row r="564" customFormat="1" x14ac:dyDescent="0.2"/>
    <row r="565" customFormat="1" x14ac:dyDescent="0.2"/>
    <row r="566" customFormat="1" x14ac:dyDescent="0.2"/>
    <row r="567" customFormat="1" ht="16" thickBot="1" x14ac:dyDescent="0.25"/>
    <row r="568" customFormat="1" ht="16" thickBot="1" x14ac:dyDescent="0.25"/>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ht="16" thickBot="1" x14ac:dyDescent="0.25"/>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ht="16" thickBot="1" x14ac:dyDescent="0.25"/>
    <row r="589" customFormat="1" x14ac:dyDescent="0.2"/>
    <row r="590" customFormat="1" x14ac:dyDescent="0.2"/>
    <row r="591" customFormat="1" x14ac:dyDescent="0.2"/>
    <row r="592" customFormat="1" x14ac:dyDescent="0.2"/>
    <row r="593" customFormat="1" x14ac:dyDescent="0.2"/>
    <row r="594" customFormat="1" ht="16" thickBot="1" x14ac:dyDescent="0.25"/>
    <row r="595" customFormat="1" ht="16" thickBot="1" x14ac:dyDescent="0.25"/>
    <row r="596" customFormat="1" x14ac:dyDescent="0.2"/>
    <row r="597" customFormat="1" x14ac:dyDescent="0.2"/>
    <row r="598" customFormat="1" x14ac:dyDescent="0.2"/>
    <row r="599" customFormat="1" x14ac:dyDescent="0.2"/>
    <row r="600" customFormat="1" x14ac:dyDescent="0.2"/>
    <row r="601" customFormat="1" ht="16" thickBot="1" x14ac:dyDescent="0.25"/>
    <row r="602" customFormat="1" ht="16" thickBot="1" x14ac:dyDescent="0.25"/>
    <row r="603" customFormat="1" x14ac:dyDescent="0.2"/>
    <row r="604" customFormat="1" x14ac:dyDescent="0.2"/>
    <row r="605" customFormat="1" x14ac:dyDescent="0.2"/>
    <row r="606" customFormat="1" x14ac:dyDescent="0.2"/>
    <row r="607" customFormat="1" x14ac:dyDescent="0.2"/>
    <row r="608" customFormat="1" ht="16" thickBot="1" x14ac:dyDescent="0.25"/>
    <row r="609" customFormat="1" ht="16" thickBot="1" x14ac:dyDescent="0.25"/>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ht="16" thickBot="1" x14ac:dyDescent="0.25"/>
    <row r="618" customFormat="1" ht="16" thickBot="1" x14ac:dyDescent="0.25"/>
    <row r="619" customFormat="1" x14ac:dyDescent="0.2"/>
    <row r="620" customFormat="1" x14ac:dyDescent="0.2"/>
    <row r="621" customFormat="1" x14ac:dyDescent="0.2"/>
    <row r="622" customFormat="1" x14ac:dyDescent="0.2"/>
    <row r="623" customFormat="1" x14ac:dyDescent="0.2"/>
    <row r="624" customFormat="1" ht="16" thickBot="1" x14ac:dyDescent="0.25"/>
    <row r="625" customFormat="1" ht="16" thickBot="1" x14ac:dyDescent="0.25"/>
    <row r="626" customFormat="1" x14ac:dyDescent="0.2"/>
    <row r="627" customFormat="1" x14ac:dyDescent="0.2"/>
    <row r="628" customFormat="1" ht="16" thickBot="1" x14ac:dyDescent="0.25"/>
    <row r="629" customFormat="1" ht="16" thickBot="1" x14ac:dyDescent="0.25"/>
    <row r="630" customFormat="1" x14ac:dyDescent="0.2"/>
    <row r="631" customFormat="1" ht="16" thickBot="1" x14ac:dyDescent="0.25"/>
    <row r="632" customFormat="1" ht="16" thickBot="1" x14ac:dyDescent="0.25"/>
    <row r="633" customFormat="1" x14ac:dyDescent="0.2"/>
    <row r="634" customFormat="1" ht="16" thickBot="1" x14ac:dyDescent="0.25"/>
    <row r="635" customFormat="1" ht="16" thickBot="1" x14ac:dyDescent="0.25"/>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ht="16" thickBot="1" x14ac:dyDescent="0.25"/>
    <row r="648" customFormat="1" ht="16" thickBot="1" x14ac:dyDescent="0.25"/>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ht="16" thickBot="1" x14ac:dyDescent="0.25"/>
    <row r="668" customFormat="1" ht="16" thickBot="1" x14ac:dyDescent="0.25"/>
    <row r="669" customFormat="1" x14ac:dyDescent="0.2"/>
    <row r="670" customFormat="1" x14ac:dyDescent="0.2"/>
    <row r="671" customFormat="1" x14ac:dyDescent="0.2"/>
    <row r="672" customFormat="1" x14ac:dyDescent="0.2"/>
    <row r="673" customFormat="1" ht="16" thickBot="1" x14ac:dyDescent="0.25"/>
    <row r="674" customFormat="1" ht="16" thickBot="1" x14ac:dyDescent="0.25"/>
    <row r="675" customFormat="1" x14ac:dyDescent="0.2"/>
    <row r="676" customFormat="1" x14ac:dyDescent="0.2"/>
    <row r="677" customFormat="1" ht="16" thickBot="1" x14ac:dyDescent="0.25"/>
    <row r="678" customFormat="1" ht="16" thickBot="1" x14ac:dyDescent="0.25"/>
    <row r="679" customFormat="1" x14ac:dyDescent="0.2"/>
    <row r="680" customFormat="1" x14ac:dyDescent="0.2"/>
    <row r="681" customFormat="1" ht="16" thickBot="1" x14ac:dyDescent="0.25"/>
    <row r="682" customFormat="1" ht="16" thickBot="1" x14ac:dyDescent="0.25"/>
    <row r="683" customFormat="1" x14ac:dyDescent="0.2"/>
    <row r="684" customFormat="1" ht="16" thickBot="1" x14ac:dyDescent="0.25"/>
    <row r="685" customFormat="1" ht="16" thickBot="1" x14ac:dyDescent="0.25"/>
    <row r="686" customFormat="1" x14ac:dyDescent="0.2"/>
    <row r="687" customFormat="1" x14ac:dyDescent="0.2"/>
    <row r="688" customFormat="1" ht="16" thickBot="1" x14ac:dyDescent="0.25"/>
    <row r="689" customFormat="1" ht="16" thickBot="1" x14ac:dyDescent="0.25"/>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ht="16" thickBot="1" x14ac:dyDescent="0.25"/>
    <row r="698" customFormat="1" x14ac:dyDescent="0.2"/>
    <row r="699" customFormat="1" x14ac:dyDescent="0.2"/>
    <row r="700" customFormat="1" x14ac:dyDescent="0.2"/>
    <row r="701" customFormat="1" ht="16" thickBot="1" x14ac:dyDescent="0.25"/>
    <row r="702" customFormat="1" ht="16" thickBot="1" x14ac:dyDescent="0.25"/>
    <row r="703" customFormat="1" ht="16" thickBot="1" x14ac:dyDescent="0.25"/>
    <row r="704" customFormat="1" x14ac:dyDescent="0.2"/>
    <row r="705" customFormat="1" x14ac:dyDescent="0.2"/>
    <row r="706" customFormat="1" x14ac:dyDescent="0.2"/>
    <row r="707" customFormat="1" ht="16" thickBot="1" x14ac:dyDescent="0.25"/>
    <row r="708" customFormat="1" ht="16" thickBot="1" x14ac:dyDescent="0.25"/>
    <row r="709" customFormat="1" x14ac:dyDescent="0.2"/>
    <row r="710" customFormat="1" x14ac:dyDescent="0.2"/>
    <row r="711" customFormat="1" ht="16" thickBot="1" x14ac:dyDescent="0.25"/>
    <row r="712" customFormat="1" ht="16" thickBot="1" x14ac:dyDescent="0.25"/>
    <row r="713" customFormat="1" x14ac:dyDescent="0.2"/>
    <row r="714" customFormat="1" x14ac:dyDescent="0.2"/>
    <row r="715" customFormat="1" x14ac:dyDescent="0.2"/>
    <row r="716" customFormat="1" ht="16" thickBot="1" x14ac:dyDescent="0.25"/>
    <row r="717" customFormat="1" ht="16" thickBot="1" x14ac:dyDescent="0.25"/>
    <row r="718" customFormat="1" x14ac:dyDescent="0.2"/>
    <row r="719" customFormat="1" x14ac:dyDescent="0.2"/>
    <row r="720" customFormat="1" ht="16" thickBot="1" x14ac:dyDescent="0.25"/>
    <row r="721" customFormat="1" x14ac:dyDescent="0.2"/>
    <row r="722" customFormat="1" x14ac:dyDescent="0.2"/>
    <row r="723" customFormat="1" x14ac:dyDescent="0.2"/>
    <row r="724" customFormat="1" x14ac:dyDescent="0.2"/>
    <row r="725" customFormat="1" x14ac:dyDescent="0.2"/>
    <row r="726" customFormat="1" x14ac:dyDescent="0.2"/>
    <row r="727" customFormat="1" ht="16" thickBot="1" x14ac:dyDescent="0.25"/>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ht="16" thickBot="1" x14ac:dyDescent="0.25"/>
    <row r="738" customFormat="1" ht="16" thickBot="1" x14ac:dyDescent="0.25"/>
    <row r="739" customFormat="1" x14ac:dyDescent="0.2"/>
    <row r="740" customFormat="1" x14ac:dyDescent="0.2"/>
    <row r="741" customFormat="1" x14ac:dyDescent="0.2"/>
    <row r="742" customFormat="1" x14ac:dyDescent="0.2"/>
    <row r="743" customFormat="1" ht="16" thickBot="1" x14ac:dyDescent="0.25"/>
    <row r="744" customFormat="1" ht="16" thickBot="1" x14ac:dyDescent="0.25"/>
    <row r="745" customFormat="1" x14ac:dyDescent="0.2"/>
    <row r="746" customFormat="1" x14ac:dyDescent="0.2"/>
    <row r="747" customFormat="1" x14ac:dyDescent="0.2"/>
    <row r="748" customFormat="1" x14ac:dyDescent="0.2"/>
    <row r="749" customFormat="1" x14ac:dyDescent="0.2"/>
    <row r="750" customFormat="1" ht="16" thickBot="1" x14ac:dyDescent="0.25"/>
    <row r="751" customFormat="1" ht="16" thickBot="1" x14ac:dyDescent="0.25"/>
    <row r="752" customFormat="1" x14ac:dyDescent="0.2"/>
    <row r="753" customFormat="1" x14ac:dyDescent="0.2"/>
    <row r="754" customFormat="1" x14ac:dyDescent="0.2"/>
    <row r="755" customFormat="1" x14ac:dyDescent="0.2"/>
    <row r="756" customFormat="1" x14ac:dyDescent="0.2"/>
    <row r="757" customFormat="1" x14ac:dyDescent="0.2"/>
    <row r="758" customFormat="1" ht="16" thickBot="1" x14ac:dyDescent="0.25"/>
    <row r="759" customFormat="1" ht="16" thickBot="1" x14ac:dyDescent="0.25"/>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ht="16" thickBot="1" x14ac:dyDescent="0.25"/>
    <row r="768" customFormat="1" ht="16" thickBot="1" x14ac:dyDescent="0.25"/>
    <row r="769" customFormat="1" x14ac:dyDescent="0.2"/>
    <row r="770" customFormat="1" ht="16" thickBot="1" x14ac:dyDescent="0.25"/>
    <row r="771" customFormat="1" ht="16" thickBot="1" x14ac:dyDescent="0.25"/>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ht="16" thickBot="1" x14ac:dyDescent="0.25"/>
    <row r="780" customFormat="1" ht="16" thickBot="1" x14ac:dyDescent="0.25"/>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ht="16" thickBot="1" x14ac:dyDescent="0.25"/>
    <row r="791" customFormat="1" ht="16" thickBot="1" x14ac:dyDescent="0.25"/>
    <row r="792" customFormat="1" x14ac:dyDescent="0.2"/>
    <row r="793" customFormat="1" x14ac:dyDescent="0.2"/>
    <row r="794" customFormat="1" x14ac:dyDescent="0.2"/>
    <row r="795" customFormat="1" ht="16" thickBot="1" x14ac:dyDescent="0.25"/>
    <row r="796" customFormat="1" ht="16" thickBot="1" x14ac:dyDescent="0.25"/>
    <row r="797" customFormat="1" x14ac:dyDescent="0.2"/>
    <row r="798" customFormat="1" ht="16" thickBot="1" x14ac:dyDescent="0.25"/>
    <row r="799" customFormat="1" ht="16" thickBot="1" x14ac:dyDescent="0.25"/>
    <row r="800" customFormat="1" x14ac:dyDescent="0.2"/>
    <row r="801" customFormat="1" ht="16" thickBot="1" x14ac:dyDescent="0.25"/>
    <row r="802" customFormat="1" ht="16" thickBot="1" x14ac:dyDescent="0.25"/>
    <row r="803" customFormat="1" ht="16" thickBot="1" x14ac:dyDescent="0.25"/>
    <row r="804" customFormat="1" ht="16" thickBot="1" x14ac:dyDescent="0.25"/>
    <row r="805" customFormat="1" x14ac:dyDescent="0.2"/>
    <row r="806" customFormat="1" x14ac:dyDescent="0.2"/>
    <row r="807" customFormat="1" ht="16" thickBot="1" x14ac:dyDescent="0.25"/>
    <row r="808" customFormat="1" ht="16" thickBot="1" x14ac:dyDescent="0.25"/>
    <row r="809" customFormat="1" x14ac:dyDescent="0.2"/>
    <row r="810" customFormat="1" ht="16" thickBot="1" x14ac:dyDescent="0.25"/>
    <row r="811" customFormat="1" ht="16" thickBot="1" x14ac:dyDescent="0.25"/>
    <row r="812" customFormat="1" x14ac:dyDescent="0.2"/>
    <row r="813" customFormat="1" x14ac:dyDescent="0.2"/>
    <row r="814" customFormat="1" x14ac:dyDescent="0.2"/>
    <row r="815" customFormat="1" ht="16" thickBot="1" x14ac:dyDescent="0.25"/>
    <row r="816" customFormat="1" ht="16" thickBot="1" x14ac:dyDescent="0.25"/>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ht="16" thickBot="1" x14ac:dyDescent="0.25"/>
    <row r="825" customFormat="1" ht="16" thickBot="1" x14ac:dyDescent="0.25"/>
    <row r="826" customFormat="1" x14ac:dyDescent="0.2"/>
    <row r="827" customFormat="1" ht="16" thickBot="1" x14ac:dyDescent="0.25"/>
    <row r="828" customFormat="1" ht="16" thickBot="1" x14ac:dyDescent="0.25"/>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ht="16" thickBot="1" x14ac:dyDescent="0.25"/>
    <row r="837" customFormat="1" ht="16" thickBot="1" x14ac:dyDescent="0.25"/>
    <row r="838" customFormat="1" x14ac:dyDescent="0.2"/>
    <row r="839" customFormat="1" x14ac:dyDescent="0.2"/>
    <row r="840" customFormat="1" x14ac:dyDescent="0.2"/>
    <row r="841" customFormat="1" x14ac:dyDescent="0.2"/>
    <row r="842" customFormat="1" x14ac:dyDescent="0.2"/>
    <row r="843" customFormat="1" ht="16" thickBot="1" x14ac:dyDescent="0.25"/>
    <row r="844" customFormat="1" ht="16" thickBot="1" x14ac:dyDescent="0.25"/>
    <row r="845" customFormat="1" x14ac:dyDescent="0.2"/>
    <row r="846" customFormat="1" ht="16" thickBot="1" x14ac:dyDescent="0.25"/>
    <row r="847" customFormat="1" ht="16" thickBot="1" x14ac:dyDescent="0.25"/>
    <row r="848" customFormat="1" x14ac:dyDescent="0.2"/>
    <row r="849" customFormat="1" x14ac:dyDescent="0.2"/>
    <row r="850" customFormat="1" ht="16" thickBot="1" x14ac:dyDescent="0.25"/>
    <row r="851" customFormat="1" ht="16" thickBot="1" x14ac:dyDescent="0.25"/>
    <row r="852" customFormat="1" ht="16" thickBot="1" x14ac:dyDescent="0.25"/>
    <row r="853" customFormat="1" ht="16" thickBot="1" x14ac:dyDescent="0.25"/>
    <row r="854" customFormat="1" x14ac:dyDescent="0.2"/>
    <row r="855" customFormat="1" x14ac:dyDescent="0.2"/>
    <row r="856" customFormat="1" x14ac:dyDescent="0.2"/>
    <row r="857" customFormat="1" ht="16" thickBot="1" x14ac:dyDescent="0.25"/>
    <row r="858" customFormat="1" ht="16" thickBot="1" x14ac:dyDescent="0.25"/>
    <row r="859" customFormat="1" x14ac:dyDescent="0.2"/>
    <row r="860" customFormat="1" x14ac:dyDescent="0.2"/>
    <row r="861" customFormat="1" ht="16" thickBot="1" x14ac:dyDescent="0.25"/>
    <row r="862" customFormat="1" ht="16" thickBot="1" x14ac:dyDescent="0.25"/>
    <row r="863" customFormat="1" x14ac:dyDescent="0.2"/>
    <row r="864" customFormat="1" x14ac:dyDescent="0.2"/>
    <row r="865" customFormat="1" x14ac:dyDescent="0.2"/>
    <row r="866" customFormat="1" x14ac:dyDescent="0.2"/>
    <row r="867" customFormat="1" x14ac:dyDescent="0.2"/>
    <row r="868" customFormat="1" x14ac:dyDescent="0.2"/>
    <row r="869" customFormat="1" ht="16" thickBot="1" x14ac:dyDescent="0.25"/>
    <row r="870" customFormat="1" ht="16" thickBot="1" x14ac:dyDescent="0.25"/>
    <row r="871" customFormat="1" x14ac:dyDescent="0.2"/>
    <row r="872" customFormat="1" x14ac:dyDescent="0.2"/>
    <row r="873" customFormat="1" x14ac:dyDescent="0.2"/>
    <row r="874" customFormat="1" x14ac:dyDescent="0.2"/>
    <row r="875" customFormat="1" x14ac:dyDescent="0.2"/>
    <row r="876" customFormat="1" x14ac:dyDescent="0.2"/>
    <row r="877" customFormat="1" ht="16" thickBot="1" x14ac:dyDescent="0.25"/>
    <row r="878" customFormat="1" ht="16" thickBot="1" x14ac:dyDescent="0.25"/>
    <row r="879" customFormat="1" x14ac:dyDescent="0.2"/>
    <row r="880" customFormat="1" x14ac:dyDescent="0.2"/>
    <row r="881" customFormat="1" x14ac:dyDescent="0.2"/>
    <row r="882" customFormat="1" ht="16" thickBot="1" x14ac:dyDescent="0.25"/>
    <row r="883" customFormat="1" x14ac:dyDescent="0.2"/>
    <row r="884" customFormat="1" x14ac:dyDescent="0.2"/>
    <row r="885" customFormat="1" x14ac:dyDescent="0.2"/>
    <row r="886" customFormat="1" x14ac:dyDescent="0.2"/>
    <row r="887" customFormat="1" x14ac:dyDescent="0.2"/>
    <row r="888" customFormat="1" ht="16" thickBot="1" x14ac:dyDescent="0.25"/>
    <row r="889" customFormat="1" x14ac:dyDescent="0.2"/>
    <row r="890" customFormat="1" x14ac:dyDescent="0.2"/>
    <row r="891" customFormat="1" ht="16" thickBot="1" x14ac:dyDescent="0.25"/>
    <row r="892" customFormat="1" ht="16" thickBot="1" x14ac:dyDescent="0.25"/>
    <row r="893" customFormat="1" ht="16" thickBot="1" x14ac:dyDescent="0.25"/>
    <row r="894" customFormat="1" ht="16" thickBot="1" x14ac:dyDescent="0.25"/>
    <row r="895" customFormat="1" x14ac:dyDescent="0.2"/>
    <row r="896" customFormat="1" x14ac:dyDescent="0.2"/>
    <row r="897" customFormat="1" ht="16" thickBot="1" x14ac:dyDescent="0.25"/>
    <row r="898" customFormat="1" ht="16" thickBot="1" x14ac:dyDescent="0.25"/>
    <row r="899" customFormat="1" ht="16" thickBot="1" x14ac:dyDescent="0.25"/>
    <row r="900" customFormat="1" ht="16" thickBot="1" x14ac:dyDescent="0.25"/>
    <row r="901" customFormat="1" x14ac:dyDescent="0.2"/>
    <row r="902" customFormat="1" x14ac:dyDescent="0.2"/>
    <row r="903" customFormat="1" x14ac:dyDescent="0.2"/>
    <row r="904" customFormat="1" x14ac:dyDescent="0.2"/>
    <row r="905" customFormat="1" x14ac:dyDescent="0.2"/>
    <row r="906" customFormat="1" ht="16" thickBot="1" x14ac:dyDescent="0.25"/>
    <row r="907" customFormat="1" ht="16" thickBot="1" x14ac:dyDescent="0.25"/>
    <row r="908" customFormat="1" x14ac:dyDescent="0.2"/>
    <row r="909" customFormat="1" ht="16" thickBot="1" x14ac:dyDescent="0.25"/>
    <row r="910" customFormat="1" x14ac:dyDescent="0.2"/>
    <row r="911" customFormat="1" x14ac:dyDescent="0.2"/>
    <row r="912" customFormat="1" ht="16" thickBot="1" x14ac:dyDescent="0.25"/>
    <row r="913" customFormat="1" ht="16" thickBot="1" x14ac:dyDescent="0.25"/>
    <row r="914" customFormat="1" ht="16" thickBot="1" x14ac:dyDescent="0.25"/>
    <row r="915" customFormat="1" ht="16" thickBot="1" x14ac:dyDescent="0.25"/>
    <row r="916" customFormat="1" x14ac:dyDescent="0.2"/>
    <row r="917" customFormat="1" x14ac:dyDescent="0.2"/>
    <row r="918" customFormat="1" x14ac:dyDescent="0.2"/>
    <row r="919" customFormat="1" x14ac:dyDescent="0.2"/>
    <row r="920" customFormat="1" x14ac:dyDescent="0.2"/>
    <row r="921" customFormat="1" ht="16" thickBot="1" x14ac:dyDescent="0.25"/>
    <row r="922" customFormat="1" ht="16" thickBot="1" x14ac:dyDescent="0.25"/>
    <row r="923" customFormat="1" x14ac:dyDescent="0.2"/>
    <row r="924" customFormat="1" x14ac:dyDescent="0.2"/>
    <row r="925" customFormat="1" x14ac:dyDescent="0.2"/>
    <row r="926" customFormat="1" x14ac:dyDescent="0.2"/>
    <row r="927" customFormat="1" ht="16" thickBot="1" x14ac:dyDescent="0.25"/>
    <row r="928" customFormat="1" x14ac:dyDescent="0.2"/>
    <row r="929" customFormat="1" x14ac:dyDescent="0.2"/>
    <row r="930" customFormat="1" x14ac:dyDescent="0.2"/>
    <row r="931" customFormat="1" x14ac:dyDescent="0.2"/>
    <row r="932" customFormat="1" ht="16" thickBot="1" x14ac:dyDescent="0.25"/>
    <row r="933" customFormat="1" ht="16" thickBot="1" x14ac:dyDescent="0.25"/>
    <row r="934" customFormat="1" x14ac:dyDescent="0.2"/>
    <row r="935" customFormat="1" ht="16" thickBot="1" x14ac:dyDescent="0.25"/>
    <row r="936" customFormat="1" ht="16" thickBot="1" x14ac:dyDescent="0.25"/>
    <row r="937" customFormat="1" x14ac:dyDescent="0.2"/>
    <row r="938" customFormat="1" x14ac:dyDescent="0.2"/>
    <row r="939" customFormat="1" ht="16" thickBot="1" x14ac:dyDescent="0.25"/>
    <row r="940" customFormat="1" ht="16" thickBot="1" x14ac:dyDescent="0.25"/>
    <row r="941" customFormat="1" x14ac:dyDescent="0.2"/>
    <row r="942" customFormat="1" x14ac:dyDescent="0.2"/>
    <row r="943" customFormat="1" ht="16" thickBot="1" x14ac:dyDescent="0.25"/>
    <row r="944" customFormat="1" ht="16" thickBot="1" x14ac:dyDescent="0.25"/>
    <row r="945" customFormat="1" ht="16" thickBot="1" x14ac:dyDescent="0.25"/>
    <row r="946" customFormat="1" ht="16" thickBot="1" x14ac:dyDescent="0.25"/>
    <row r="947" customFormat="1" ht="16" thickBot="1" x14ac:dyDescent="0.25"/>
    <row r="948" customFormat="1" ht="16" thickBot="1" x14ac:dyDescent="0.25"/>
    <row r="949" customFormat="1" x14ac:dyDescent="0.2"/>
    <row r="950" customFormat="1" ht="16" thickBot="1" x14ac:dyDescent="0.25"/>
    <row r="951" customFormat="1" ht="16" thickBot="1" x14ac:dyDescent="0.25"/>
    <row r="952" customFormat="1" x14ac:dyDescent="0.2"/>
    <row r="953" customFormat="1" x14ac:dyDescent="0.2"/>
    <row r="954" customFormat="1" x14ac:dyDescent="0.2"/>
    <row r="955" customFormat="1" x14ac:dyDescent="0.2"/>
    <row r="956" customFormat="1" x14ac:dyDescent="0.2"/>
    <row r="957" customFormat="1" x14ac:dyDescent="0.2"/>
    <row r="958" customFormat="1" ht="16" thickBot="1" x14ac:dyDescent="0.25"/>
    <row r="959" customFormat="1" ht="16" thickBot="1" x14ac:dyDescent="0.25"/>
    <row r="960" customFormat="1" ht="16" thickBot="1" x14ac:dyDescent="0.25"/>
    <row r="961" customFormat="1" ht="16" thickBot="1" x14ac:dyDescent="0.25"/>
    <row r="962" customFormat="1" x14ac:dyDescent="0.2"/>
    <row r="963" customFormat="1" x14ac:dyDescent="0.2"/>
    <row r="964" customFormat="1" ht="16" thickBot="1" x14ac:dyDescent="0.25"/>
    <row r="965" customFormat="1" ht="16" thickBot="1" x14ac:dyDescent="0.25"/>
    <row r="966" customFormat="1" ht="16" thickBot="1" x14ac:dyDescent="0.25"/>
    <row r="967" customFormat="1" ht="16" thickBot="1" x14ac:dyDescent="0.25"/>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ht="16" thickBot="1" x14ac:dyDescent="0.25"/>
    <row r="978" customFormat="1" ht="16" thickBot="1" x14ac:dyDescent="0.25"/>
    <row r="979" customFormat="1" x14ac:dyDescent="0.2"/>
    <row r="980" customFormat="1" x14ac:dyDescent="0.2"/>
    <row r="981" customFormat="1" x14ac:dyDescent="0.2"/>
    <row r="982" customFormat="1" x14ac:dyDescent="0.2"/>
    <row r="983" customFormat="1" ht="16" thickBot="1" x14ac:dyDescent="0.25"/>
    <row r="984" customFormat="1" ht="16" thickBot="1" x14ac:dyDescent="0.25"/>
    <row r="985" customFormat="1" x14ac:dyDescent="0.2"/>
    <row r="986" customFormat="1" x14ac:dyDescent="0.2"/>
    <row r="987" customFormat="1" x14ac:dyDescent="0.2"/>
    <row r="988" customFormat="1" ht="16" thickBot="1" x14ac:dyDescent="0.25"/>
    <row r="989" customFormat="1" ht="16" thickBot="1" x14ac:dyDescent="0.25"/>
    <row r="990" customFormat="1" x14ac:dyDescent="0.2"/>
    <row r="991" customFormat="1" x14ac:dyDescent="0.2"/>
    <row r="992" customFormat="1" x14ac:dyDescent="0.2"/>
    <row r="993" customFormat="1" ht="16" thickBot="1" x14ac:dyDescent="0.25"/>
    <row r="994" customFormat="1" x14ac:dyDescent="0.2"/>
    <row r="995" customFormat="1" x14ac:dyDescent="0.2"/>
    <row r="996" customFormat="1" x14ac:dyDescent="0.2"/>
    <row r="997" customFormat="1" x14ac:dyDescent="0.2"/>
    <row r="998" customFormat="1" ht="16" thickBot="1" x14ac:dyDescent="0.25"/>
    <row r="999" customFormat="1" ht="16" thickBot="1" x14ac:dyDescent="0.25"/>
    <row r="1000" customFormat="1" ht="16" thickBot="1" x14ac:dyDescent="0.25"/>
    <row r="1001" customFormat="1" x14ac:dyDescent="0.2"/>
    <row r="1002" customFormat="1" x14ac:dyDescent="0.2"/>
    <row r="1003" customFormat="1" x14ac:dyDescent="0.2"/>
    <row r="1004" customFormat="1" x14ac:dyDescent="0.2"/>
    <row r="1005" customFormat="1" ht="16" thickBot="1" x14ac:dyDescent="0.25"/>
    <row r="1006" customFormat="1" ht="16" thickBot="1" x14ac:dyDescent="0.25"/>
    <row r="1007" customFormat="1" ht="16" thickBot="1" x14ac:dyDescent="0.25"/>
    <row r="1008" customFormat="1" ht="16" thickBot="1" x14ac:dyDescent="0.25"/>
    <row r="1009" customFormat="1" ht="16" thickBot="1" x14ac:dyDescent="0.25"/>
    <row r="1010" customFormat="1" x14ac:dyDescent="0.2"/>
    <row r="1011" customFormat="1" x14ac:dyDescent="0.2"/>
    <row r="1012" customFormat="1" x14ac:dyDescent="0.2"/>
    <row r="1013" customFormat="1" x14ac:dyDescent="0.2"/>
    <row r="1014" customFormat="1" x14ac:dyDescent="0.2"/>
    <row r="1015" customFormat="1" ht="16" thickBot="1" x14ac:dyDescent="0.25"/>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ht="16" thickBot="1" x14ac:dyDescent="0.25"/>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ht="16" thickBot="1" x14ac:dyDescent="0.25"/>
    <row r="1036" customFormat="1" x14ac:dyDescent="0.2"/>
    <row r="1037" customFormat="1" x14ac:dyDescent="0.2"/>
    <row r="1038" customFormat="1" ht="16" thickBot="1" x14ac:dyDescent="0.25"/>
    <row r="1039" customFormat="1" ht="16" thickBot="1" x14ac:dyDescent="0.25"/>
    <row r="1040" customFormat="1" ht="16" thickBot="1" x14ac:dyDescent="0.25"/>
    <row r="1041" customFormat="1" ht="16" thickBot="1" x14ac:dyDescent="0.25"/>
    <row r="1042" customFormat="1" x14ac:dyDescent="0.2"/>
    <row r="1043" customFormat="1" x14ac:dyDescent="0.2"/>
    <row r="1044" customFormat="1" x14ac:dyDescent="0.2"/>
    <row r="1045" customFormat="1" x14ac:dyDescent="0.2"/>
    <row r="1046" customFormat="1" x14ac:dyDescent="0.2"/>
    <row r="1047" customFormat="1" ht="16" thickBot="1" x14ac:dyDescent="0.25"/>
    <row r="1048" customFormat="1" ht="16" thickBot="1" x14ac:dyDescent="0.25"/>
    <row r="1049" customFormat="1" x14ac:dyDescent="0.2"/>
    <row r="1050" customFormat="1" x14ac:dyDescent="0.2"/>
    <row r="1051" customFormat="1" x14ac:dyDescent="0.2"/>
    <row r="1052" customFormat="1" x14ac:dyDescent="0.2"/>
    <row r="1053" customFormat="1" x14ac:dyDescent="0.2"/>
    <row r="1054" customFormat="1" x14ac:dyDescent="0.2"/>
    <row r="1055" customFormat="1" ht="16" thickBot="1" x14ac:dyDescent="0.25"/>
    <row r="1056" customFormat="1" ht="16" thickBot="1" x14ac:dyDescent="0.25"/>
    <row r="1057" customFormat="1" x14ac:dyDescent="0.2"/>
    <row r="1058" customFormat="1" ht="16" thickBot="1" x14ac:dyDescent="0.25"/>
    <row r="1059" customFormat="1" ht="16" thickBot="1" x14ac:dyDescent="0.25"/>
    <row r="1060" customFormat="1" x14ac:dyDescent="0.2"/>
    <row r="1061" customFormat="1" ht="16" thickBot="1" x14ac:dyDescent="0.25"/>
    <row r="1062" customFormat="1" ht="16" thickBot="1" x14ac:dyDescent="0.25"/>
    <row r="1063" customFormat="1" ht="16" thickBot="1" x14ac:dyDescent="0.25"/>
    <row r="1064" customFormat="1" ht="16" thickBot="1" x14ac:dyDescent="0.25"/>
    <row r="1065" customFormat="1" x14ac:dyDescent="0.2"/>
    <row r="1066" customFormat="1" x14ac:dyDescent="0.2"/>
    <row r="1067" customFormat="1" x14ac:dyDescent="0.2"/>
    <row r="1068" customFormat="1" x14ac:dyDescent="0.2"/>
    <row r="1069" customFormat="1" ht="16" thickBot="1" x14ac:dyDescent="0.25"/>
    <row r="1070" customFormat="1" ht="16" thickBot="1" x14ac:dyDescent="0.25"/>
    <row r="1071" customFormat="1" ht="16" thickBot="1" x14ac:dyDescent="0.25"/>
    <row r="1072" customFormat="1" x14ac:dyDescent="0.2"/>
    <row r="1073" customFormat="1" x14ac:dyDescent="0.2"/>
    <row r="1074" customFormat="1" x14ac:dyDescent="0.2"/>
    <row r="1075" customFormat="1" ht="16" thickBot="1" x14ac:dyDescent="0.25"/>
    <row r="1076" customFormat="1" x14ac:dyDescent="0.2"/>
    <row r="1077" customFormat="1" x14ac:dyDescent="0.2"/>
    <row r="1078" customFormat="1" ht="16" thickBot="1" x14ac:dyDescent="0.25"/>
    <row r="1079" customFormat="1" ht="16" thickBot="1" x14ac:dyDescent="0.25"/>
    <row r="1080" customFormat="1" x14ac:dyDescent="0.2"/>
    <row r="1081" customFormat="1" x14ac:dyDescent="0.2"/>
    <row r="1082" customFormat="1" ht="16" thickBot="1" x14ac:dyDescent="0.25"/>
    <row r="1083" customFormat="1" ht="16" thickBot="1" x14ac:dyDescent="0.25"/>
    <row r="1084" customFormat="1" x14ac:dyDescent="0.2"/>
    <row r="1085" customFormat="1" x14ac:dyDescent="0.2"/>
    <row r="1086" customFormat="1" x14ac:dyDescent="0.2"/>
    <row r="1087" customFormat="1" x14ac:dyDescent="0.2"/>
    <row r="1088" customFormat="1" ht="16" thickBot="1" x14ac:dyDescent="0.25"/>
    <row r="1089" customFormat="1" ht="16" thickBot="1" x14ac:dyDescent="0.25"/>
    <row r="1090" customFormat="1" x14ac:dyDescent="0.2"/>
    <row r="1091" customFormat="1" x14ac:dyDescent="0.2"/>
    <row r="1092" customFormat="1" ht="16" thickBot="1" x14ac:dyDescent="0.25"/>
    <row r="1093" customFormat="1" ht="16" thickBot="1" x14ac:dyDescent="0.25"/>
    <row r="1094" customFormat="1" ht="16" thickBot="1" x14ac:dyDescent="0.25"/>
    <row r="1095" customFormat="1" ht="16" thickBot="1" x14ac:dyDescent="0.25"/>
    <row r="1096" customFormat="1" x14ac:dyDescent="0.2"/>
    <row r="1097" customFormat="1" x14ac:dyDescent="0.2"/>
    <row r="1098" customFormat="1" x14ac:dyDescent="0.2"/>
    <row r="1099" customFormat="1" ht="16" thickBot="1" x14ac:dyDescent="0.25"/>
    <row r="1100" customFormat="1" ht="16" thickBot="1" x14ac:dyDescent="0.25"/>
    <row r="1101" customFormat="1" x14ac:dyDescent="0.2"/>
    <row r="1102" customFormat="1" x14ac:dyDescent="0.2"/>
    <row r="1103" customFormat="1" x14ac:dyDescent="0.2"/>
    <row r="1104" customFormat="1" ht="16" thickBot="1" x14ac:dyDescent="0.25"/>
    <row r="1105" customFormat="1" ht="16" thickBot="1" x14ac:dyDescent="0.25"/>
    <row r="1106" customFormat="1" x14ac:dyDescent="0.2"/>
    <row r="1107" customFormat="1" x14ac:dyDescent="0.2"/>
    <row r="1108" customFormat="1" x14ac:dyDescent="0.2"/>
    <row r="1109" customFormat="1" x14ac:dyDescent="0.2"/>
    <row r="1110" customFormat="1" ht="16" thickBot="1" x14ac:dyDescent="0.25"/>
    <row r="1111" customFormat="1" ht="16" thickBot="1" x14ac:dyDescent="0.25"/>
    <row r="1112" customFormat="1" x14ac:dyDescent="0.2"/>
    <row r="1113" customFormat="1" ht="16" thickBot="1" x14ac:dyDescent="0.25"/>
    <row r="1114" customFormat="1" ht="16" thickBot="1" x14ac:dyDescent="0.25"/>
    <row r="1115" customFormat="1" ht="16" thickBot="1" x14ac:dyDescent="0.25"/>
    <row r="1116" customFormat="1" ht="16" thickBot="1" x14ac:dyDescent="0.25"/>
    <row r="1117" customFormat="1" x14ac:dyDescent="0.2"/>
    <row r="1118" customFormat="1" x14ac:dyDescent="0.2"/>
    <row r="1119" customFormat="1" ht="16" thickBot="1" x14ac:dyDescent="0.25"/>
    <row r="1120" customFormat="1" ht="16" thickBot="1" x14ac:dyDescent="0.25"/>
    <row r="1121" customFormat="1" x14ac:dyDescent="0.2"/>
    <row r="1122" customFormat="1" x14ac:dyDescent="0.2"/>
    <row r="1123" customFormat="1" ht="16" thickBot="1" x14ac:dyDescent="0.25"/>
    <row r="1124" customFormat="1" ht="16" thickBot="1" x14ac:dyDescent="0.25"/>
    <row r="1125" customFormat="1" x14ac:dyDescent="0.2"/>
    <row r="1126" customFormat="1" ht="16" thickBot="1" x14ac:dyDescent="0.25"/>
    <row r="1127" customFormat="1" ht="16" thickBot="1" x14ac:dyDescent="0.25"/>
    <row r="1128" customFormat="1" x14ac:dyDescent="0.2"/>
    <row r="1129" customFormat="1" ht="16" thickBot="1" x14ac:dyDescent="0.25"/>
    <row r="1130" customFormat="1" ht="16" thickBot="1" x14ac:dyDescent="0.25"/>
    <row r="1131" customFormat="1" x14ac:dyDescent="0.2"/>
    <row r="1132" customFormat="1" x14ac:dyDescent="0.2"/>
    <row r="1133" customFormat="1" ht="16" thickBot="1" x14ac:dyDescent="0.25"/>
    <row r="1134" customFormat="1" ht="16" thickBot="1" x14ac:dyDescent="0.25"/>
    <row r="1135" customFormat="1" x14ac:dyDescent="0.2"/>
    <row r="1136" customFormat="1" ht="16" thickBot="1" x14ac:dyDescent="0.25"/>
    <row r="1137" customFormat="1" ht="16" thickBot="1" x14ac:dyDescent="0.25"/>
    <row r="1138" customFormat="1" x14ac:dyDescent="0.2"/>
    <row r="1139" customFormat="1" x14ac:dyDescent="0.2"/>
    <row r="1140" customFormat="1" x14ac:dyDescent="0.2"/>
    <row r="1141" customFormat="1" ht="16" thickBot="1" x14ac:dyDescent="0.25"/>
    <row r="1142" customFormat="1" ht="16" thickBot="1" x14ac:dyDescent="0.25"/>
    <row r="1143" customFormat="1" x14ac:dyDescent="0.2"/>
    <row r="1144" customFormat="1" x14ac:dyDescent="0.2"/>
    <row r="1145" customFormat="1" x14ac:dyDescent="0.2"/>
    <row r="1146" customFormat="1" x14ac:dyDescent="0.2"/>
    <row r="1147" customFormat="1" ht="16" thickBot="1" x14ac:dyDescent="0.25"/>
    <row r="1148" customFormat="1" ht="16" thickBot="1" x14ac:dyDescent="0.25"/>
    <row r="1149" customFormat="1" ht="16" thickBot="1" x14ac:dyDescent="0.25"/>
    <row r="1150" customFormat="1" ht="16" thickBot="1" x14ac:dyDescent="0.25"/>
    <row r="1151" customFormat="1" x14ac:dyDescent="0.2"/>
    <row r="1152" customFormat="1" ht="16" thickBot="1" x14ac:dyDescent="0.25"/>
    <row r="1153" customFormat="1" ht="16" thickBot="1" x14ac:dyDescent="0.25"/>
    <row r="1154" customFormat="1" ht="16" thickBot="1" x14ac:dyDescent="0.25"/>
    <row r="1155" customFormat="1" ht="16" thickBot="1" x14ac:dyDescent="0.25"/>
    <row r="1156" customFormat="1" x14ac:dyDescent="0.2"/>
    <row r="1157" customFormat="1" x14ac:dyDescent="0.2"/>
    <row r="1158" customFormat="1" x14ac:dyDescent="0.2"/>
    <row r="1159" customFormat="1" ht="16" thickBot="1" x14ac:dyDescent="0.25"/>
    <row r="1160" customFormat="1" ht="16" thickBot="1" x14ac:dyDescent="0.25"/>
    <row r="1161" customFormat="1" ht="16" thickBot="1" x14ac:dyDescent="0.25"/>
    <row r="1162" customFormat="1" ht="16" thickBot="1" x14ac:dyDescent="0.25"/>
    <row r="1163" customFormat="1" x14ac:dyDescent="0.2"/>
    <row r="1164" customFormat="1" x14ac:dyDescent="0.2"/>
    <row r="1165" customFormat="1" ht="16" thickBot="1" x14ac:dyDescent="0.25"/>
    <row r="1166" customFormat="1" ht="16" thickBot="1" x14ac:dyDescent="0.25"/>
    <row r="1167" customFormat="1" ht="16" thickBot="1" x14ac:dyDescent="0.25"/>
    <row r="1168" customFormat="1" ht="16" thickBot="1" x14ac:dyDescent="0.25"/>
    <row r="1169" customFormat="1" x14ac:dyDescent="0.2"/>
    <row r="1170" customFormat="1" ht="16" thickBot="1" x14ac:dyDescent="0.25"/>
    <row r="1171" customFormat="1" ht="16" thickBot="1" x14ac:dyDescent="0.25"/>
    <row r="1172" customFormat="1" ht="16" thickBot="1" x14ac:dyDescent="0.25"/>
    <row r="1173" customFormat="1" ht="16" thickBot="1" x14ac:dyDescent="0.25"/>
    <row r="1174" customFormat="1" x14ac:dyDescent="0.2"/>
    <row r="1175" customFormat="1" ht="16" thickBot="1" x14ac:dyDescent="0.25"/>
    <row r="1176" customFormat="1" ht="16" thickBot="1" x14ac:dyDescent="0.25"/>
    <row r="1177" customFormat="1" ht="16" thickBot="1" x14ac:dyDescent="0.25"/>
    <row r="1178" customFormat="1" ht="16" thickBot="1" x14ac:dyDescent="0.25"/>
    <row r="1179" customFormat="1" ht="16" thickBot="1" x14ac:dyDescent="0.25"/>
    <row r="1180" customFormat="1" ht="16" thickBot="1" x14ac:dyDescent="0.25"/>
    <row r="1181" customFormat="1" ht="16" thickBot="1" x14ac:dyDescent="0.25"/>
    <row r="1182" customFormat="1" ht="16" thickBot="1" x14ac:dyDescent="0.25"/>
    <row r="1183" customFormat="1" ht="16" thickBot="1" x14ac:dyDescent="0.25"/>
  </sheetData>
  <autoFilter ref="A2:I172"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CF29"/>
  <sheetViews>
    <sheetView workbookViewId="0"/>
  </sheetViews>
  <sheetFormatPr baseColWidth="10" defaultColWidth="8.83203125" defaultRowHeight="15" x14ac:dyDescent="0.2"/>
  <cols>
    <col min="1" max="1" width="17" customWidth="1"/>
    <col min="2" max="2" width="11.5" style="38" customWidth="1"/>
    <col min="3" max="4" width="11.5" customWidth="1"/>
    <col min="5" max="5" width="8.83203125" customWidth="1"/>
    <col min="7" max="83" width="38.1640625" bestFit="1" customWidth="1"/>
    <col min="84" max="84" width="11.1640625" bestFit="1" customWidth="1"/>
  </cols>
  <sheetData>
    <row r="1" spans="1:84" ht="16" thickBot="1" x14ac:dyDescent="0.25">
      <c r="B1"/>
    </row>
    <row r="2" spans="1:84" s="44" customFormat="1" ht="17" thickTop="1" thickBot="1" x14ac:dyDescent="0.25">
      <c r="A2" s="226"/>
      <c r="B2" s="225" t="s">
        <v>250</v>
      </c>
      <c r="C2" s="226"/>
      <c r="D2" s="226"/>
      <c r="E2" s="22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row>
    <row r="3" spans="1:84" s="39" customFormat="1" ht="65" thickBot="1" x14ac:dyDescent="0.25">
      <c r="A3" s="224" t="s">
        <v>241</v>
      </c>
      <c r="B3" s="147" t="s">
        <v>525</v>
      </c>
      <c r="C3" s="147" t="s">
        <v>526</v>
      </c>
      <c r="D3" s="147" t="s">
        <v>527</v>
      </c>
      <c r="E3" s="147" t="s">
        <v>528</v>
      </c>
      <c r="F3" s="223" t="s">
        <v>503</v>
      </c>
    </row>
    <row r="4" spans="1:84" x14ac:dyDescent="0.2">
      <c r="A4" s="200" t="s">
        <v>447</v>
      </c>
      <c r="B4" s="197">
        <v>32</v>
      </c>
      <c r="C4" s="198">
        <v>27</v>
      </c>
      <c r="D4" s="198">
        <v>8</v>
      </c>
      <c r="E4" s="199">
        <v>5</v>
      </c>
      <c r="F4" s="188">
        <f>IF(C4&lt;&gt;0,E4/B4,"")</f>
        <v>0.15625</v>
      </c>
    </row>
    <row r="5" spans="1:84" x14ac:dyDescent="0.2">
      <c r="A5" s="101" t="s">
        <v>421</v>
      </c>
      <c r="B5" s="97">
        <v>78</v>
      </c>
      <c r="C5" s="38">
        <v>39</v>
      </c>
      <c r="D5" s="38">
        <v>6</v>
      </c>
      <c r="E5" s="98">
        <v>22</v>
      </c>
      <c r="F5" s="188">
        <f t="shared" ref="F5:F28" si="0">IF(C5&lt;&gt;0,E5/B5,"")</f>
        <v>0.28205128205128205</v>
      </c>
    </row>
    <row r="6" spans="1:84" x14ac:dyDescent="0.2">
      <c r="A6" s="101" t="s">
        <v>448</v>
      </c>
      <c r="B6" s="97">
        <v>2</v>
      </c>
      <c r="C6" s="38">
        <v>2</v>
      </c>
      <c r="D6" s="38">
        <v>2</v>
      </c>
      <c r="E6" s="98"/>
      <c r="F6" s="188">
        <f t="shared" si="0"/>
        <v>0</v>
      </c>
    </row>
    <row r="7" spans="1:84" x14ac:dyDescent="0.2">
      <c r="A7" s="101" t="s">
        <v>449</v>
      </c>
      <c r="B7" s="97">
        <v>14</v>
      </c>
      <c r="C7" s="38">
        <v>12</v>
      </c>
      <c r="D7" s="38">
        <v>8</v>
      </c>
      <c r="E7" s="98"/>
      <c r="F7" s="188">
        <f t="shared" si="0"/>
        <v>0</v>
      </c>
    </row>
    <row r="8" spans="1:84" x14ac:dyDescent="0.2">
      <c r="A8" s="101" t="s">
        <v>473</v>
      </c>
      <c r="B8" s="97"/>
      <c r="C8" s="38"/>
      <c r="D8" s="38"/>
      <c r="E8" s="98"/>
      <c r="F8" s="188" t="str">
        <f t="shared" si="0"/>
        <v/>
      </c>
    </row>
    <row r="9" spans="1:84" x14ac:dyDescent="0.2">
      <c r="A9" s="101" t="s">
        <v>416</v>
      </c>
      <c r="B9" s="97">
        <v>2</v>
      </c>
      <c r="C9" s="38">
        <v>2</v>
      </c>
      <c r="D9" s="38"/>
      <c r="E9" s="98"/>
      <c r="F9" s="188">
        <f t="shared" si="0"/>
        <v>0</v>
      </c>
    </row>
    <row r="10" spans="1:84" x14ac:dyDescent="0.2">
      <c r="A10" s="101" t="s">
        <v>418</v>
      </c>
      <c r="B10" s="97">
        <v>3364</v>
      </c>
      <c r="C10" s="38">
        <v>2825</v>
      </c>
      <c r="D10" s="38">
        <v>1694</v>
      </c>
      <c r="E10" s="98">
        <v>427</v>
      </c>
      <c r="F10" s="188">
        <f t="shared" si="0"/>
        <v>0.12693222354340072</v>
      </c>
    </row>
    <row r="11" spans="1:84" x14ac:dyDescent="0.2">
      <c r="A11" s="101" t="s">
        <v>423</v>
      </c>
      <c r="B11" s="97">
        <v>2289</v>
      </c>
      <c r="C11" s="38">
        <v>2002</v>
      </c>
      <c r="D11" s="38">
        <v>1458</v>
      </c>
      <c r="E11" s="98">
        <v>287</v>
      </c>
      <c r="F11" s="188">
        <f t="shared" si="0"/>
        <v>0.12538226299694188</v>
      </c>
    </row>
    <row r="12" spans="1:84" x14ac:dyDescent="0.2">
      <c r="A12" s="101" t="s">
        <v>451</v>
      </c>
      <c r="B12" s="97">
        <v>9</v>
      </c>
      <c r="C12" s="38">
        <v>9</v>
      </c>
      <c r="D12" s="38">
        <v>2</v>
      </c>
      <c r="E12" s="98"/>
      <c r="F12" s="188">
        <f t="shared" si="0"/>
        <v>0</v>
      </c>
    </row>
    <row r="13" spans="1:84" x14ac:dyDescent="0.2">
      <c r="A13" s="101" t="s">
        <v>422</v>
      </c>
      <c r="B13" s="97"/>
      <c r="C13" s="38"/>
      <c r="D13" s="38"/>
      <c r="E13" s="98"/>
      <c r="F13" s="188" t="str">
        <f t="shared" si="0"/>
        <v/>
      </c>
    </row>
    <row r="14" spans="1:84" x14ac:dyDescent="0.2">
      <c r="A14" s="101" t="s">
        <v>415</v>
      </c>
      <c r="B14" s="97"/>
      <c r="C14" s="38"/>
      <c r="D14" s="38"/>
      <c r="E14" s="98"/>
      <c r="F14" s="188" t="str">
        <f t="shared" si="0"/>
        <v/>
      </c>
    </row>
    <row r="15" spans="1:84" x14ac:dyDescent="0.2">
      <c r="A15" s="101" t="s">
        <v>434</v>
      </c>
      <c r="B15" s="97">
        <v>80</v>
      </c>
      <c r="C15" s="38">
        <v>53</v>
      </c>
      <c r="D15" s="38">
        <v>7</v>
      </c>
      <c r="E15" s="98">
        <v>27</v>
      </c>
      <c r="F15" s="188">
        <f t="shared" si="0"/>
        <v>0.33750000000000002</v>
      </c>
    </row>
    <row r="16" spans="1:84" x14ac:dyDescent="0.2">
      <c r="A16" s="101" t="s">
        <v>458</v>
      </c>
      <c r="B16" s="97"/>
      <c r="C16" s="38"/>
      <c r="D16" s="38"/>
      <c r="E16" s="98"/>
      <c r="F16" s="188" t="str">
        <f t="shared" si="0"/>
        <v/>
      </c>
    </row>
    <row r="17" spans="1:6" x14ac:dyDescent="0.2">
      <c r="A17" s="101" t="s">
        <v>419</v>
      </c>
      <c r="B17" s="97"/>
      <c r="C17" s="38"/>
      <c r="D17" s="38"/>
      <c r="E17" s="98"/>
      <c r="F17" s="188" t="str">
        <f t="shared" si="0"/>
        <v/>
      </c>
    </row>
    <row r="18" spans="1:6" x14ac:dyDescent="0.2">
      <c r="A18" s="101" t="s">
        <v>457</v>
      </c>
      <c r="B18" s="97">
        <v>1</v>
      </c>
      <c r="C18" s="38">
        <v>1</v>
      </c>
      <c r="D18" s="38"/>
      <c r="E18" s="98"/>
      <c r="F18" s="188">
        <f t="shared" si="0"/>
        <v>0</v>
      </c>
    </row>
    <row r="19" spans="1:6" x14ac:dyDescent="0.2">
      <c r="A19" s="101" t="s">
        <v>461</v>
      </c>
      <c r="B19" s="97"/>
      <c r="C19" s="38"/>
      <c r="D19" s="38"/>
      <c r="E19" s="98"/>
      <c r="F19" s="188" t="str">
        <f t="shared" si="0"/>
        <v/>
      </c>
    </row>
    <row r="20" spans="1:6" x14ac:dyDescent="0.2">
      <c r="A20" s="101" t="s">
        <v>420</v>
      </c>
      <c r="B20" s="97">
        <v>824</v>
      </c>
      <c r="C20" s="38">
        <v>550</v>
      </c>
      <c r="D20" s="38">
        <v>447</v>
      </c>
      <c r="E20" s="98">
        <v>142</v>
      </c>
      <c r="F20" s="188">
        <f t="shared" si="0"/>
        <v>0.17233009708737865</v>
      </c>
    </row>
    <row r="21" spans="1:6" x14ac:dyDescent="0.2">
      <c r="A21" s="101" t="s">
        <v>462</v>
      </c>
      <c r="B21" s="97"/>
      <c r="C21" s="38"/>
      <c r="D21" s="38"/>
      <c r="E21" s="98"/>
      <c r="F21" s="188" t="str">
        <f t="shared" si="0"/>
        <v/>
      </c>
    </row>
    <row r="22" spans="1:6" x14ac:dyDescent="0.2">
      <c r="A22" s="101" t="s">
        <v>465</v>
      </c>
      <c r="B22" s="97">
        <v>1</v>
      </c>
      <c r="C22" s="38">
        <v>1</v>
      </c>
      <c r="D22" s="38">
        <v>1</v>
      </c>
      <c r="E22" s="98"/>
      <c r="F22" s="188">
        <f t="shared" si="0"/>
        <v>0</v>
      </c>
    </row>
    <row r="23" spans="1:6" x14ac:dyDescent="0.2">
      <c r="A23" s="101" t="s">
        <v>424</v>
      </c>
      <c r="B23" s="97">
        <v>51</v>
      </c>
      <c r="C23" s="38">
        <v>42</v>
      </c>
      <c r="D23" s="38">
        <v>39</v>
      </c>
      <c r="E23" s="98">
        <v>9</v>
      </c>
      <c r="F23" s="188">
        <f t="shared" si="0"/>
        <v>0.17647058823529413</v>
      </c>
    </row>
    <row r="24" spans="1:6" x14ac:dyDescent="0.2">
      <c r="A24" s="101" t="s">
        <v>470</v>
      </c>
      <c r="B24" s="97"/>
      <c r="C24" s="38"/>
      <c r="D24" s="38"/>
      <c r="E24" s="98"/>
      <c r="F24" s="188" t="str">
        <f t="shared" si="0"/>
        <v/>
      </c>
    </row>
    <row r="25" spans="1:6" x14ac:dyDescent="0.2">
      <c r="A25" s="101" t="s">
        <v>430</v>
      </c>
      <c r="B25" s="97"/>
      <c r="C25" s="38"/>
      <c r="D25" s="38"/>
      <c r="E25" s="98"/>
      <c r="F25" s="188" t="str">
        <f t="shared" si="0"/>
        <v/>
      </c>
    </row>
    <row r="26" spans="1:6" x14ac:dyDescent="0.2">
      <c r="A26" s="101" t="s">
        <v>417</v>
      </c>
      <c r="B26" s="97">
        <v>437</v>
      </c>
      <c r="C26" s="38">
        <v>405</v>
      </c>
      <c r="D26" s="38"/>
      <c r="E26" s="98">
        <v>20</v>
      </c>
      <c r="F26" s="188">
        <f t="shared" si="0"/>
        <v>4.5766590389016017E-2</v>
      </c>
    </row>
    <row r="27" spans="1:6" x14ac:dyDescent="0.2">
      <c r="A27" s="101" t="s">
        <v>471</v>
      </c>
      <c r="B27" s="97">
        <v>8</v>
      </c>
      <c r="C27" s="38">
        <v>8</v>
      </c>
      <c r="D27" s="38"/>
      <c r="E27" s="98"/>
      <c r="F27" s="188">
        <f t="shared" si="0"/>
        <v>0</v>
      </c>
    </row>
    <row r="28" spans="1:6" ht="16" thickBot="1" x14ac:dyDescent="0.25">
      <c r="A28" s="102" t="s">
        <v>425</v>
      </c>
      <c r="B28" s="99">
        <v>63</v>
      </c>
      <c r="C28" s="96">
        <v>58</v>
      </c>
      <c r="D28" s="96">
        <v>29</v>
      </c>
      <c r="E28" s="100">
        <v>5</v>
      </c>
      <c r="F28" s="219">
        <f t="shared" si="0"/>
        <v>7.9365079365079361E-2</v>
      </c>
    </row>
    <row r="29" spans="1:6" ht="17" thickTop="1" thickBot="1" x14ac:dyDescent="0.25">
      <c r="A29" s="105" t="s">
        <v>249</v>
      </c>
      <c r="B29" s="103">
        <v>7255</v>
      </c>
      <c r="C29" s="104">
        <v>6036</v>
      </c>
      <c r="D29" s="104">
        <v>3701</v>
      </c>
      <c r="E29" s="222">
        <v>944</v>
      </c>
      <c r="F29" s="220">
        <f>IF(C29&lt;&gt;0,E29/B29,"")</f>
        <v>0.1301171605789111</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00000"/>
  </sheetPr>
  <dimension ref="A1:R250"/>
  <sheetViews>
    <sheetView zoomScaleNormal="100" workbookViewId="0">
      <pane ySplit="1" topLeftCell="A2" activePane="bottomLeft" state="frozen"/>
      <selection pane="bottomLeft"/>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8" width="11.6640625" customWidth="1"/>
  </cols>
  <sheetData>
    <row r="1" spans="1:18" ht="165" x14ac:dyDescent="0.2">
      <c r="A1" s="9" t="s">
        <v>241</v>
      </c>
      <c r="B1" s="10" t="s">
        <v>242</v>
      </c>
      <c r="C1" s="11" t="s">
        <v>243</v>
      </c>
      <c r="D1" s="12" t="s">
        <v>499</v>
      </c>
      <c r="E1" s="13" t="s">
        <v>500</v>
      </c>
      <c r="F1" s="13" t="s">
        <v>501</v>
      </c>
      <c r="G1" s="13" t="s">
        <v>502</v>
      </c>
      <c r="H1" s="14" t="s">
        <v>503</v>
      </c>
      <c r="I1" s="15" t="s">
        <v>559</v>
      </c>
      <c r="J1" s="16" t="s">
        <v>560</v>
      </c>
      <c r="K1" s="16" t="s">
        <v>561</v>
      </c>
      <c r="L1" s="16" t="s">
        <v>562</v>
      </c>
      <c r="M1" s="16" t="s">
        <v>563</v>
      </c>
      <c r="N1" s="233" t="s">
        <v>564</v>
      </c>
      <c r="O1" s="17" t="s">
        <v>565</v>
      </c>
      <c r="P1" s="18" t="s">
        <v>566</v>
      </c>
      <c r="Q1" s="18" t="s">
        <v>567</v>
      </c>
      <c r="R1" s="19" t="s">
        <v>568</v>
      </c>
    </row>
    <row r="2" spans="1:18" x14ac:dyDescent="0.2">
      <c r="A2" s="123" t="s">
        <v>487</v>
      </c>
      <c r="B2" s="58" t="s">
        <v>0</v>
      </c>
      <c r="C2" s="124" t="s">
        <v>1</v>
      </c>
      <c r="D2" s="2"/>
      <c r="E2" s="36"/>
      <c r="F2" s="36"/>
      <c r="G2" s="36"/>
      <c r="H2" s="125" t="str">
        <f t="shared" ref="H2:H59" si="0">IF(D2&lt;&gt;0,G2/D2,"")</f>
        <v/>
      </c>
      <c r="I2" s="240">
        <v>164</v>
      </c>
      <c r="J2" s="241">
        <v>110</v>
      </c>
      <c r="K2" s="241">
        <v>7</v>
      </c>
      <c r="L2" s="3">
        <f t="shared" ref="L2:L65" si="1">IF(J2&lt;&gt;0,K2/J2,"")</f>
        <v>6.363636363636363E-2</v>
      </c>
      <c r="M2" s="241">
        <v>54</v>
      </c>
      <c r="N2" s="126">
        <f t="shared" ref="N2:N59" si="2">IF(I2&lt;&gt;0,M2/I2,"")</f>
        <v>0.32926829268292684</v>
      </c>
      <c r="O2" s="4">
        <f t="shared" ref="O2:O59" si="3">IF(SUM(D2,I2)&gt;0,SUM(D2,I2),"")</f>
        <v>164</v>
      </c>
      <c r="P2" s="5">
        <f>IF( SUM(E2,J2,)&gt;0, SUM(E2,J2,),"")</f>
        <v>110</v>
      </c>
      <c r="Q2" s="5">
        <f t="shared" ref="Q2:Q59" si="4">IF(SUM(G2,M2)&gt;0,SUM(G2,M2),"")</f>
        <v>54</v>
      </c>
      <c r="R2" s="6">
        <f t="shared" ref="R2:R59" si="5">IFERROR(IF(O2&lt;&gt;0,Q2/O2,""),"")</f>
        <v>0.32926829268292684</v>
      </c>
    </row>
    <row r="3" spans="1:18" x14ac:dyDescent="0.2">
      <c r="A3" s="123" t="s">
        <v>487</v>
      </c>
      <c r="B3" s="58" t="s">
        <v>2</v>
      </c>
      <c r="C3" s="124" t="s">
        <v>3</v>
      </c>
      <c r="D3" s="2"/>
      <c r="E3" s="36"/>
      <c r="F3" s="36"/>
      <c r="G3" s="36"/>
      <c r="H3" s="125" t="str">
        <f t="shared" si="0"/>
        <v/>
      </c>
      <c r="I3" s="240">
        <v>12</v>
      </c>
      <c r="J3" s="241">
        <v>12</v>
      </c>
      <c r="K3" s="241">
        <v>10</v>
      </c>
      <c r="L3" s="3">
        <f t="shared" si="1"/>
        <v>0.83333333333333337</v>
      </c>
      <c r="M3" s="241"/>
      <c r="N3" s="126">
        <f t="shared" si="2"/>
        <v>0</v>
      </c>
      <c r="O3" s="4">
        <f t="shared" si="3"/>
        <v>12</v>
      </c>
      <c r="P3" s="5">
        <f t="shared" ref="P3:P60" si="6">IF( SUM(E3,J3,)&gt;0, SUM(E3,J3,),"")</f>
        <v>12</v>
      </c>
      <c r="Q3" s="5" t="str">
        <f t="shared" si="4"/>
        <v/>
      </c>
      <c r="R3" s="6" t="str">
        <f t="shared" si="5"/>
        <v/>
      </c>
    </row>
    <row r="4" spans="1:18" x14ac:dyDescent="0.2">
      <c r="A4" s="123" t="s">
        <v>487</v>
      </c>
      <c r="B4" s="58" t="s">
        <v>4</v>
      </c>
      <c r="C4" s="124" t="s">
        <v>5</v>
      </c>
      <c r="D4" s="35"/>
      <c r="E4" s="36"/>
      <c r="F4" s="36"/>
      <c r="G4" s="36"/>
      <c r="H4" s="125" t="str">
        <f t="shared" si="0"/>
        <v/>
      </c>
      <c r="I4" s="240">
        <v>326</v>
      </c>
      <c r="J4" s="241">
        <v>247</v>
      </c>
      <c r="K4" s="241">
        <v>23</v>
      </c>
      <c r="L4" s="3">
        <f t="shared" si="1"/>
        <v>9.3117408906882596E-2</v>
      </c>
      <c r="M4" s="241">
        <v>79</v>
      </c>
      <c r="N4" s="126">
        <f t="shared" si="2"/>
        <v>0.24233128834355827</v>
      </c>
      <c r="O4" s="4">
        <f t="shared" si="3"/>
        <v>326</v>
      </c>
      <c r="P4" s="5">
        <f t="shared" si="6"/>
        <v>247</v>
      </c>
      <c r="Q4" s="5">
        <f t="shared" si="4"/>
        <v>79</v>
      </c>
      <c r="R4" s="6">
        <f t="shared" si="5"/>
        <v>0.24233128834355827</v>
      </c>
    </row>
    <row r="5" spans="1:18" ht="16.25" customHeight="1" x14ac:dyDescent="0.2">
      <c r="A5" s="123" t="s">
        <v>487</v>
      </c>
      <c r="B5" s="58" t="s">
        <v>8</v>
      </c>
      <c r="C5" s="124" t="s">
        <v>9</v>
      </c>
      <c r="D5" s="35"/>
      <c r="E5" s="36"/>
      <c r="F5" s="36"/>
      <c r="G5" s="36"/>
      <c r="H5" s="125" t="str">
        <f t="shared" si="0"/>
        <v/>
      </c>
      <c r="I5" s="240">
        <v>2</v>
      </c>
      <c r="J5" s="241">
        <v>2</v>
      </c>
      <c r="K5" s="241">
        <v>1</v>
      </c>
      <c r="L5" s="3">
        <f t="shared" si="1"/>
        <v>0.5</v>
      </c>
      <c r="M5" s="241"/>
      <c r="N5" s="126">
        <f t="shared" si="2"/>
        <v>0</v>
      </c>
      <c r="O5" s="4">
        <f t="shared" si="3"/>
        <v>2</v>
      </c>
      <c r="P5" s="5">
        <f t="shared" si="6"/>
        <v>2</v>
      </c>
      <c r="Q5" s="5" t="str">
        <f t="shared" si="4"/>
        <v/>
      </c>
      <c r="R5" s="6" t="str">
        <f t="shared" si="5"/>
        <v/>
      </c>
    </row>
    <row r="6" spans="1:18" x14ac:dyDescent="0.2">
      <c r="A6" s="123" t="s">
        <v>487</v>
      </c>
      <c r="B6" s="58" t="s">
        <v>322</v>
      </c>
      <c r="C6" s="124" t="s">
        <v>323</v>
      </c>
      <c r="D6" s="2"/>
      <c r="E6" s="1"/>
      <c r="F6" s="1"/>
      <c r="G6" s="1"/>
      <c r="H6" s="125" t="str">
        <f t="shared" si="0"/>
        <v/>
      </c>
      <c r="I6" s="240">
        <v>2629</v>
      </c>
      <c r="J6" s="241">
        <v>2605</v>
      </c>
      <c r="K6" s="241">
        <v>223</v>
      </c>
      <c r="L6" s="3">
        <f t="shared" si="1"/>
        <v>8.5604606525911703E-2</v>
      </c>
      <c r="M6" s="241">
        <v>24</v>
      </c>
      <c r="N6" s="126">
        <f t="shared" si="2"/>
        <v>9.1289463674400911E-3</v>
      </c>
      <c r="O6" s="4">
        <f t="shared" si="3"/>
        <v>2629</v>
      </c>
      <c r="P6" s="5">
        <f t="shared" si="6"/>
        <v>2605</v>
      </c>
      <c r="Q6" s="5">
        <f t="shared" si="4"/>
        <v>24</v>
      </c>
      <c r="R6" s="6">
        <f t="shared" si="5"/>
        <v>9.1289463674400911E-3</v>
      </c>
    </row>
    <row r="7" spans="1:18" x14ac:dyDescent="0.2">
      <c r="A7" s="123" t="s">
        <v>487</v>
      </c>
      <c r="B7" s="58" t="s">
        <v>10</v>
      </c>
      <c r="C7" s="124" t="s">
        <v>11</v>
      </c>
      <c r="D7" s="35"/>
      <c r="E7" s="36"/>
      <c r="F7" s="36"/>
      <c r="G7" s="36"/>
      <c r="H7" s="125" t="str">
        <f t="shared" si="0"/>
        <v/>
      </c>
      <c r="I7" s="240">
        <v>24</v>
      </c>
      <c r="J7" s="241">
        <v>22</v>
      </c>
      <c r="K7" s="241">
        <v>6</v>
      </c>
      <c r="L7" s="3">
        <f t="shared" si="1"/>
        <v>0.27272727272727271</v>
      </c>
      <c r="M7" s="241">
        <v>2</v>
      </c>
      <c r="N7" s="126">
        <f t="shared" si="2"/>
        <v>8.3333333333333329E-2</v>
      </c>
      <c r="O7" s="4">
        <f t="shared" si="3"/>
        <v>24</v>
      </c>
      <c r="P7" s="5">
        <f t="shared" si="6"/>
        <v>22</v>
      </c>
      <c r="Q7" s="5">
        <f t="shared" si="4"/>
        <v>2</v>
      </c>
      <c r="R7" s="6">
        <f t="shared" si="5"/>
        <v>8.3333333333333329E-2</v>
      </c>
    </row>
    <row r="8" spans="1:18" x14ac:dyDescent="0.2">
      <c r="A8" s="123" t="s">
        <v>487</v>
      </c>
      <c r="B8" s="58" t="s">
        <v>15</v>
      </c>
      <c r="C8" s="124" t="s">
        <v>16</v>
      </c>
      <c r="D8" s="35"/>
      <c r="E8" s="36"/>
      <c r="F8" s="36"/>
      <c r="G8" s="36"/>
      <c r="H8" s="125" t="str">
        <f t="shared" si="0"/>
        <v/>
      </c>
      <c r="I8" s="240">
        <v>851</v>
      </c>
      <c r="J8" s="241">
        <v>843</v>
      </c>
      <c r="K8" s="241">
        <v>155</v>
      </c>
      <c r="L8" s="3">
        <f t="shared" si="1"/>
        <v>0.18386714116251482</v>
      </c>
      <c r="M8" s="241">
        <v>8</v>
      </c>
      <c r="N8" s="126">
        <f t="shared" si="2"/>
        <v>9.4007050528789656E-3</v>
      </c>
      <c r="O8" s="4">
        <f t="shared" si="3"/>
        <v>851</v>
      </c>
      <c r="P8" s="5">
        <f t="shared" si="6"/>
        <v>843</v>
      </c>
      <c r="Q8" s="5">
        <f t="shared" si="4"/>
        <v>8</v>
      </c>
      <c r="R8" s="6">
        <f t="shared" si="5"/>
        <v>9.4007050528789656E-3</v>
      </c>
    </row>
    <row r="9" spans="1:18" x14ac:dyDescent="0.2">
      <c r="A9" s="123" t="s">
        <v>487</v>
      </c>
      <c r="B9" s="58" t="s">
        <v>19</v>
      </c>
      <c r="C9" s="124" t="s">
        <v>20</v>
      </c>
      <c r="D9" s="2"/>
      <c r="E9" s="1"/>
      <c r="F9" s="1"/>
      <c r="G9" s="1"/>
      <c r="H9" s="125" t="str">
        <f t="shared" si="0"/>
        <v/>
      </c>
      <c r="I9" s="240">
        <v>44735</v>
      </c>
      <c r="J9" s="241">
        <v>44712</v>
      </c>
      <c r="K9" s="241">
        <v>44595</v>
      </c>
      <c r="L9" s="3">
        <f t="shared" si="1"/>
        <v>0.99738325281803542</v>
      </c>
      <c r="M9" s="241">
        <v>23</v>
      </c>
      <c r="N9" s="126">
        <f t="shared" si="2"/>
        <v>5.1413881748071976E-4</v>
      </c>
      <c r="O9" s="4">
        <f t="shared" si="3"/>
        <v>44735</v>
      </c>
      <c r="P9" s="5">
        <f t="shared" si="6"/>
        <v>44712</v>
      </c>
      <c r="Q9" s="5">
        <f t="shared" si="4"/>
        <v>23</v>
      </c>
      <c r="R9" s="6">
        <f t="shared" si="5"/>
        <v>5.1413881748071976E-4</v>
      </c>
    </row>
    <row r="10" spans="1:18" x14ac:dyDescent="0.2">
      <c r="A10" s="123" t="s">
        <v>487</v>
      </c>
      <c r="B10" s="58" t="s">
        <v>21</v>
      </c>
      <c r="C10" s="124" t="s">
        <v>22</v>
      </c>
      <c r="D10" s="35"/>
      <c r="E10" s="36"/>
      <c r="F10" s="36"/>
      <c r="G10" s="36"/>
      <c r="H10" s="125" t="str">
        <f t="shared" si="0"/>
        <v/>
      </c>
      <c r="I10" s="240">
        <v>5</v>
      </c>
      <c r="J10" s="241">
        <v>4</v>
      </c>
      <c r="K10" s="241">
        <v>3</v>
      </c>
      <c r="L10" s="3">
        <f t="shared" si="1"/>
        <v>0.75</v>
      </c>
      <c r="M10" s="241">
        <v>1</v>
      </c>
      <c r="N10" s="126">
        <f t="shared" si="2"/>
        <v>0.2</v>
      </c>
      <c r="O10" s="4">
        <f t="shared" si="3"/>
        <v>5</v>
      </c>
      <c r="P10" s="5">
        <f t="shared" si="6"/>
        <v>4</v>
      </c>
      <c r="Q10" s="5">
        <f t="shared" si="4"/>
        <v>1</v>
      </c>
      <c r="R10" s="6">
        <f t="shared" si="5"/>
        <v>0.2</v>
      </c>
    </row>
    <row r="11" spans="1:18" ht="29" x14ac:dyDescent="0.2">
      <c r="A11" s="123" t="s">
        <v>487</v>
      </c>
      <c r="B11" s="58" t="s">
        <v>28</v>
      </c>
      <c r="C11" s="124" t="s">
        <v>29</v>
      </c>
      <c r="D11" s="35"/>
      <c r="E11" s="36"/>
      <c r="F11" s="36"/>
      <c r="G11" s="36"/>
      <c r="H11" s="125" t="str">
        <f t="shared" si="0"/>
        <v/>
      </c>
      <c r="I11" s="240">
        <v>121</v>
      </c>
      <c r="J11" s="241">
        <v>121</v>
      </c>
      <c r="K11" s="241">
        <v>113</v>
      </c>
      <c r="L11" s="3">
        <f t="shared" si="1"/>
        <v>0.93388429752066116</v>
      </c>
      <c r="M11" s="241"/>
      <c r="N11" s="126">
        <f t="shared" si="2"/>
        <v>0</v>
      </c>
      <c r="O11" s="4">
        <f t="shared" si="3"/>
        <v>121</v>
      </c>
      <c r="P11" s="5">
        <f t="shared" si="6"/>
        <v>121</v>
      </c>
      <c r="Q11" s="5" t="str">
        <f t="shared" si="4"/>
        <v/>
      </c>
      <c r="R11" s="6" t="str">
        <f t="shared" si="5"/>
        <v/>
      </c>
    </row>
    <row r="12" spans="1:18" x14ac:dyDescent="0.2">
      <c r="A12" s="123" t="s">
        <v>487</v>
      </c>
      <c r="B12" s="58" t="s">
        <v>30</v>
      </c>
      <c r="C12" s="124" t="s">
        <v>31</v>
      </c>
      <c r="D12" s="35"/>
      <c r="E12" s="36"/>
      <c r="F12" s="36"/>
      <c r="G12" s="36"/>
      <c r="H12" s="125" t="str">
        <f t="shared" si="0"/>
        <v/>
      </c>
      <c r="I12" s="240">
        <v>6</v>
      </c>
      <c r="J12" s="241">
        <v>6</v>
      </c>
      <c r="K12" s="241">
        <v>1</v>
      </c>
      <c r="L12" s="3">
        <f t="shared" si="1"/>
        <v>0.16666666666666666</v>
      </c>
      <c r="M12" s="241"/>
      <c r="N12" s="126">
        <f t="shared" si="2"/>
        <v>0</v>
      </c>
      <c r="O12" s="4">
        <f t="shared" si="3"/>
        <v>6</v>
      </c>
      <c r="P12" s="5">
        <f t="shared" si="6"/>
        <v>6</v>
      </c>
      <c r="Q12" s="5" t="str">
        <f t="shared" si="4"/>
        <v/>
      </c>
      <c r="R12" s="6" t="str">
        <f t="shared" si="5"/>
        <v/>
      </c>
    </row>
    <row r="13" spans="1:18" x14ac:dyDescent="0.2">
      <c r="A13" s="123" t="s">
        <v>487</v>
      </c>
      <c r="B13" s="58" t="s">
        <v>37</v>
      </c>
      <c r="C13" s="124" t="s">
        <v>38</v>
      </c>
      <c r="D13" s="35"/>
      <c r="E13" s="36"/>
      <c r="F13" s="36"/>
      <c r="G13" s="36"/>
      <c r="H13" s="125" t="str">
        <f t="shared" si="0"/>
        <v/>
      </c>
      <c r="I13" s="240">
        <v>20</v>
      </c>
      <c r="J13" s="241">
        <v>20</v>
      </c>
      <c r="K13" s="241">
        <v>5</v>
      </c>
      <c r="L13" s="3">
        <f t="shared" si="1"/>
        <v>0.25</v>
      </c>
      <c r="M13" s="241"/>
      <c r="N13" s="126">
        <f t="shared" si="2"/>
        <v>0</v>
      </c>
      <c r="O13" s="4">
        <f t="shared" si="3"/>
        <v>20</v>
      </c>
      <c r="P13" s="5">
        <f t="shared" si="6"/>
        <v>20</v>
      </c>
      <c r="Q13" s="5" t="str">
        <f t="shared" si="4"/>
        <v/>
      </c>
      <c r="R13" s="6" t="str">
        <f t="shared" si="5"/>
        <v/>
      </c>
    </row>
    <row r="14" spans="1:18" x14ac:dyDescent="0.2">
      <c r="A14" s="123" t="s">
        <v>487</v>
      </c>
      <c r="B14" s="58" t="s">
        <v>37</v>
      </c>
      <c r="C14" s="124" t="s">
        <v>39</v>
      </c>
      <c r="D14" s="35"/>
      <c r="E14" s="36"/>
      <c r="F14" s="36"/>
      <c r="G14" s="36"/>
      <c r="H14" s="125" t="str">
        <f t="shared" si="0"/>
        <v/>
      </c>
      <c r="I14" s="240">
        <v>46</v>
      </c>
      <c r="J14" s="241">
        <v>46</v>
      </c>
      <c r="K14" s="241">
        <v>15</v>
      </c>
      <c r="L14" s="3">
        <f t="shared" si="1"/>
        <v>0.32608695652173914</v>
      </c>
      <c r="M14" s="241"/>
      <c r="N14" s="126">
        <f t="shared" si="2"/>
        <v>0</v>
      </c>
      <c r="O14" s="4">
        <f t="shared" si="3"/>
        <v>46</v>
      </c>
      <c r="P14" s="5">
        <f t="shared" si="6"/>
        <v>46</v>
      </c>
      <c r="Q14" s="5" t="str">
        <f t="shared" si="4"/>
        <v/>
      </c>
      <c r="R14" s="6" t="str">
        <f t="shared" si="5"/>
        <v/>
      </c>
    </row>
    <row r="15" spans="1:18" x14ac:dyDescent="0.2">
      <c r="A15" s="123" t="s">
        <v>487</v>
      </c>
      <c r="B15" s="58" t="s">
        <v>44</v>
      </c>
      <c r="C15" s="124" t="s">
        <v>45</v>
      </c>
      <c r="D15" s="35"/>
      <c r="E15" s="36"/>
      <c r="F15" s="36"/>
      <c r="G15" s="36"/>
      <c r="H15" s="125" t="str">
        <f t="shared" si="0"/>
        <v/>
      </c>
      <c r="I15" s="240">
        <v>1320</v>
      </c>
      <c r="J15" s="241">
        <v>1298</v>
      </c>
      <c r="K15" s="241">
        <v>92</v>
      </c>
      <c r="L15" s="3">
        <f t="shared" si="1"/>
        <v>7.0878274268104779E-2</v>
      </c>
      <c r="M15" s="241">
        <v>22</v>
      </c>
      <c r="N15" s="126">
        <f t="shared" si="2"/>
        <v>1.6666666666666666E-2</v>
      </c>
      <c r="O15" s="4">
        <f t="shared" si="3"/>
        <v>1320</v>
      </c>
      <c r="P15" s="5">
        <f t="shared" si="6"/>
        <v>1298</v>
      </c>
      <c r="Q15" s="5">
        <f t="shared" si="4"/>
        <v>22</v>
      </c>
      <c r="R15" s="6">
        <f t="shared" si="5"/>
        <v>1.6666666666666666E-2</v>
      </c>
    </row>
    <row r="16" spans="1:18" x14ac:dyDescent="0.2">
      <c r="A16" s="123" t="s">
        <v>487</v>
      </c>
      <c r="B16" s="58" t="s">
        <v>44</v>
      </c>
      <c r="C16" s="124" t="s">
        <v>48</v>
      </c>
      <c r="D16" s="35"/>
      <c r="E16" s="36"/>
      <c r="F16" s="36"/>
      <c r="G16" s="36"/>
      <c r="H16" s="125" t="str">
        <f t="shared" si="0"/>
        <v/>
      </c>
      <c r="I16" s="240">
        <v>894</v>
      </c>
      <c r="J16" s="241">
        <v>850</v>
      </c>
      <c r="K16" s="241">
        <v>135</v>
      </c>
      <c r="L16" s="3">
        <f t="shared" si="1"/>
        <v>0.1588235294117647</v>
      </c>
      <c r="M16" s="241">
        <v>44</v>
      </c>
      <c r="N16" s="126">
        <f t="shared" si="2"/>
        <v>4.9217002237136466E-2</v>
      </c>
      <c r="O16" s="4">
        <f t="shared" si="3"/>
        <v>894</v>
      </c>
      <c r="P16" s="5">
        <f t="shared" si="6"/>
        <v>850</v>
      </c>
      <c r="Q16" s="5">
        <f t="shared" si="4"/>
        <v>44</v>
      </c>
      <c r="R16" s="6">
        <f t="shared" si="5"/>
        <v>4.9217002237136466E-2</v>
      </c>
    </row>
    <row r="17" spans="1:18" x14ac:dyDescent="0.2">
      <c r="A17" s="123" t="s">
        <v>487</v>
      </c>
      <c r="B17" s="58" t="s">
        <v>57</v>
      </c>
      <c r="C17" s="124" t="s">
        <v>58</v>
      </c>
      <c r="D17" s="35"/>
      <c r="E17" s="36"/>
      <c r="F17" s="36"/>
      <c r="G17" s="36"/>
      <c r="H17" s="125" t="str">
        <f t="shared" si="0"/>
        <v/>
      </c>
      <c r="I17" s="240">
        <v>69</v>
      </c>
      <c r="J17" s="241">
        <v>68</v>
      </c>
      <c r="K17" s="241">
        <v>16</v>
      </c>
      <c r="L17" s="3">
        <f t="shared" si="1"/>
        <v>0.23529411764705882</v>
      </c>
      <c r="M17" s="241">
        <v>1</v>
      </c>
      <c r="N17" s="126">
        <f t="shared" si="2"/>
        <v>1.4492753623188406E-2</v>
      </c>
      <c r="O17" s="4">
        <f t="shared" si="3"/>
        <v>69</v>
      </c>
      <c r="P17" s="5">
        <f t="shared" si="6"/>
        <v>68</v>
      </c>
      <c r="Q17" s="5">
        <f t="shared" si="4"/>
        <v>1</v>
      </c>
      <c r="R17" s="6">
        <f t="shared" si="5"/>
        <v>1.4492753623188406E-2</v>
      </c>
    </row>
    <row r="18" spans="1:18" x14ac:dyDescent="0.2">
      <c r="A18" s="123" t="s">
        <v>487</v>
      </c>
      <c r="B18" s="58" t="s">
        <v>59</v>
      </c>
      <c r="C18" s="124" t="s">
        <v>60</v>
      </c>
      <c r="D18" s="35"/>
      <c r="E18" s="36"/>
      <c r="F18" s="36"/>
      <c r="G18" s="36"/>
      <c r="H18" s="125" t="str">
        <f t="shared" si="0"/>
        <v/>
      </c>
      <c r="I18" s="240">
        <v>32</v>
      </c>
      <c r="J18" s="241">
        <v>31</v>
      </c>
      <c r="K18" s="241">
        <v>4</v>
      </c>
      <c r="L18" s="3">
        <f t="shared" si="1"/>
        <v>0.12903225806451613</v>
      </c>
      <c r="M18" s="241">
        <v>1</v>
      </c>
      <c r="N18" s="126">
        <f t="shared" si="2"/>
        <v>3.125E-2</v>
      </c>
      <c r="O18" s="4">
        <f t="shared" si="3"/>
        <v>32</v>
      </c>
      <c r="P18" s="5">
        <f t="shared" si="6"/>
        <v>31</v>
      </c>
      <c r="Q18" s="5">
        <f t="shared" si="4"/>
        <v>1</v>
      </c>
      <c r="R18" s="6">
        <f t="shared" si="5"/>
        <v>3.125E-2</v>
      </c>
    </row>
    <row r="19" spans="1:18" x14ac:dyDescent="0.2">
      <c r="A19" s="123" t="s">
        <v>487</v>
      </c>
      <c r="B19" s="58" t="s">
        <v>61</v>
      </c>
      <c r="C19" s="124" t="s">
        <v>62</v>
      </c>
      <c r="D19" s="2"/>
      <c r="E19" s="1"/>
      <c r="F19" s="1"/>
      <c r="G19" s="1"/>
      <c r="H19" s="125" t="str">
        <f t="shared" si="0"/>
        <v/>
      </c>
      <c r="I19" s="240">
        <v>2</v>
      </c>
      <c r="J19" s="241">
        <v>2</v>
      </c>
      <c r="K19" s="241"/>
      <c r="L19" s="3">
        <f t="shared" si="1"/>
        <v>0</v>
      </c>
      <c r="M19" s="241"/>
      <c r="N19" s="126">
        <f t="shared" si="2"/>
        <v>0</v>
      </c>
      <c r="O19" s="4">
        <f t="shared" si="3"/>
        <v>2</v>
      </c>
      <c r="P19" s="5">
        <f t="shared" si="6"/>
        <v>2</v>
      </c>
      <c r="Q19" s="5" t="str">
        <f t="shared" si="4"/>
        <v/>
      </c>
      <c r="R19" s="6" t="str">
        <f t="shared" si="5"/>
        <v/>
      </c>
    </row>
    <row r="20" spans="1:18" x14ac:dyDescent="0.2">
      <c r="A20" s="123" t="s">
        <v>487</v>
      </c>
      <c r="B20" s="58" t="s">
        <v>67</v>
      </c>
      <c r="C20" s="124" t="s">
        <v>68</v>
      </c>
      <c r="D20" s="35"/>
      <c r="E20" s="36"/>
      <c r="F20" s="36"/>
      <c r="G20" s="36"/>
      <c r="H20" s="125" t="str">
        <f t="shared" si="0"/>
        <v/>
      </c>
      <c r="I20" s="240">
        <v>977</v>
      </c>
      <c r="J20" s="241">
        <v>842</v>
      </c>
      <c r="K20" s="241">
        <v>84</v>
      </c>
      <c r="L20" s="3">
        <f t="shared" si="1"/>
        <v>9.9762470308788598E-2</v>
      </c>
      <c r="M20" s="241">
        <v>135</v>
      </c>
      <c r="N20" s="126">
        <f t="shared" si="2"/>
        <v>0.13817809621289662</v>
      </c>
      <c r="O20" s="4">
        <f t="shared" si="3"/>
        <v>977</v>
      </c>
      <c r="P20" s="5">
        <f t="shared" si="6"/>
        <v>842</v>
      </c>
      <c r="Q20" s="5">
        <f t="shared" si="4"/>
        <v>135</v>
      </c>
      <c r="R20" s="6">
        <f t="shared" si="5"/>
        <v>0.13817809621289662</v>
      </c>
    </row>
    <row r="21" spans="1:18" ht="57" x14ac:dyDescent="0.2">
      <c r="A21" s="123" t="s">
        <v>487</v>
      </c>
      <c r="B21" s="58" t="s">
        <v>75</v>
      </c>
      <c r="C21" s="124" t="s">
        <v>432</v>
      </c>
      <c r="D21" s="35"/>
      <c r="E21" s="36"/>
      <c r="F21" s="36"/>
      <c r="G21" s="36"/>
      <c r="H21" s="125" t="str">
        <f t="shared" si="0"/>
        <v/>
      </c>
      <c r="I21" s="240">
        <v>4</v>
      </c>
      <c r="J21" s="241">
        <v>3</v>
      </c>
      <c r="K21" s="241"/>
      <c r="L21" s="3">
        <f t="shared" si="1"/>
        <v>0</v>
      </c>
      <c r="M21" s="241">
        <v>1</v>
      </c>
      <c r="N21" s="126">
        <f t="shared" si="2"/>
        <v>0.25</v>
      </c>
      <c r="O21" s="4">
        <f t="shared" si="3"/>
        <v>4</v>
      </c>
      <c r="P21" s="5">
        <f t="shared" si="6"/>
        <v>3</v>
      </c>
      <c r="Q21" s="5">
        <f t="shared" si="4"/>
        <v>1</v>
      </c>
      <c r="R21" s="6">
        <f t="shared" si="5"/>
        <v>0.25</v>
      </c>
    </row>
    <row r="22" spans="1:18" ht="57" x14ac:dyDescent="0.2">
      <c r="A22" s="123" t="s">
        <v>487</v>
      </c>
      <c r="B22" s="58" t="s">
        <v>75</v>
      </c>
      <c r="C22" s="124" t="s">
        <v>76</v>
      </c>
      <c r="D22" s="35"/>
      <c r="E22" s="36"/>
      <c r="F22" s="36"/>
      <c r="G22" s="36"/>
      <c r="H22" s="125" t="str">
        <f t="shared" si="0"/>
        <v/>
      </c>
      <c r="I22" s="240">
        <v>97</v>
      </c>
      <c r="J22" s="241">
        <v>96</v>
      </c>
      <c r="K22" s="241">
        <v>85</v>
      </c>
      <c r="L22" s="3">
        <f t="shared" si="1"/>
        <v>0.88541666666666663</v>
      </c>
      <c r="M22" s="241">
        <v>1</v>
      </c>
      <c r="N22" s="126">
        <f t="shared" si="2"/>
        <v>1.0309278350515464E-2</v>
      </c>
      <c r="O22" s="4">
        <f t="shared" si="3"/>
        <v>97</v>
      </c>
      <c r="P22" s="5">
        <f t="shared" si="6"/>
        <v>96</v>
      </c>
      <c r="Q22" s="5">
        <f t="shared" si="4"/>
        <v>1</v>
      </c>
      <c r="R22" s="6">
        <f t="shared" si="5"/>
        <v>1.0309278350515464E-2</v>
      </c>
    </row>
    <row r="23" spans="1:18" x14ac:dyDescent="0.2">
      <c r="A23" s="123" t="s">
        <v>487</v>
      </c>
      <c r="B23" s="58" t="s">
        <v>77</v>
      </c>
      <c r="C23" s="124" t="s">
        <v>252</v>
      </c>
      <c r="D23" s="35"/>
      <c r="E23" s="36"/>
      <c r="F23" s="36"/>
      <c r="G23" s="36"/>
      <c r="H23" s="125" t="str">
        <f t="shared" si="0"/>
        <v/>
      </c>
      <c r="I23" s="240">
        <v>10</v>
      </c>
      <c r="J23" s="241">
        <v>9</v>
      </c>
      <c r="K23" s="241">
        <v>0</v>
      </c>
      <c r="L23" s="3">
        <f t="shared" si="1"/>
        <v>0</v>
      </c>
      <c r="M23" s="241">
        <v>1</v>
      </c>
      <c r="N23" s="126">
        <f t="shared" si="2"/>
        <v>0.1</v>
      </c>
      <c r="O23" s="4">
        <f t="shared" si="3"/>
        <v>10</v>
      </c>
      <c r="P23" s="5">
        <f t="shared" si="6"/>
        <v>9</v>
      </c>
      <c r="Q23" s="5">
        <f t="shared" si="4"/>
        <v>1</v>
      </c>
      <c r="R23" s="6">
        <f t="shared" si="5"/>
        <v>0.1</v>
      </c>
    </row>
    <row r="24" spans="1:18" x14ac:dyDescent="0.2">
      <c r="A24" s="123" t="s">
        <v>487</v>
      </c>
      <c r="B24" s="58" t="s">
        <v>79</v>
      </c>
      <c r="C24" s="124" t="s">
        <v>80</v>
      </c>
      <c r="D24" s="35"/>
      <c r="E24" s="36"/>
      <c r="F24" s="36"/>
      <c r="G24" s="36"/>
      <c r="H24" s="125" t="str">
        <f t="shared" si="0"/>
        <v/>
      </c>
      <c r="I24" s="240">
        <v>4680</v>
      </c>
      <c r="J24" s="241">
        <v>4566</v>
      </c>
      <c r="K24" s="241">
        <v>264</v>
      </c>
      <c r="L24" s="3">
        <f t="shared" si="1"/>
        <v>5.7818659658344283E-2</v>
      </c>
      <c r="M24" s="241">
        <v>114</v>
      </c>
      <c r="N24" s="126">
        <f t="shared" si="2"/>
        <v>2.4358974358974359E-2</v>
      </c>
      <c r="O24" s="4">
        <f t="shared" si="3"/>
        <v>4680</v>
      </c>
      <c r="P24" s="5">
        <f t="shared" si="6"/>
        <v>4566</v>
      </c>
      <c r="Q24" s="5">
        <f t="shared" si="4"/>
        <v>114</v>
      </c>
      <c r="R24" s="6">
        <f t="shared" si="5"/>
        <v>2.4358974358974359E-2</v>
      </c>
    </row>
    <row r="25" spans="1:18" x14ac:dyDescent="0.2">
      <c r="A25" s="123" t="s">
        <v>487</v>
      </c>
      <c r="B25" s="58" t="s">
        <v>81</v>
      </c>
      <c r="C25" s="124" t="s">
        <v>82</v>
      </c>
      <c r="D25" s="35"/>
      <c r="E25" s="36"/>
      <c r="F25" s="36"/>
      <c r="G25" s="36"/>
      <c r="H25" s="125" t="str">
        <f t="shared" si="0"/>
        <v/>
      </c>
      <c r="I25" s="240">
        <v>4</v>
      </c>
      <c r="J25" s="241">
        <v>4</v>
      </c>
      <c r="K25" s="241">
        <v>1</v>
      </c>
      <c r="L25" s="3">
        <f t="shared" si="1"/>
        <v>0.25</v>
      </c>
      <c r="M25" s="241"/>
      <c r="N25" s="126">
        <f t="shared" si="2"/>
        <v>0</v>
      </c>
      <c r="O25" s="4">
        <f t="shared" si="3"/>
        <v>4</v>
      </c>
      <c r="P25" s="5">
        <f t="shared" si="6"/>
        <v>4</v>
      </c>
      <c r="Q25" s="5" t="str">
        <f t="shared" si="4"/>
        <v/>
      </c>
      <c r="R25" s="6" t="str">
        <f t="shared" si="5"/>
        <v/>
      </c>
    </row>
    <row r="26" spans="1:18" ht="29" x14ac:dyDescent="0.2">
      <c r="A26" s="123" t="s">
        <v>487</v>
      </c>
      <c r="B26" s="58" t="s">
        <v>81</v>
      </c>
      <c r="C26" s="124" t="s">
        <v>286</v>
      </c>
      <c r="D26" s="35"/>
      <c r="E26" s="36"/>
      <c r="F26" s="36"/>
      <c r="G26" s="36"/>
      <c r="H26" s="125" t="str">
        <f t="shared" si="0"/>
        <v/>
      </c>
      <c r="I26" s="240">
        <v>2</v>
      </c>
      <c r="J26" s="241">
        <v>2</v>
      </c>
      <c r="K26" s="241"/>
      <c r="L26" s="3">
        <f t="shared" si="1"/>
        <v>0</v>
      </c>
      <c r="M26" s="241"/>
      <c r="N26" s="126">
        <f t="shared" si="2"/>
        <v>0</v>
      </c>
      <c r="O26" s="4">
        <f t="shared" si="3"/>
        <v>2</v>
      </c>
      <c r="P26" s="5">
        <f t="shared" si="6"/>
        <v>2</v>
      </c>
      <c r="Q26" s="5" t="str">
        <f t="shared" si="4"/>
        <v/>
      </c>
      <c r="R26" s="6" t="str">
        <f t="shared" si="5"/>
        <v/>
      </c>
    </row>
    <row r="27" spans="1:18" x14ac:dyDescent="0.2">
      <c r="A27" s="123" t="s">
        <v>487</v>
      </c>
      <c r="B27" s="58" t="s">
        <v>86</v>
      </c>
      <c r="C27" s="124" t="s">
        <v>87</v>
      </c>
      <c r="D27" s="35"/>
      <c r="E27" s="36"/>
      <c r="F27" s="36"/>
      <c r="G27" s="36"/>
      <c r="H27" s="125" t="str">
        <f t="shared" si="0"/>
        <v/>
      </c>
      <c r="I27" s="240">
        <v>7</v>
      </c>
      <c r="J27" s="241">
        <v>6</v>
      </c>
      <c r="K27" s="241">
        <v>2</v>
      </c>
      <c r="L27" s="3">
        <f t="shared" si="1"/>
        <v>0.33333333333333331</v>
      </c>
      <c r="M27" s="241">
        <v>1</v>
      </c>
      <c r="N27" s="126">
        <f t="shared" si="2"/>
        <v>0.14285714285714285</v>
      </c>
      <c r="O27" s="4">
        <f t="shared" si="3"/>
        <v>7</v>
      </c>
      <c r="P27" s="5">
        <f t="shared" si="6"/>
        <v>6</v>
      </c>
      <c r="Q27" s="5">
        <f t="shared" si="4"/>
        <v>1</v>
      </c>
      <c r="R27" s="6">
        <f t="shared" si="5"/>
        <v>0.14285714285714285</v>
      </c>
    </row>
    <row r="28" spans="1:18" x14ac:dyDescent="0.2">
      <c r="A28" s="123" t="s">
        <v>487</v>
      </c>
      <c r="B28" s="58" t="s">
        <v>86</v>
      </c>
      <c r="C28" s="124" t="s">
        <v>481</v>
      </c>
      <c r="D28" s="2"/>
      <c r="E28" s="1"/>
      <c r="F28" s="1"/>
      <c r="G28" s="1"/>
      <c r="H28" s="125" t="str">
        <f t="shared" si="0"/>
        <v/>
      </c>
      <c r="I28" s="240">
        <v>15</v>
      </c>
      <c r="J28" s="241">
        <v>15</v>
      </c>
      <c r="K28" s="241">
        <v>6</v>
      </c>
      <c r="L28" s="3">
        <f t="shared" si="1"/>
        <v>0.4</v>
      </c>
      <c r="M28" s="241"/>
      <c r="N28" s="126">
        <f t="shared" si="2"/>
        <v>0</v>
      </c>
      <c r="O28" s="4">
        <f t="shared" si="3"/>
        <v>15</v>
      </c>
      <c r="P28" s="5">
        <f t="shared" si="6"/>
        <v>15</v>
      </c>
      <c r="Q28" s="5" t="str">
        <f t="shared" si="4"/>
        <v/>
      </c>
      <c r="R28" s="6" t="str">
        <f t="shared" si="5"/>
        <v/>
      </c>
    </row>
    <row r="29" spans="1:18" x14ac:dyDescent="0.2">
      <c r="A29" s="123" t="s">
        <v>487</v>
      </c>
      <c r="B29" s="58" t="s">
        <v>94</v>
      </c>
      <c r="C29" s="124" t="s">
        <v>95</v>
      </c>
      <c r="D29" s="35"/>
      <c r="E29" s="36"/>
      <c r="F29" s="36"/>
      <c r="G29" s="36"/>
      <c r="H29" s="125" t="str">
        <f t="shared" si="0"/>
        <v/>
      </c>
      <c r="I29" s="240">
        <v>40</v>
      </c>
      <c r="J29" s="241">
        <v>40</v>
      </c>
      <c r="K29" s="241"/>
      <c r="L29" s="3">
        <f t="shared" si="1"/>
        <v>0</v>
      </c>
      <c r="M29" s="241"/>
      <c r="N29" s="126">
        <f t="shared" si="2"/>
        <v>0</v>
      </c>
      <c r="O29" s="4">
        <f t="shared" si="3"/>
        <v>40</v>
      </c>
      <c r="P29" s="5">
        <f t="shared" si="6"/>
        <v>40</v>
      </c>
      <c r="Q29" s="5" t="str">
        <f t="shared" si="4"/>
        <v/>
      </c>
      <c r="R29" s="6" t="str">
        <f t="shared" si="5"/>
        <v/>
      </c>
    </row>
    <row r="30" spans="1:18" x14ac:dyDescent="0.2">
      <c r="A30" s="123" t="s">
        <v>487</v>
      </c>
      <c r="B30" s="58" t="s">
        <v>96</v>
      </c>
      <c r="C30" s="124" t="s">
        <v>97</v>
      </c>
      <c r="D30" s="35"/>
      <c r="E30" s="36"/>
      <c r="F30" s="36"/>
      <c r="G30" s="36"/>
      <c r="H30" s="125" t="str">
        <f t="shared" si="0"/>
        <v/>
      </c>
      <c r="I30" s="240">
        <v>2150</v>
      </c>
      <c r="J30" s="241">
        <v>2048</v>
      </c>
      <c r="K30" s="241">
        <v>246</v>
      </c>
      <c r="L30" s="3">
        <f t="shared" si="1"/>
        <v>0.1201171875</v>
      </c>
      <c r="M30" s="241">
        <v>102</v>
      </c>
      <c r="N30" s="126">
        <f t="shared" si="2"/>
        <v>4.7441860465116281E-2</v>
      </c>
      <c r="O30" s="4">
        <f t="shared" si="3"/>
        <v>2150</v>
      </c>
      <c r="P30" s="5">
        <f t="shared" si="6"/>
        <v>2048</v>
      </c>
      <c r="Q30" s="5">
        <f t="shared" si="4"/>
        <v>102</v>
      </c>
      <c r="R30" s="6">
        <f t="shared" si="5"/>
        <v>4.7441860465116281E-2</v>
      </c>
    </row>
    <row r="31" spans="1:18" x14ac:dyDescent="0.2">
      <c r="A31" s="123" t="s">
        <v>487</v>
      </c>
      <c r="B31" s="58" t="s">
        <v>102</v>
      </c>
      <c r="C31" s="124" t="s">
        <v>103</v>
      </c>
      <c r="D31" s="35"/>
      <c r="E31" s="36"/>
      <c r="F31" s="36"/>
      <c r="G31" s="36"/>
      <c r="H31" s="125" t="str">
        <f t="shared" si="0"/>
        <v/>
      </c>
      <c r="I31" s="240">
        <v>196</v>
      </c>
      <c r="J31" s="241">
        <v>194</v>
      </c>
      <c r="K31" s="241">
        <v>12</v>
      </c>
      <c r="L31" s="3">
        <f t="shared" si="1"/>
        <v>6.1855670103092786E-2</v>
      </c>
      <c r="M31" s="241">
        <v>2</v>
      </c>
      <c r="N31" s="126">
        <f t="shared" si="2"/>
        <v>1.020408163265306E-2</v>
      </c>
      <c r="O31" s="4">
        <f t="shared" si="3"/>
        <v>196</v>
      </c>
      <c r="P31" s="5">
        <f t="shared" si="6"/>
        <v>194</v>
      </c>
      <c r="Q31" s="5">
        <f t="shared" si="4"/>
        <v>2</v>
      </c>
      <c r="R31" s="6">
        <f t="shared" si="5"/>
        <v>1.020408163265306E-2</v>
      </c>
    </row>
    <row r="32" spans="1:18" x14ac:dyDescent="0.2">
      <c r="A32" s="123" t="s">
        <v>487</v>
      </c>
      <c r="B32" s="58" t="s">
        <v>530</v>
      </c>
      <c r="C32" s="124" t="s">
        <v>104</v>
      </c>
      <c r="D32" s="35"/>
      <c r="E32" s="36"/>
      <c r="F32" s="36"/>
      <c r="G32" s="36"/>
      <c r="H32" s="125" t="str">
        <f t="shared" si="0"/>
        <v/>
      </c>
      <c r="I32" s="240">
        <v>20913</v>
      </c>
      <c r="J32" s="241">
        <v>20760</v>
      </c>
      <c r="K32" s="241">
        <v>1350</v>
      </c>
      <c r="L32" s="3">
        <f t="shared" si="1"/>
        <v>6.5028901734104042E-2</v>
      </c>
      <c r="M32" s="241">
        <v>153</v>
      </c>
      <c r="N32" s="126">
        <f t="shared" si="2"/>
        <v>7.3160235260364363E-3</v>
      </c>
      <c r="O32" s="4">
        <f t="shared" si="3"/>
        <v>20913</v>
      </c>
      <c r="P32" s="5">
        <f t="shared" si="6"/>
        <v>20760</v>
      </c>
      <c r="Q32" s="5">
        <f t="shared" si="4"/>
        <v>153</v>
      </c>
      <c r="R32" s="6">
        <f t="shared" si="5"/>
        <v>7.3160235260364363E-3</v>
      </c>
    </row>
    <row r="33" spans="1:18" x14ac:dyDescent="0.2">
      <c r="A33" s="123" t="s">
        <v>487</v>
      </c>
      <c r="B33" s="58" t="s">
        <v>107</v>
      </c>
      <c r="C33" s="124" t="s">
        <v>108</v>
      </c>
      <c r="D33" s="35"/>
      <c r="E33" s="36"/>
      <c r="F33" s="36"/>
      <c r="G33" s="36"/>
      <c r="H33" s="125" t="str">
        <f t="shared" si="0"/>
        <v/>
      </c>
      <c r="I33" s="240">
        <v>48</v>
      </c>
      <c r="J33" s="241">
        <v>42</v>
      </c>
      <c r="K33" s="241">
        <v>22</v>
      </c>
      <c r="L33" s="3">
        <f t="shared" si="1"/>
        <v>0.52380952380952384</v>
      </c>
      <c r="M33" s="241">
        <v>6</v>
      </c>
      <c r="N33" s="126">
        <f t="shared" si="2"/>
        <v>0.125</v>
      </c>
      <c r="O33" s="4">
        <f t="shared" si="3"/>
        <v>48</v>
      </c>
      <c r="P33" s="5">
        <f t="shared" si="6"/>
        <v>42</v>
      </c>
      <c r="Q33" s="5">
        <f t="shared" si="4"/>
        <v>6</v>
      </c>
      <c r="R33" s="6">
        <f t="shared" si="5"/>
        <v>0.125</v>
      </c>
    </row>
    <row r="34" spans="1:18" x14ac:dyDescent="0.2">
      <c r="A34" s="123" t="s">
        <v>487</v>
      </c>
      <c r="B34" s="58" t="s">
        <v>109</v>
      </c>
      <c r="C34" s="124" t="s">
        <v>110</v>
      </c>
      <c r="D34" s="35"/>
      <c r="E34" s="36"/>
      <c r="F34" s="36"/>
      <c r="G34" s="36"/>
      <c r="H34" s="125" t="str">
        <f t="shared" si="0"/>
        <v/>
      </c>
      <c r="I34" s="240">
        <v>578</v>
      </c>
      <c r="J34" s="241">
        <v>577</v>
      </c>
      <c r="K34" s="241">
        <v>14</v>
      </c>
      <c r="L34" s="3">
        <f t="shared" si="1"/>
        <v>2.4263431542461005E-2</v>
      </c>
      <c r="M34" s="241">
        <v>1</v>
      </c>
      <c r="N34" s="126">
        <f t="shared" si="2"/>
        <v>1.7301038062283738E-3</v>
      </c>
      <c r="O34" s="4">
        <f t="shared" si="3"/>
        <v>578</v>
      </c>
      <c r="P34" s="5">
        <f t="shared" si="6"/>
        <v>577</v>
      </c>
      <c r="Q34" s="5">
        <f t="shared" si="4"/>
        <v>1</v>
      </c>
      <c r="R34" s="6">
        <f t="shared" si="5"/>
        <v>1.7301038062283738E-3</v>
      </c>
    </row>
    <row r="35" spans="1:18" x14ac:dyDescent="0.2">
      <c r="A35" s="123" t="s">
        <v>487</v>
      </c>
      <c r="B35" s="58" t="s">
        <v>111</v>
      </c>
      <c r="C35" s="124" t="s">
        <v>112</v>
      </c>
      <c r="D35" s="35"/>
      <c r="E35" s="36"/>
      <c r="F35" s="36"/>
      <c r="G35" s="36"/>
      <c r="H35" s="125" t="str">
        <f t="shared" si="0"/>
        <v/>
      </c>
      <c r="I35" s="240">
        <v>2</v>
      </c>
      <c r="J35" s="241">
        <v>2</v>
      </c>
      <c r="K35" s="241"/>
      <c r="L35" s="3">
        <f t="shared" si="1"/>
        <v>0</v>
      </c>
      <c r="M35" s="241"/>
      <c r="N35" s="126">
        <f t="shared" si="2"/>
        <v>0</v>
      </c>
      <c r="O35" s="4">
        <f t="shared" si="3"/>
        <v>2</v>
      </c>
      <c r="P35" s="5">
        <f t="shared" si="6"/>
        <v>2</v>
      </c>
      <c r="Q35" s="5" t="str">
        <f t="shared" si="4"/>
        <v/>
      </c>
      <c r="R35" s="6" t="str">
        <f t="shared" si="5"/>
        <v/>
      </c>
    </row>
    <row r="36" spans="1:18" x14ac:dyDescent="0.2">
      <c r="A36" s="123" t="s">
        <v>487</v>
      </c>
      <c r="B36" s="58" t="s">
        <v>114</v>
      </c>
      <c r="C36" s="124" t="s">
        <v>115</v>
      </c>
      <c r="D36" s="35"/>
      <c r="E36" s="36"/>
      <c r="F36" s="36"/>
      <c r="G36" s="36"/>
      <c r="H36" s="125" t="str">
        <f t="shared" si="0"/>
        <v/>
      </c>
      <c r="I36" s="240">
        <v>36</v>
      </c>
      <c r="J36" s="241">
        <v>32</v>
      </c>
      <c r="K36" s="241">
        <v>7</v>
      </c>
      <c r="L36" s="3">
        <f t="shared" si="1"/>
        <v>0.21875</v>
      </c>
      <c r="M36" s="241">
        <v>4</v>
      </c>
      <c r="N36" s="126">
        <f t="shared" si="2"/>
        <v>0.1111111111111111</v>
      </c>
      <c r="O36" s="4">
        <f t="shared" si="3"/>
        <v>36</v>
      </c>
      <c r="P36" s="5">
        <f t="shared" si="6"/>
        <v>32</v>
      </c>
      <c r="Q36" s="5">
        <f t="shared" si="4"/>
        <v>4</v>
      </c>
      <c r="R36" s="6">
        <f t="shared" si="5"/>
        <v>0.1111111111111111</v>
      </c>
    </row>
    <row r="37" spans="1:18" x14ac:dyDescent="0.2">
      <c r="A37" s="123" t="s">
        <v>487</v>
      </c>
      <c r="B37" s="58" t="s">
        <v>116</v>
      </c>
      <c r="C37" s="124" t="s">
        <v>117</v>
      </c>
      <c r="D37" s="2"/>
      <c r="E37" s="1"/>
      <c r="F37" s="1"/>
      <c r="G37" s="1"/>
      <c r="H37" s="125" t="str">
        <f t="shared" si="0"/>
        <v/>
      </c>
      <c r="I37" s="240">
        <v>591</v>
      </c>
      <c r="J37" s="241">
        <v>551</v>
      </c>
      <c r="K37" s="241">
        <v>43</v>
      </c>
      <c r="L37" s="3">
        <f t="shared" si="1"/>
        <v>7.8039927404718698E-2</v>
      </c>
      <c r="M37" s="241">
        <v>40</v>
      </c>
      <c r="N37" s="126">
        <f t="shared" si="2"/>
        <v>6.7681895093062605E-2</v>
      </c>
      <c r="O37" s="4">
        <f t="shared" si="3"/>
        <v>591</v>
      </c>
      <c r="P37" s="5">
        <f t="shared" si="6"/>
        <v>551</v>
      </c>
      <c r="Q37" s="5">
        <f t="shared" si="4"/>
        <v>40</v>
      </c>
      <c r="R37" s="6">
        <f t="shared" si="5"/>
        <v>6.7681895093062605E-2</v>
      </c>
    </row>
    <row r="38" spans="1:18" x14ac:dyDescent="0.2">
      <c r="A38" s="123" t="s">
        <v>487</v>
      </c>
      <c r="B38" s="58" t="s">
        <v>118</v>
      </c>
      <c r="C38" s="124" t="s">
        <v>120</v>
      </c>
      <c r="D38" s="35"/>
      <c r="E38" s="36"/>
      <c r="F38" s="36"/>
      <c r="G38" s="36"/>
      <c r="H38" s="125" t="str">
        <f t="shared" si="0"/>
        <v/>
      </c>
      <c r="I38" s="240">
        <v>5889</v>
      </c>
      <c r="J38" s="241">
        <v>5881</v>
      </c>
      <c r="K38" s="241">
        <v>2380</v>
      </c>
      <c r="L38" s="3">
        <f t="shared" si="1"/>
        <v>0.40469307940826388</v>
      </c>
      <c r="M38" s="241">
        <v>8</v>
      </c>
      <c r="N38" s="126">
        <f t="shared" si="2"/>
        <v>1.358464934623875E-3</v>
      </c>
      <c r="O38" s="4">
        <f t="shared" si="3"/>
        <v>5889</v>
      </c>
      <c r="P38" s="5">
        <f t="shared" si="6"/>
        <v>5881</v>
      </c>
      <c r="Q38" s="5">
        <f t="shared" si="4"/>
        <v>8</v>
      </c>
      <c r="R38" s="6">
        <f t="shared" si="5"/>
        <v>1.358464934623875E-3</v>
      </c>
    </row>
    <row r="39" spans="1:18" x14ac:dyDescent="0.2">
      <c r="A39" s="123" t="s">
        <v>487</v>
      </c>
      <c r="B39" s="58" t="s">
        <v>124</v>
      </c>
      <c r="C39" s="124" t="s">
        <v>125</v>
      </c>
      <c r="D39" s="35"/>
      <c r="E39" s="36"/>
      <c r="F39" s="36"/>
      <c r="G39" s="36"/>
      <c r="H39" s="125" t="str">
        <f t="shared" si="0"/>
        <v/>
      </c>
      <c r="I39" s="240">
        <v>6728</v>
      </c>
      <c r="J39" s="241">
        <v>6646</v>
      </c>
      <c r="K39" s="241">
        <v>4137</v>
      </c>
      <c r="L39" s="3">
        <f t="shared" si="1"/>
        <v>0.62247968702979239</v>
      </c>
      <c r="M39" s="241">
        <v>82</v>
      </c>
      <c r="N39" s="126">
        <f t="shared" si="2"/>
        <v>1.2187871581450654E-2</v>
      </c>
      <c r="O39" s="4">
        <f t="shared" si="3"/>
        <v>6728</v>
      </c>
      <c r="P39" s="5">
        <f t="shared" si="6"/>
        <v>6646</v>
      </c>
      <c r="Q39" s="5">
        <f t="shared" si="4"/>
        <v>82</v>
      </c>
      <c r="R39" s="6">
        <f t="shared" si="5"/>
        <v>1.2187871581450654E-2</v>
      </c>
    </row>
    <row r="40" spans="1:18" x14ac:dyDescent="0.2">
      <c r="A40" s="123" t="s">
        <v>487</v>
      </c>
      <c r="B40" s="58" t="s">
        <v>126</v>
      </c>
      <c r="C40" s="124" t="s">
        <v>126</v>
      </c>
      <c r="D40" s="35"/>
      <c r="E40" s="36"/>
      <c r="F40" s="36"/>
      <c r="G40" s="36"/>
      <c r="H40" s="125" t="str">
        <f t="shared" si="0"/>
        <v/>
      </c>
      <c r="I40" s="240">
        <v>1845</v>
      </c>
      <c r="J40" s="241">
        <v>1787</v>
      </c>
      <c r="K40" s="241">
        <v>201</v>
      </c>
      <c r="L40" s="3">
        <f t="shared" si="1"/>
        <v>0.11247901510912144</v>
      </c>
      <c r="M40" s="241">
        <v>58</v>
      </c>
      <c r="N40" s="126">
        <f t="shared" si="2"/>
        <v>3.1436314363143633E-2</v>
      </c>
      <c r="O40" s="4">
        <f t="shared" si="3"/>
        <v>1845</v>
      </c>
      <c r="P40" s="5">
        <f t="shared" si="6"/>
        <v>1787</v>
      </c>
      <c r="Q40" s="5">
        <f t="shared" si="4"/>
        <v>58</v>
      </c>
      <c r="R40" s="6">
        <f t="shared" si="5"/>
        <v>3.1436314363143633E-2</v>
      </c>
    </row>
    <row r="41" spans="1:18" x14ac:dyDescent="0.2">
      <c r="A41" s="123" t="s">
        <v>487</v>
      </c>
      <c r="B41" s="58" t="s">
        <v>127</v>
      </c>
      <c r="C41" s="124" t="s">
        <v>128</v>
      </c>
      <c r="D41" s="35"/>
      <c r="E41" s="36"/>
      <c r="F41" s="36"/>
      <c r="G41" s="36"/>
      <c r="H41" s="125" t="str">
        <f t="shared" si="0"/>
        <v/>
      </c>
      <c r="I41" s="240">
        <v>4414</v>
      </c>
      <c r="J41" s="241">
        <v>4156</v>
      </c>
      <c r="K41" s="241">
        <v>750</v>
      </c>
      <c r="L41" s="3">
        <f t="shared" si="1"/>
        <v>0.18046198267564967</v>
      </c>
      <c r="M41" s="241">
        <v>258</v>
      </c>
      <c r="N41" s="126">
        <f t="shared" si="2"/>
        <v>5.8450385138196649E-2</v>
      </c>
      <c r="O41" s="4">
        <f t="shared" si="3"/>
        <v>4414</v>
      </c>
      <c r="P41" s="5">
        <f t="shared" si="6"/>
        <v>4156</v>
      </c>
      <c r="Q41" s="5">
        <f t="shared" si="4"/>
        <v>258</v>
      </c>
      <c r="R41" s="6">
        <f t="shared" si="5"/>
        <v>5.8450385138196649E-2</v>
      </c>
    </row>
    <row r="42" spans="1:18" x14ac:dyDescent="0.2">
      <c r="A42" s="123" t="s">
        <v>487</v>
      </c>
      <c r="B42" s="58" t="s">
        <v>535</v>
      </c>
      <c r="C42" s="124" t="s">
        <v>137</v>
      </c>
      <c r="D42" s="35"/>
      <c r="E42" s="36"/>
      <c r="F42" s="36"/>
      <c r="G42" s="36"/>
      <c r="H42" s="125" t="str">
        <f t="shared" si="0"/>
        <v/>
      </c>
      <c r="I42" s="240">
        <v>2356</v>
      </c>
      <c r="J42" s="241">
        <v>2347</v>
      </c>
      <c r="K42" s="241">
        <v>2346</v>
      </c>
      <c r="L42" s="3">
        <f t="shared" si="1"/>
        <v>0.99957392415850022</v>
      </c>
      <c r="M42" s="241">
        <v>9</v>
      </c>
      <c r="N42" s="126">
        <f t="shared" si="2"/>
        <v>3.8200339558573855E-3</v>
      </c>
      <c r="O42" s="4">
        <f t="shared" si="3"/>
        <v>2356</v>
      </c>
      <c r="P42" s="5">
        <f t="shared" si="6"/>
        <v>2347</v>
      </c>
      <c r="Q42" s="5">
        <f t="shared" si="4"/>
        <v>9</v>
      </c>
      <c r="R42" s="6">
        <f t="shared" si="5"/>
        <v>3.8200339558573855E-3</v>
      </c>
    </row>
    <row r="43" spans="1:18" x14ac:dyDescent="0.2">
      <c r="A43" s="123" t="s">
        <v>487</v>
      </c>
      <c r="B43" s="58" t="s">
        <v>406</v>
      </c>
      <c r="C43" s="124" t="s">
        <v>407</v>
      </c>
      <c r="D43" s="35"/>
      <c r="E43" s="36"/>
      <c r="F43" s="36"/>
      <c r="G43" s="36"/>
      <c r="H43" s="125" t="str">
        <f t="shared" si="0"/>
        <v/>
      </c>
      <c r="I43" s="240">
        <v>368</v>
      </c>
      <c r="J43" s="241">
        <v>358</v>
      </c>
      <c r="K43" s="241">
        <v>268</v>
      </c>
      <c r="L43" s="3">
        <f t="shared" si="1"/>
        <v>0.74860335195530725</v>
      </c>
      <c r="M43" s="241">
        <v>10</v>
      </c>
      <c r="N43" s="126">
        <f t="shared" si="2"/>
        <v>2.717391304347826E-2</v>
      </c>
      <c r="O43" s="4">
        <f t="shared" si="3"/>
        <v>368</v>
      </c>
      <c r="P43" s="5">
        <f t="shared" si="6"/>
        <v>358</v>
      </c>
      <c r="Q43" s="5">
        <f t="shared" si="4"/>
        <v>10</v>
      </c>
      <c r="R43" s="6">
        <f t="shared" si="5"/>
        <v>2.717391304347826E-2</v>
      </c>
    </row>
    <row r="44" spans="1:18" x14ac:dyDescent="0.2">
      <c r="A44" s="123" t="s">
        <v>487</v>
      </c>
      <c r="B44" s="58" t="s">
        <v>138</v>
      </c>
      <c r="C44" s="124" t="s">
        <v>139</v>
      </c>
      <c r="D44" s="35"/>
      <c r="E44" s="36"/>
      <c r="F44" s="36"/>
      <c r="G44" s="36"/>
      <c r="H44" s="125" t="str">
        <f t="shared" si="0"/>
        <v/>
      </c>
      <c r="I44" s="240">
        <v>117</v>
      </c>
      <c r="J44" s="241">
        <v>107</v>
      </c>
      <c r="K44" s="241">
        <v>4</v>
      </c>
      <c r="L44" s="3">
        <f t="shared" si="1"/>
        <v>3.7383177570093455E-2</v>
      </c>
      <c r="M44" s="241">
        <v>10</v>
      </c>
      <c r="N44" s="126">
        <f t="shared" si="2"/>
        <v>8.5470085470085472E-2</v>
      </c>
      <c r="O44" s="4">
        <f t="shared" si="3"/>
        <v>117</v>
      </c>
      <c r="P44" s="5">
        <f t="shared" si="6"/>
        <v>107</v>
      </c>
      <c r="Q44" s="5">
        <f t="shared" si="4"/>
        <v>10</v>
      </c>
      <c r="R44" s="6">
        <f t="shared" si="5"/>
        <v>8.5470085470085472E-2</v>
      </c>
    </row>
    <row r="45" spans="1:18" x14ac:dyDescent="0.2">
      <c r="A45" s="123" t="s">
        <v>487</v>
      </c>
      <c r="B45" s="58" t="s">
        <v>145</v>
      </c>
      <c r="C45" s="124" t="s">
        <v>147</v>
      </c>
      <c r="D45" s="35"/>
      <c r="E45" s="36"/>
      <c r="F45" s="36"/>
      <c r="G45" s="36"/>
      <c r="H45" s="125" t="str">
        <f t="shared" si="0"/>
        <v/>
      </c>
      <c r="I45" s="240">
        <v>5</v>
      </c>
      <c r="J45" s="241">
        <v>4</v>
      </c>
      <c r="K45" s="241">
        <v>1</v>
      </c>
      <c r="L45" s="3">
        <f t="shared" si="1"/>
        <v>0.25</v>
      </c>
      <c r="M45" s="241">
        <v>1</v>
      </c>
      <c r="N45" s="126">
        <f t="shared" si="2"/>
        <v>0.2</v>
      </c>
      <c r="O45" s="4">
        <f t="shared" si="3"/>
        <v>5</v>
      </c>
      <c r="P45" s="5">
        <f t="shared" si="6"/>
        <v>4</v>
      </c>
      <c r="Q45" s="5">
        <f t="shared" si="4"/>
        <v>1</v>
      </c>
      <c r="R45" s="6">
        <f t="shared" si="5"/>
        <v>0.2</v>
      </c>
    </row>
    <row r="46" spans="1:18" x14ac:dyDescent="0.2">
      <c r="A46" s="123" t="s">
        <v>487</v>
      </c>
      <c r="B46" s="58" t="s">
        <v>152</v>
      </c>
      <c r="C46" s="124" t="s">
        <v>153</v>
      </c>
      <c r="D46" s="35"/>
      <c r="E46" s="36"/>
      <c r="F46" s="36"/>
      <c r="G46" s="36"/>
      <c r="H46" s="125" t="str">
        <f t="shared" si="0"/>
        <v/>
      </c>
      <c r="I46" s="240">
        <v>479</v>
      </c>
      <c r="J46" s="241">
        <v>265</v>
      </c>
      <c r="K46" s="241">
        <v>18</v>
      </c>
      <c r="L46" s="3">
        <f t="shared" si="1"/>
        <v>6.7924528301886791E-2</v>
      </c>
      <c r="M46" s="241">
        <v>214</v>
      </c>
      <c r="N46" s="126">
        <f t="shared" si="2"/>
        <v>0.44676409185803756</v>
      </c>
      <c r="O46" s="4">
        <f t="shared" si="3"/>
        <v>479</v>
      </c>
      <c r="P46" s="5">
        <f t="shared" si="6"/>
        <v>265</v>
      </c>
      <c r="Q46" s="5">
        <f t="shared" si="4"/>
        <v>214</v>
      </c>
      <c r="R46" s="6">
        <f t="shared" si="5"/>
        <v>0.44676409185803756</v>
      </c>
    </row>
    <row r="47" spans="1:18" x14ac:dyDescent="0.2">
      <c r="A47" s="123" t="s">
        <v>487</v>
      </c>
      <c r="B47" s="58" t="s">
        <v>158</v>
      </c>
      <c r="C47" s="124" t="s">
        <v>159</v>
      </c>
      <c r="D47" s="35"/>
      <c r="E47" s="36"/>
      <c r="F47" s="36"/>
      <c r="G47" s="36"/>
      <c r="H47" s="125" t="str">
        <f t="shared" si="0"/>
        <v/>
      </c>
      <c r="I47" s="240">
        <v>271</v>
      </c>
      <c r="J47" s="241">
        <v>121</v>
      </c>
      <c r="K47" s="241">
        <v>7</v>
      </c>
      <c r="L47" s="3">
        <f t="shared" si="1"/>
        <v>5.7851239669421489E-2</v>
      </c>
      <c r="M47" s="241">
        <v>150</v>
      </c>
      <c r="N47" s="126">
        <f t="shared" si="2"/>
        <v>0.55350553505535061</v>
      </c>
      <c r="O47" s="4">
        <f t="shared" si="3"/>
        <v>271</v>
      </c>
      <c r="P47" s="5">
        <f t="shared" si="6"/>
        <v>121</v>
      </c>
      <c r="Q47" s="5">
        <f t="shared" si="4"/>
        <v>150</v>
      </c>
      <c r="R47" s="6">
        <f t="shared" si="5"/>
        <v>0.55350553505535061</v>
      </c>
    </row>
    <row r="48" spans="1:18" x14ac:dyDescent="0.2">
      <c r="A48" s="123" t="s">
        <v>487</v>
      </c>
      <c r="B48" s="58" t="s">
        <v>167</v>
      </c>
      <c r="C48" s="124" t="s">
        <v>254</v>
      </c>
      <c r="D48" s="35"/>
      <c r="E48" s="36"/>
      <c r="F48" s="36"/>
      <c r="G48" s="36"/>
      <c r="H48" s="125" t="str">
        <f t="shared" si="0"/>
        <v/>
      </c>
      <c r="I48" s="240">
        <v>3</v>
      </c>
      <c r="J48" s="241">
        <v>2</v>
      </c>
      <c r="K48" s="241">
        <v>0</v>
      </c>
      <c r="L48" s="3">
        <f t="shared" si="1"/>
        <v>0</v>
      </c>
      <c r="M48" s="241">
        <v>1</v>
      </c>
      <c r="N48" s="126">
        <f t="shared" si="2"/>
        <v>0.33333333333333331</v>
      </c>
      <c r="O48" s="4">
        <f t="shared" si="3"/>
        <v>3</v>
      </c>
      <c r="P48" s="5">
        <f t="shared" si="6"/>
        <v>2</v>
      </c>
      <c r="Q48" s="5">
        <f t="shared" si="4"/>
        <v>1</v>
      </c>
      <c r="R48" s="6">
        <f t="shared" si="5"/>
        <v>0.33333333333333331</v>
      </c>
    </row>
    <row r="49" spans="1:18" x14ac:dyDescent="0.2">
      <c r="A49" s="123" t="s">
        <v>487</v>
      </c>
      <c r="B49" s="58" t="s">
        <v>169</v>
      </c>
      <c r="C49" s="124" t="s">
        <v>170</v>
      </c>
      <c r="D49" s="35"/>
      <c r="E49" s="36"/>
      <c r="F49" s="36"/>
      <c r="G49" s="36"/>
      <c r="H49" s="125" t="str">
        <f t="shared" si="0"/>
        <v/>
      </c>
      <c r="I49" s="240">
        <v>360</v>
      </c>
      <c r="J49" s="241">
        <v>349</v>
      </c>
      <c r="K49" s="241">
        <v>31</v>
      </c>
      <c r="L49" s="3">
        <f t="shared" si="1"/>
        <v>8.882521489971347E-2</v>
      </c>
      <c r="M49" s="241">
        <v>11</v>
      </c>
      <c r="N49" s="126">
        <f t="shared" si="2"/>
        <v>3.0555555555555555E-2</v>
      </c>
      <c r="O49" s="4">
        <f t="shared" si="3"/>
        <v>360</v>
      </c>
      <c r="P49" s="5">
        <f t="shared" si="6"/>
        <v>349</v>
      </c>
      <c r="Q49" s="5">
        <f t="shared" si="4"/>
        <v>11</v>
      </c>
      <c r="R49" s="6">
        <f t="shared" si="5"/>
        <v>3.0555555555555555E-2</v>
      </c>
    </row>
    <row r="50" spans="1:18" x14ac:dyDescent="0.2">
      <c r="A50" s="123" t="s">
        <v>487</v>
      </c>
      <c r="B50" s="58" t="s">
        <v>171</v>
      </c>
      <c r="C50" s="124" t="s">
        <v>172</v>
      </c>
      <c r="D50" s="35"/>
      <c r="E50" s="36"/>
      <c r="F50" s="36"/>
      <c r="G50" s="36"/>
      <c r="H50" s="125" t="str">
        <f t="shared" si="0"/>
        <v/>
      </c>
      <c r="I50" s="240">
        <v>74</v>
      </c>
      <c r="J50" s="241">
        <v>73</v>
      </c>
      <c r="K50" s="241">
        <v>9</v>
      </c>
      <c r="L50" s="3">
        <f t="shared" si="1"/>
        <v>0.12328767123287671</v>
      </c>
      <c r="M50" s="241">
        <v>1</v>
      </c>
      <c r="N50" s="126">
        <f t="shared" si="2"/>
        <v>1.3513513513513514E-2</v>
      </c>
      <c r="O50" s="4">
        <f t="shared" si="3"/>
        <v>74</v>
      </c>
      <c r="P50" s="5">
        <f t="shared" si="6"/>
        <v>73</v>
      </c>
      <c r="Q50" s="5">
        <f t="shared" si="4"/>
        <v>1</v>
      </c>
      <c r="R50" s="6">
        <f t="shared" si="5"/>
        <v>1.3513513513513514E-2</v>
      </c>
    </row>
    <row r="51" spans="1:18" ht="29" x14ac:dyDescent="0.2">
      <c r="A51" s="123" t="s">
        <v>487</v>
      </c>
      <c r="B51" s="58" t="s">
        <v>173</v>
      </c>
      <c r="C51" s="124" t="s">
        <v>175</v>
      </c>
      <c r="D51" s="35"/>
      <c r="E51" s="36"/>
      <c r="F51" s="36"/>
      <c r="G51" s="36"/>
      <c r="H51" s="125" t="str">
        <f t="shared" si="0"/>
        <v/>
      </c>
      <c r="I51" s="240">
        <v>265460</v>
      </c>
      <c r="J51" s="241">
        <v>265367</v>
      </c>
      <c r="K51" s="241">
        <v>166169</v>
      </c>
      <c r="L51" s="3">
        <f t="shared" si="1"/>
        <v>0.62618562217608065</v>
      </c>
      <c r="M51" s="241">
        <v>93</v>
      </c>
      <c r="N51" s="126">
        <f t="shared" si="2"/>
        <v>3.5033526708355309E-4</v>
      </c>
      <c r="O51" s="4">
        <f t="shared" si="3"/>
        <v>265460</v>
      </c>
      <c r="P51" s="5">
        <f t="shared" si="6"/>
        <v>265367</v>
      </c>
      <c r="Q51" s="5">
        <f t="shared" si="4"/>
        <v>93</v>
      </c>
      <c r="R51" s="6">
        <f t="shared" si="5"/>
        <v>3.5033526708355309E-4</v>
      </c>
    </row>
    <row r="52" spans="1:18" ht="29" x14ac:dyDescent="0.2">
      <c r="A52" s="123" t="s">
        <v>487</v>
      </c>
      <c r="B52" s="58" t="s">
        <v>173</v>
      </c>
      <c r="C52" s="124" t="s">
        <v>174</v>
      </c>
      <c r="D52" s="35"/>
      <c r="E52" s="36"/>
      <c r="F52" s="36"/>
      <c r="G52" s="36"/>
      <c r="H52" s="125" t="str">
        <f t="shared" si="0"/>
        <v/>
      </c>
      <c r="I52" s="240">
        <v>50361</v>
      </c>
      <c r="J52" s="241">
        <v>50355</v>
      </c>
      <c r="K52" s="241">
        <v>36124</v>
      </c>
      <c r="L52" s="3">
        <f t="shared" si="1"/>
        <v>0.71738655545626051</v>
      </c>
      <c r="M52" s="241">
        <v>6</v>
      </c>
      <c r="N52" s="126">
        <f t="shared" si="2"/>
        <v>1.191398105677012E-4</v>
      </c>
      <c r="O52" s="4">
        <f t="shared" si="3"/>
        <v>50361</v>
      </c>
      <c r="P52" s="5">
        <f t="shared" si="6"/>
        <v>50355</v>
      </c>
      <c r="Q52" s="5">
        <f t="shared" si="4"/>
        <v>6</v>
      </c>
      <c r="R52" s="6">
        <f t="shared" si="5"/>
        <v>1.191398105677012E-4</v>
      </c>
    </row>
    <row r="53" spans="1:18" ht="29" x14ac:dyDescent="0.2">
      <c r="A53" s="123" t="s">
        <v>487</v>
      </c>
      <c r="B53" s="58" t="s">
        <v>173</v>
      </c>
      <c r="C53" s="124" t="s">
        <v>176</v>
      </c>
      <c r="D53" s="35"/>
      <c r="E53" s="36"/>
      <c r="F53" s="36"/>
      <c r="G53" s="36"/>
      <c r="H53" s="125" t="str">
        <f t="shared" si="0"/>
        <v/>
      </c>
      <c r="I53" s="240">
        <v>17492</v>
      </c>
      <c r="J53" s="241">
        <v>17492</v>
      </c>
      <c r="K53" s="241">
        <v>4681</v>
      </c>
      <c r="L53" s="3">
        <f t="shared" si="1"/>
        <v>0.26760804939400867</v>
      </c>
      <c r="M53" s="241"/>
      <c r="N53" s="126">
        <f t="shared" si="2"/>
        <v>0</v>
      </c>
      <c r="O53" s="4">
        <f t="shared" si="3"/>
        <v>17492</v>
      </c>
      <c r="P53" s="5">
        <f t="shared" si="6"/>
        <v>17492</v>
      </c>
      <c r="Q53" s="5" t="str">
        <f t="shared" si="4"/>
        <v/>
      </c>
      <c r="R53" s="6" t="str">
        <f t="shared" si="5"/>
        <v/>
      </c>
    </row>
    <row r="54" spans="1:18" x14ac:dyDescent="0.2">
      <c r="A54" s="123" t="s">
        <v>487</v>
      </c>
      <c r="B54" s="58" t="s">
        <v>183</v>
      </c>
      <c r="C54" s="124" t="s">
        <v>550</v>
      </c>
      <c r="D54" s="35"/>
      <c r="E54" s="36"/>
      <c r="F54" s="36"/>
      <c r="G54" s="36"/>
      <c r="H54" s="125" t="str">
        <f t="shared" si="0"/>
        <v/>
      </c>
      <c r="I54" s="240">
        <v>151</v>
      </c>
      <c r="J54" s="241">
        <v>147</v>
      </c>
      <c r="K54" s="241">
        <v>74</v>
      </c>
      <c r="L54" s="3">
        <f t="shared" si="1"/>
        <v>0.50340136054421769</v>
      </c>
      <c r="M54" s="241">
        <v>4</v>
      </c>
      <c r="N54" s="126">
        <f t="shared" si="2"/>
        <v>2.6490066225165563E-2</v>
      </c>
      <c r="O54" s="4">
        <f t="shared" si="3"/>
        <v>151</v>
      </c>
      <c r="P54" s="5">
        <f t="shared" si="6"/>
        <v>147</v>
      </c>
      <c r="Q54" s="5">
        <f t="shared" si="4"/>
        <v>4</v>
      </c>
      <c r="R54" s="6">
        <f t="shared" si="5"/>
        <v>2.6490066225165563E-2</v>
      </c>
    </row>
    <row r="55" spans="1:18" x14ac:dyDescent="0.2">
      <c r="A55" s="123" t="s">
        <v>487</v>
      </c>
      <c r="B55" s="58" t="s">
        <v>183</v>
      </c>
      <c r="C55" s="124" t="s">
        <v>488</v>
      </c>
      <c r="D55" s="2"/>
      <c r="E55" s="1"/>
      <c r="F55" s="1"/>
      <c r="G55" s="1"/>
      <c r="H55" s="125" t="str">
        <f t="shared" si="0"/>
        <v/>
      </c>
      <c r="I55" s="240">
        <v>198</v>
      </c>
      <c r="J55" s="241">
        <v>196</v>
      </c>
      <c r="K55" s="241">
        <v>33</v>
      </c>
      <c r="L55" s="3">
        <f t="shared" si="1"/>
        <v>0.1683673469387755</v>
      </c>
      <c r="M55" s="241">
        <v>2</v>
      </c>
      <c r="N55" s="126">
        <f t="shared" si="2"/>
        <v>1.0101010101010102E-2</v>
      </c>
      <c r="O55" s="4">
        <f t="shared" si="3"/>
        <v>198</v>
      </c>
      <c r="P55" s="5">
        <f t="shared" si="6"/>
        <v>196</v>
      </c>
      <c r="Q55" s="5">
        <f t="shared" si="4"/>
        <v>2</v>
      </c>
      <c r="R55" s="6">
        <f t="shared" si="5"/>
        <v>1.0101010101010102E-2</v>
      </c>
    </row>
    <row r="56" spans="1:18" x14ac:dyDescent="0.2">
      <c r="A56" s="123" t="s">
        <v>487</v>
      </c>
      <c r="B56" s="58" t="s">
        <v>410</v>
      </c>
      <c r="C56" s="124" t="s">
        <v>411</v>
      </c>
      <c r="D56" s="2"/>
      <c r="E56" s="1"/>
      <c r="F56" s="1"/>
      <c r="G56" s="1"/>
      <c r="H56" s="125" t="str">
        <f t="shared" si="0"/>
        <v/>
      </c>
      <c r="I56" s="240">
        <v>1</v>
      </c>
      <c r="J56" s="241">
        <v>1</v>
      </c>
      <c r="K56" s="241"/>
      <c r="L56" s="3">
        <f t="shared" si="1"/>
        <v>0</v>
      </c>
      <c r="M56" s="241"/>
      <c r="N56" s="126">
        <f t="shared" ref="N56" si="7">IF(I56&lt;&gt;0,M56/I56,"")</f>
        <v>0</v>
      </c>
      <c r="O56" s="4">
        <f t="shared" ref="O56" si="8">IF(SUM(D56,I56)&gt;0,SUM(D56,I56),"")</f>
        <v>1</v>
      </c>
      <c r="P56" s="5">
        <f t="shared" ref="P56" si="9">IF( SUM(E56,J56,)&gt;0, SUM(E56,J56,),"")</f>
        <v>1</v>
      </c>
      <c r="Q56" s="5" t="str">
        <f t="shared" ref="Q56" si="10">IF(SUM(G56,M56)&gt;0,SUM(G56,M56),"")</f>
        <v/>
      </c>
      <c r="R56" s="6" t="str">
        <f t="shared" ref="R56" si="11">IFERROR(IF(O56&lt;&gt;0,Q56/O56,""),"")</f>
        <v/>
      </c>
    </row>
    <row r="57" spans="1:18" x14ac:dyDescent="0.2">
      <c r="A57" s="123" t="s">
        <v>487</v>
      </c>
      <c r="B57" s="58" t="s">
        <v>186</v>
      </c>
      <c r="C57" s="124" t="s">
        <v>315</v>
      </c>
      <c r="D57" s="35"/>
      <c r="E57" s="36"/>
      <c r="F57" s="36"/>
      <c r="G57" s="36"/>
      <c r="H57" s="125" t="str">
        <f t="shared" si="0"/>
        <v/>
      </c>
      <c r="I57" s="240">
        <v>1</v>
      </c>
      <c r="J57" s="241"/>
      <c r="K57" s="241"/>
      <c r="L57" s="3" t="str">
        <f t="shared" si="1"/>
        <v/>
      </c>
      <c r="M57" s="241">
        <v>1</v>
      </c>
      <c r="N57" s="126">
        <f t="shared" si="2"/>
        <v>1</v>
      </c>
      <c r="O57" s="4">
        <f t="shared" si="3"/>
        <v>1</v>
      </c>
      <c r="P57" s="5" t="str">
        <f t="shared" si="6"/>
        <v/>
      </c>
      <c r="Q57" s="5">
        <f t="shared" si="4"/>
        <v>1</v>
      </c>
      <c r="R57" s="6">
        <f t="shared" si="5"/>
        <v>1</v>
      </c>
    </row>
    <row r="58" spans="1:18" x14ac:dyDescent="0.2">
      <c r="A58" s="123" t="s">
        <v>487</v>
      </c>
      <c r="B58" s="58" t="s">
        <v>187</v>
      </c>
      <c r="C58" s="124" t="s">
        <v>189</v>
      </c>
      <c r="D58" s="2"/>
      <c r="E58" s="1"/>
      <c r="F58" s="1"/>
      <c r="G58" s="1"/>
      <c r="H58" s="125" t="str">
        <f t="shared" si="0"/>
        <v/>
      </c>
      <c r="I58" s="240">
        <v>599</v>
      </c>
      <c r="J58" s="241">
        <v>570</v>
      </c>
      <c r="K58" s="241">
        <v>105</v>
      </c>
      <c r="L58" s="3">
        <f t="shared" si="1"/>
        <v>0.18421052631578946</v>
      </c>
      <c r="M58" s="241">
        <v>29</v>
      </c>
      <c r="N58" s="126">
        <f t="shared" si="2"/>
        <v>4.8414023372287146E-2</v>
      </c>
      <c r="O58" s="4">
        <f t="shared" si="3"/>
        <v>599</v>
      </c>
      <c r="P58" s="5">
        <f t="shared" si="6"/>
        <v>570</v>
      </c>
      <c r="Q58" s="5">
        <f t="shared" si="4"/>
        <v>29</v>
      </c>
      <c r="R58" s="6">
        <f t="shared" si="5"/>
        <v>4.8414023372287146E-2</v>
      </c>
    </row>
    <row r="59" spans="1:18" x14ac:dyDescent="0.2">
      <c r="A59" s="123" t="s">
        <v>487</v>
      </c>
      <c r="B59" s="58" t="s">
        <v>542</v>
      </c>
      <c r="C59" s="124" t="s">
        <v>123</v>
      </c>
      <c r="D59" s="35"/>
      <c r="E59" s="36"/>
      <c r="F59" s="36"/>
      <c r="G59" s="36"/>
      <c r="H59" s="125" t="str">
        <f t="shared" si="0"/>
        <v/>
      </c>
      <c r="I59" s="240">
        <v>9</v>
      </c>
      <c r="J59" s="241">
        <v>7</v>
      </c>
      <c r="K59" s="241">
        <v>1</v>
      </c>
      <c r="L59" s="3">
        <f t="shared" si="1"/>
        <v>0.14285714285714285</v>
      </c>
      <c r="M59" s="241">
        <v>2</v>
      </c>
      <c r="N59" s="126">
        <f t="shared" si="2"/>
        <v>0.22222222222222221</v>
      </c>
      <c r="O59" s="4">
        <f t="shared" si="3"/>
        <v>9</v>
      </c>
      <c r="P59" s="5">
        <f t="shared" si="6"/>
        <v>7</v>
      </c>
      <c r="Q59" s="5">
        <f t="shared" si="4"/>
        <v>2</v>
      </c>
      <c r="R59" s="6">
        <f t="shared" si="5"/>
        <v>0.22222222222222221</v>
      </c>
    </row>
    <row r="60" spans="1:18" x14ac:dyDescent="0.2">
      <c r="A60" s="123" t="s">
        <v>487</v>
      </c>
      <c r="B60" s="58" t="s">
        <v>190</v>
      </c>
      <c r="C60" s="124" t="s">
        <v>191</v>
      </c>
      <c r="D60" s="35"/>
      <c r="E60" s="36"/>
      <c r="F60" s="36"/>
      <c r="G60" s="36"/>
      <c r="H60" s="125" t="str">
        <f t="shared" ref="H60:H122" si="12">IF(D60&lt;&gt;0,G60/D60,"")</f>
        <v/>
      </c>
      <c r="I60" s="240">
        <v>10</v>
      </c>
      <c r="J60" s="241">
        <v>10</v>
      </c>
      <c r="K60" s="241">
        <v>2</v>
      </c>
      <c r="L60" s="3">
        <f t="shared" si="1"/>
        <v>0.2</v>
      </c>
      <c r="M60" s="241"/>
      <c r="N60" s="126">
        <f t="shared" ref="N60:N122" si="13">IF(I60&lt;&gt;0,M60/I60,"")</f>
        <v>0</v>
      </c>
      <c r="O60" s="4">
        <f t="shared" ref="O60:O122" si="14">IF(SUM(D60,I60)&gt;0,SUM(D60,I60),"")</f>
        <v>10</v>
      </c>
      <c r="P60" s="5">
        <f t="shared" si="6"/>
        <v>10</v>
      </c>
      <c r="Q60" s="5" t="str">
        <f t="shared" ref="Q60:Q122" si="15">IF(SUM(G60,M60)&gt;0,SUM(G60,M60),"")</f>
        <v/>
      </c>
      <c r="R60" s="6" t="str">
        <f t="shared" ref="R60:R122" si="16">IFERROR(IF(O60&lt;&gt;0,Q60/O60,""),"")</f>
        <v/>
      </c>
    </row>
    <row r="61" spans="1:18" x14ac:dyDescent="0.2">
      <c r="A61" s="123" t="s">
        <v>487</v>
      </c>
      <c r="B61" s="58" t="s">
        <v>190</v>
      </c>
      <c r="C61" s="124" t="s">
        <v>385</v>
      </c>
      <c r="D61" s="35"/>
      <c r="E61" s="36"/>
      <c r="F61" s="36"/>
      <c r="G61" s="36"/>
      <c r="H61" s="125" t="str">
        <f t="shared" si="12"/>
        <v/>
      </c>
      <c r="I61" s="240">
        <v>6</v>
      </c>
      <c r="J61" s="241">
        <v>6</v>
      </c>
      <c r="K61" s="241"/>
      <c r="L61" s="3">
        <f t="shared" si="1"/>
        <v>0</v>
      </c>
      <c r="M61" s="241"/>
      <c r="N61" s="126">
        <f t="shared" si="13"/>
        <v>0</v>
      </c>
      <c r="O61" s="4">
        <f t="shared" si="14"/>
        <v>6</v>
      </c>
      <c r="P61" s="5">
        <f t="shared" ref="P61:P123" si="17">IF( SUM(E61,J61,)&gt;0, SUM(E61,J61,),"")</f>
        <v>6</v>
      </c>
      <c r="Q61" s="5" t="str">
        <f t="shared" si="15"/>
        <v/>
      </c>
      <c r="R61" s="6" t="str">
        <f t="shared" si="16"/>
        <v/>
      </c>
    </row>
    <row r="62" spans="1:18" x14ac:dyDescent="0.2">
      <c r="A62" s="123" t="s">
        <v>487</v>
      </c>
      <c r="B62" s="58" t="s">
        <v>198</v>
      </c>
      <c r="C62" s="124" t="s">
        <v>199</v>
      </c>
      <c r="D62" s="35"/>
      <c r="E62" s="36"/>
      <c r="F62" s="36"/>
      <c r="G62" s="36"/>
      <c r="H62" s="125" t="str">
        <f t="shared" si="12"/>
        <v/>
      </c>
      <c r="I62" s="240">
        <v>1</v>
      </c>
      <c r="J62" s="241">
        <v>1</v>
      </c>
      <c r="K62" s="241"/>
      <c r="L62" s="3">
        <f t="shared" si="1"/>
        <v>0</v>
      </c>
      <c r="M62" s="241"/>
      <c r="N62" s="126">
        <f t="shared" si="13"/>
        <v>0</v>
      </c>
      <c r="O62" s="4">
        <f t="shared" si="14"/>
        <v>1</v>
      </c>
      <c r="P62" s="5">
        <f t="shared" si="17"/>
        <v>1</v>
      </c>
      <c r="Q62" s="5" t="str">
        <f t="shared" si="15"/>
        <v/>
      </c>
      <c r="R62" s="6" t="str">
        <f t="shared" si="16"/>
        <v/>
      </c>
    </row>
    <row r="63" spans="1:18" x14ac:dyDescent="0.2">
      <c r="A63" s="123" t="s">
        <v>487</v>
      </c>
      <c r="B63" s="58" t="s">
        <v>207</v>
      </c>
      <c r="C63" s="124" t="s">
        <v>208</v>
      </c>
      <c r="D63" s="35"/>
      <c r="E63" s="36"/>
      <c r="F63" s="36"/>
      <c r="G63" s="36"/>
      <c r="H63" s="125" t="str">
        <f t="shared" si="12"/>
        <v/>
      </c>
      <c r="I63" s="240">
        <v>353</v>
      </c>
      <c r="J63" s="241">
        <v>293</v>
      </c>
      <c r="K63" s="241">
        <v>25</v>
      </c>
      <c r="L63" s="3">
        <f t="shared" si="1"/>
        <v>8.5324232081911269E-2</v>
      </c>
      <c r="M63" s="241">
        <v>60</v>
      </c>
      <c r="N63" s="126">
        <f t="shared" si="13"/>
        <v>0.16997167138810199</v>
      </c>
      <c r="O63" s="4">
        <f t="shared" si="14"/>
        <v>353</v>
      </c>
      <c r="P63" s="5">
        <f t="shared" si="17"/>
        <v>293</v>
      </c>
      <c r="Q63" s="5">
        <f t="shared" si="15"/>
        <v>60</v>
      </c>
      <c r="R63" s="6">
        <f t="shared" si="16"/>
        <v>0.16997167138810199</v>
      </c>
    </row>
    <row r="64" spans="1:18" x14ac:dyDescent="0.2">
      <c r="A64" s="123" t="s">
        <v>487</v>
      </c>
      <c r="B64" s="58" t="s">
        <v>209</v>
      </c>
      <c r="C64" s="124" t="s">
        <v>210</v>
      </c>
      <c r="D64" s="2"/>
      <c r="E64" s="1"/>
      <c r="F64" s="1"/>
      <c r="G64" s="1"/>
      <c r="H64" s="125" t="str">
        <f t="shared" si="12"/>
        <v/>
      </c>
      <c r="I64" s="240">
        <v>2865</v>
      </c>
      <c r="J64" s="241">
        <v>2578</v>
      </c>
      <c r="K64" s="241">
        <v>722</v>
      </c>
      <c r="L64" s="3">
        <f t="shared" si="1"/>
        <v>0.28006206361520558</v>
      </c>
      <c r="M64" s="241">
        <v>287</v>
      </c>
      <c r="N64" s="126">
        <f t="shared" si="13"/>
        <v>0.10017452006980802</v>
      </c>
      <c r="O64" s="4">
        <f t="shared" si="14"/>
        <v>2865</v>
      </c>
      <c r="P64" s="5">
        <f t="shared" si="17"/>
        <v>2578</v>
      </c>
      <c r="Q64" s="5">
        <f t="shared" si="15"/>
        <v>287</v>
      </c>
      <c r="R64" s="6">
        <f t="shared" si="16"/>
        <v>0.10017452006980802</v>
      </c>
    </row>
    <row r="65" spans="1:18" x14ac:dyDescent="0.2">
      <c r="A65" s="123" t="s">
        <v>487</v>
      </c>
      <c r="B65" s="58" t="s">
        <v>209</v>
      </c>
      <c r="C65" s="124" t="s">
        <v>489</v>
      </c>
      <c r="D65" s="35"/>
      <c r="E65" s="36"/>
      <c r="F65" s="36"/>
      <c r="G65" s="36"/>
      <c r="H65" s="125" t="str">
        <f t="shared" si="12"/>
        <v/>
      </c>
      <c r="I65" s="240">
        <v>12745</v>
      </c>
      <c r="J65" s="241">
        <v>12519</v>
      </c>
      <c r="K65" s="241">
        <v>3904</v>
      </c>
      <c r="L65" s="3">
        <f t="shared" si="1"/>
        <v>0.31184599408898472</v>
      </c>
      <c r="M65" s="241">
        <v>226</v>
      </c>
      <c r="N65" s="126">
        <f t="shared" si="13"/>
        <v>1.7732444095723814E-2</v>
      </c>
      <c r="O65" s="4">
        <f t="shared" si="14"/>
        <v>12745</v>
      </c>
      <c r="P65" s="5">
        <f t="shared" si="17"/>
        <v>12519</v>
      </c>
      <c r="Q65" s="5">
        <f t="shared" si="15"/>
        <v>226</v>
      </c>
      <c r="R65" s="6">
        <f t="shared" si="16"/>
        <v>1.7732444095723814E-2</v>
      </c>
    </row>
    <row r="66" spans="1:18" x14ac:dyDescent="0.2">
      <c r="A66" s="123" t="s">
        <v>487</v>
      </c>
      <c r="B66" s="58" t="s">
        <v>209</v>
      </c>
      <c r="C66" s="124" t="s">
        <v>433</v>
      </c>
      <c r="D66" s="35"/>
      <c r="E66" s="36"/>
      <c r="F66" s="36"/>
      <c r="G66" s="36"/>
      <c r="H66" s="125" t="str">
        <f t="shared" si="12"/>
        <v/>
      </c>
      <c r="I66" s="240">
        <v>6714</v>
      </c>
      <c r="J66" s="241">
        <v>6649</v>
      </c>
      <c r="K66" s="241">
        <v>4948</v>
      </c>
      <c r="L66" s="3">
        <f t="shared" ref="L66:L129" si="18">IF(J66&lt;&gt;0,K66/J66,"")</f>
        <v>0.74417205594826286</v>
      </c>
      <c r="M66" s="241">
        <v>65</v>
      </c>
      <c r="N66" s="126">
        <f t="shared" si="13"/>
        <v>9.6812630324694671E-3</v>
      </c>
      <c r="O66" s="4">
        <f t="shared" si="14"/>
        <v>6714</v>
      </c>
      <c r="P66" s="5">
        <f t="shared" si="17"/>
        <v>6649</v>
      </c>
      <c r="Q66" s="5">
        <f t="shared" si="15"/>
        <v>65</v>
      </c>
      <c r="R66" s="6">
        <f t="shared" si="16"/>
        <v>9.6812630324694671E-3</v>
      </c>
    </row>
    <row r="67" spans="1:18" x14ac:dyDescent="0.2">
      <c r="A67" s="123" t="s">
        <v>487</v>
      </c>
      <c r="B67" s="58" t="s">
        <v>209</v>
      </c>
      <c r="C67" s="124" t="s">
        <v>211</v>
      </c>
      <c r="D67" s="35"/>
      <c r="E67" s="36"/>
      <c r="F67" s="36"/>
      <c r="G67" s="36"/>
      <c r="H67" s="125" t="str">
        <f t="shared" si="12"/>
        <v/>
      </c>
      <c r="I67" s="240">
        <v>19301</v>
      </c>
      <c r="J67" s="241">
        <v>18801</v>
      </c>
      <c r="K67" s="241">
        <v>5911</v>
      </c>
      <c r="L67" s="3">
        <f t="shared" si="18"/>
        <v>0.31439817031008988</v>
      </c>
      <c r="M67" s="241">
        <v>500</v>
      </c>
      <c r="N67" s="126">
        <f t="shared" si="13"/>
        <v>2.590539350292731E-2</v>
      </c>
      <c r="O67" s="4">
        <f t="shared" si="14"/>
        <v>19301</v>
      </c>
      <c r="P67" s="5">
        <f t="shared" si="17"/>
        <v>18801</v>
      </c>
      <c r="Q67" s="5">
        <f t="shared" si="15"/>
        <v>500</v>
      </c>
      <c r="R67" s="6">
        <f t="shared" si="16"/>
        <v>2.590539350292731E-2</v>
      </c>
    </row>
    <row r="68" spans="1:18" x14ac:dyDescent="0.2">
      <c r="A68" s="123" t="s">
        <v>487</v>
      </c>
      <c r="B68" s="58" t="s">
        <v>214</v>
      </c>
      <c r="C68" s="124" t="s">
        <v>546</v>
      </c>
      <c r="D68" s="2"/>
      <c r="E68" s="1"/>
      <c r="F68" s="1"/>
      <c r="G68" s="1"/>
      <c r="H68" s="125" t="str">
        <f t="shared" si="12"/>
        <v/>
      </c>
      <c r="I68" s="240">
        <v>149409</v>
      </c>
      <c r="J68" s="241">
        <v>149167</v>
      </c>
      <c r="K68" s="241">
        <v>149135</v>
      </c>
      <c r="L68" s="3">
        <f t="shared" si="18"/>
        <v>0.99978547533971995</v>
      </c>
      <c r="M68" s="241">
        <v>242</v>
      </c>
      <c r="N68" s="126">
        <f t="shared" si="13"/>
        <v>1.6197150104746033E-3</v>
      </c>
      <c r="O68" s="4">
        <f t="shared" si="14"/>
        <v>149409</v>
      </c>
      <c r="P68" s="5">
        <f t="shared" si="17"/>
        <v>149167</v>
      </c>
      <c r="Q68" s="5">
        <f t="shared" si="15"/>
        <v>242</v>
      </c>
      <c r="R68" s="6">
        <f t="shared" si="16"/>
        <v>1.6197150104746033E-3</v>
      </c>
    </row>
    <row r="69" spans="1:18" x14ac:dyDescent="0.2">
      <c r="A69" s="123" t="s">
        <v>487</v>
      </c>
      <c r="B69" s="58" t="s">
        <v>214</v>
      </c>
      <c r="C69" s="124" t="s">
        <v>549</v>
      </c>
      <c r="D69" s="35"/>
      <c r="E69" s="36"/>
      <c r="F69" s="36"/>
      <c r="G69" s="36"/>
      <c r="H69" s="125" t="str">
        <f t="shared" si="12"/>
        <v/>
      </c>
      <c r="I69" s="240">
        <v>15239</v>
      </c>
      <c r="J69" s="241">
        <v>15233</v>
      </c>
      <c r="K69" s="241">
        <v>15124</v>
      </c>
      <c r="L69" s="3">
        <f t="shared" si="18"/>
        <v>0.99284448237379375</v>
      </c>
      <c r="M69" s="241">
        <v>6</v>
      </c>
      <c r="N69" s="126">
        <f t="shared" si="13"/>
        <v>3.9372662248179013E-4</v>
      </c>
      <c r="O69" s="4">
        <f t="shared" si="14"/>
        <v>15239</v>
      </c>
      <c r="P69" s="5">
        <f t="shared" si="17"/>
        <v>15233</v>
      </c>
      <c r="Q69" s="5">
        <f t="shared" si="15"/>
        <v>6</v>
      </c>
      <c r="R69" s="6">
        <f t="shared" si="16"/>
        <v>3.9372662248179013E-4</v>
      </c>
    </row>
    <row r="70" spans="1:18" ht="29" x14ac:dyDescent="0.2">
      <c r="A70" s="123" t="s">
        <v>487</v>
      </c>
      <c r="B70" s="58" t="s">
        <v>217</v>
      </c>
      <c r="C70" s="124" t="s">
        <v>219</v>
      </c>
      <c r="D70" s="35"/>
      <c r="E70" s="36"/>
      <c r="F70" s="36"/>
      <c r="G70" s="36"/>
      <c r="H70" s="125" t="str">
        <f t="shared" si="12"/>
        <v/>
      </c>
      <c r="I70" s="240">
        <v>1231</v>
      </c>
      <c r="J70" s="241">
        <v>1056</v>
      </c>
      <c r="K70" s="241">
        <v>155</v>
      </c>
      <c r="L70" s="3">
        <f t="shared" si="18"/>
        <v>0.14678030303030304</v>
      </c>
      <c r="M70" s="241">
        <v>175</v>
      </c>
      <c r="N70" s="126">
        <f t="shared" si="13"/>
        <v>0.14216084484159219</v>
      </c>
      <c r="O70" s="4">
        <f t="shared" si="14"/>
        <v>1231</v>
      </c>
      <c r="P70" s="5">
        <f t="shared" si="17"/>
        <v>1056</v>
      </c>
      <c r="Q70" s="5">
        <f t="shared" si="15"/>
        <v>175</v>
      </c>
      <c r="R70" s="6">
        <f t="shared" si="16"/>
        <v>0.14216084484159219</v>
      </c>
    </row>
    <row r="71" spans="1:18" x14ac:dyDescent="0.2">
      <c r="A71" s="123" t="s">
        <v>487</v>
      </c>
      <c r="B71" s="58" t="s">
        <v>220</v>
      </c>
      <c r="C71" s="124" t="s">
        <v>222</v>
      </c>
      <c r="D71" s="35"/>
      <c r="E71" s="36"/>
      <c r="F71" s="36"/>
      <c r="G71" s="36"/>
      <c r="H71" s="125" t="str">
        <f t="shared" si="12"/>
        <v/>
      </c>
      <c r="I71" s="240">
        <v>720</v>
      </c>
      <c r="J71" s="241">
        <v>704</v>
      </c>
      <c r="K71" s="241">
        <v>175</v>
      </c>
      <c r="L71" s="3">
        <f t="shared" si="18"/>
        <v>0.24857954545454544</v>
      </c>
      <c r="M71" s="241">
        <v>16</v>
      </c>
      <c r="N71" s="126">
        <f t="shared" si="13"/>
        <v>2.2222222222222223E-2</v>
      </c>
      <c r="O71" s="4">
        <f t="shared" si="14"/>
        <v>720</v>
      </c>
      <c r="P71" s="5">
        <f t="shared" si="17"/>
        <v>704</v>
      </c>
      <c r="Q71" s="5">
        <f t="shared" si="15"/>
        <v>16</v>
      </c>
      <c r="R71" s="6">
        <f t="shared" si="16"/>
        <v>2.2222222222222223E-2</v>
      </c>
    </row>
    <row r="72" spans="1:18" x14ac:dyDescent="0.2">
      <c r="A72" s="123" t="s">
        <v>487</v>
      </c>
      <c r="B72" s="58" t="s">
        <v>225</v>
      </c>
      <c r="C72" s="124" t="s">
        <v>226</v>
      </c>
      <c r="D72" s="35"/>
      <c r="E72" s="36"/>
      <c r="F72" s="36"/>
      <c r="G72" s="36"/>
      <c r="H72" s="125" t="str">
        <f t="shared" si="12"/>
        <v/>
      </c>
      <c r="I72" s="240">
        <v>46</v>
      </c>
      <c r="J72" s="241">
        <v>46</v>
      </c>
      <c r="K72" s="241">
        <v>16</v>
      </c>
      <c r="L72" s="3">
        <f t="shared" si="18"/>
        <v>0.34782608695652173</v>
      </c>
      <c r="M72" s="241"/>
      <c r="N72" s="126">
        <f t="shared" si="13"/>
        <v>0</v>
      </c>
      <c r="O72" s="4">
        <f t="shared" si="14"/>
        <v>46</v>
      </c>
      <c r="P72" s="5">
        <f t="shared" si="17"/>
        <v>46</v>
      </c>
      <c r="Q72" s="5" t="str">
        <f t="shared" si="15"/>
        <v/>
      </c>
      <c r="R72" s="6" t="str">
        <f t="shared" si="16"/>
        <v/>
      </c>
    </row>
    <row r="73" spans="1:18" ht="16.25" customHeight="1" x14ac:dyDescent="0.2">
      <c r="A73" s="123" t="s">
        <v>487</v>
      </c>
      <c r="B73" s="58" t="s">
        <v>225</v>
      </c>
      <c r="C73" s="124" t="s">
        <v>227</v>
      </c>
      <c r="D73" s="2"/>
      <c r="E73" s="1"/>
      <c r="F73" s="1"/>
      <c r="G73" s="1"/>
      <c r="H73" s="125" t="str">
        <f t="shared" si="12"/>
        <v/>
      </c>
      <c r="I73" s="240">
        <v>74</v>
      </c>
      <c r="J73" s="241">
        <v>74</v>
      </c>
      <c r="K73" s="241">
        <v>30</v>
      </c>
      <c r="L73" s="3">
        <f t="shared" si="18"/>
        <v>0.40540540540540543</v>
      </c>
      <c r="M73" s="241"/>
      <c r="N73" s="126">
        <f t="shared" si="13"/>
        <v>0</v>
      </c>
      <c r="O73" s="4">
        <f t="shared" si="14"/>
        <v>74</v>
      </c>
      <c r="P73" s="5">
        <f t="shared" si="17"/>
        <v>74</v>
      </c>
      <c r="Q73" s="5" t="str">
        <f t="shared" si="15"/>
        <v/>
      </c>
      <c r="R73" s="6" t="str">
        <f t="shared" si="16"/>
        <v/>
      </c>
    </row>
    <row r="74" spans="1:18" x14ac:dyDescent="0.2">
      <c r="A74" s="123" t="s">
        <v>487</v>
      </c>
      <c r="B74" s="58" t="s">
        <v>225</v>
      </c>
      <c r="C74" s="124" t="s">
        <v>229</v>
      </c>
      <c r="D74" s="35"/>
      <c r="E74" s="36"/>
      <c r="F74" s="36"/>
      <c r="G74" s="36"/>
      <c r="H74" s="125" t="str">
        <f t="shared" si="12"/>
        <v/>
      </c>
      <c r="I74" s="240">
        <v>105</v>
      </c>
      <c r="J74" s="241">
        <v>105</v>
      </c>
      <c r="K74" s="241">
        <v>41</v>
      </c>
      <c r="L74" s="3">
        <f t="shared" si="18"/>
        <v>0.39047619047619048</v>
      </c>
      <c r="M74" s="241"/>
      <c r="N74" s="126">
        <f t="shared" si="13"/>
        <v>0</v>
      </c>
      <c r="O74" s="4">
        <f t="shared" si="14"/>
        <v>105</v>
      </c>
      <c r="P74" s="5">
        <f t="shared" si="17"/>
        <v>105</v>
      </c>
      <c r="Q74" s="5" t="str">
        <f t="shared" si="15"/>
        <v/>
      </c>
      <c r="R74" s="6" t="str">
        <f t="shared" si="16"/>
        <v/>
      </c>
    </row>
    <row r="75" spans="1:18" ht="29" x14ac:dyDescent="0.2">
      <c r="A75" s="123" t="s">
        <v>487</v>
      </c>
      <c r="B75" s="58" t="s">
        <v>225</v>
      </c>
      <c r="C75" s="124" t="s">
        <v>231</v>
      </c>
      <c r="D75" s="35"/>
      <c r="E75" s="36"/>
      <c r="F75" s="36"/>
      <c r="G75" s="36"/>
      <c r="H75" s="125" t="str">
        <f t="shared" si="12"/>
        <v/>
      </c>
      <c r="I75" s="240">
        <v>274</v>
      </c>
      <c r="J75" s="241">
        <v>272</v>
      </c>
      <c r="K75" s="241">
        <v>137</v>
      </c>
      <c r="L75" s="3">
        <f t="shared" si="18"/>
        <v>0.50367647058823528</v>
      </c>
      <c r="M75" s="241">
        <v>2</v>
      </c>
      <c r="N75" s="126">
        <f t="shared" si="13"/>
        <v>7.2992700729927005E-3</v>
      </c>
      <c r="O75" s="4">
        <f t="shared" si="14"/>
        <v>274</v>
      </c>
      <c r="P75" s="5">
        <f t="shared" si="17"/>
        <v>272</v>
      </c>
      <c r="Q75" s="5">
        <f t="shared" si="15"/>
        <v>2</v>
      </c>
      <c r="R75" s="6">
        <f t="shared" si="16"/>
        <v>7.2992700729927005E-3</v>
      </c>
    </row>
    <row r="76" spans="1:18" x14ac:dyDescent="0.2">
      <c r="A76" s="123" t="s">
        <v>487</v>
      </c>
      <c r="B76" s="58" t="s">
        <v>232</v>
      </c>
      <c r="C76" s="124" t="s">
        <v>233</v>
      </c>
      <c r="D76" s="35"/>
      <c r="E76" s="36"/>
      <c r="F76" s="36"/>
      <c r="G76" s="36"/>
      <c r="H76" s="125" t="str">
        <f t="shared" si="12"/>
        <v/>
      </c>
      <c r="I76" s="240">
        <v>843</v>
      </c>
      <c r="J76" s="241">
        <v>841</v>
      </c>
      <c r="K76" s="241">
        <v>116</v>
      </c>
      <c r="L76" s="3">
        <f t="shared" si="18"/>
        <v>0.13793103448275862</v>
      </c>
      <c r="M76" s="241">
        <v>2</v>
      </c>
      <c r="N76" s="126">
        <f t="shared" si="13"/>
        <v>2.3724792408066431E-3</v>
      </c>
      <c r="O76" s="4">
        <f t="shared" si="14"/>
        <v>843</v>
      </c>
      <c r="P76" s="5">
        <f t="shared" si="17"/>
        <v>841</v>
      </c>
      <c r="Q76" s="5">
        <f t="shared" si="15"/>
        <v>2</v>
      </c>
      <c r="R76" s="6">
        <f t="shared" si="16"/>
        <v>2.3724792408066431E-3</v>
      </c>
    </row>
    <row r="77" spans="1:18" x14ac:dyDescent="0.2">
      <c r="A77" s="123" t="s">
        <v>487</v>
      </c>
      <c r="B77" s="58" t="s">
        <v>537</v>
      </c>
      <c r="C77" s="124" t="s">
        <v>236</v>
      </c>
      <c r="D77" s="2"/>
      <c r="E77" s="1"/>
      <c r="F77" s="1"/>
      <c r="G77" s="1"/>
      <c r="H77" s="125" t="str">
        <f t="shared" si="12"/>
        <v/>
      </c>
      <c r="I77" s="240">
        <v>867</v>
      </c>
      <c r="J77" s="241">
        <v>807</v>
      </c>
      <c r="K77" s="241">
        <v>398</v>
      </c>
      <c r="L77" s="3">
        <f t="shared" si="18"/>
        <v>0.49318463444857497</v>
      </c>
      <c r="M77" s="241">
        <v>60</v>
      </c>
      <c r="N77" s="126">
        <f t="shared" si="13"/>
        <v>6.9204152249134954E-2</v>
      </c>
      <c r="O77" s="4">
        <f t="shared" si="14"/>
        <v>867</v>
      </c>
      <c r="P77" s="5">
        <f t="shared" si="17"/>
        <v>807</v>
      </c>
      <c r="Q77" s="5">
        <f t="shared" si="15"/>
        <v>60</v>
      </c>
      <c r="R77" s="6">
        <f t="shared" si="16"/>
        <v>6.9204152249134954E-2</v>
      </c>
    </row>
    <row r="78" spans="1:18" x14ac:dyDescent="0.2">
      <c r="A78" s="127" t="s">
        <v>490</v>
      </c>
      <c r="B78" s="58" t="s">
        <v>2</v>
      </c>
      <c r="C78" s="124" t="s">
        <v>3</v>
      </c>
      <c r="D78" s="35"/>
      <c r="E78" s="36"/>
      <c r="F78" s="36"/>
      <c r="G78" s="36"/>
      <c r="H78" s="125" t="str">
        <f t="shared" si="12"/>
        <v/>
      </c>
      <c r="I78" s="240">
        <v>11</v>
      </c>
      <c r="J78" s="241">
        <v>11</v>
      </c>
      <c r="K78" s="241">
        <v>8</v>
      </c>
      <c r="L78" s="3">
        <f t="shared" si="18"/>
        <v>0.72727272727272729</v>
      </c>
      <c r="M78" s="241"/>
      <c r="N78" s="126">
        <f t="shared" si="13"/>
        <v>0</v>
      </c>
      <c r="O78" s="4">
        <f t="shared" si="14"/>
        <v>11</v>
      </c>
      <c r="P78" s="5">
        <f t="shared" si="17"/>
        <v>11</v>
      </c>
      <c r="Q78" s="5" t="str">
        <f t="shared" si="15"/>
        <v/>
      </c>
      <c r="R78" s="6" t="str">
        <f t="shared" si="16"/>
        <v/>
      </c>
    </row>
    <row r="79" spans="1:18" x14ac:dyDescent="0.2">
      <c r="A79" s="127" t="s">
        <v>490</v>
      </c>
      <c r="B79" s="58" t="s">
        <v>4</v>
      </c>
      <c r="C79" s="124" t="s">
        <v>5</v>
      </c>
      <c r="D79" s="35"/>
      <c r="E79" s="36"/>
      <c r="F79" s="36"/>
      <c r="G79" s="36"/>
      <c r="H79" s="125" t="str">
        <f t="shared" si="12"/>
        <v/>
      </c>
      <c r="I79" s="240">
        <v>612</v>
      </c>
      <c r="J79" s="241">
        <v>224</v>
      </c>
      <c r="K79" s="241">
        <v>84</v>
      </c>
      <c r="L79" s="3">
        <f t="shared" si="18"/>
        <v>0.375</v>
      </c>
      <c r="M79" s="241">
        <v>360</v>
      </c>
      <c r="N79" s="126">
        <f t="shared" si="13"/>
        <v>0.58823529411764708</v>
      </c>
      <c r="O79" s="4">
        <f t="shared" si="14"/>
        <v>612</v>
      </c>
      <c r="P79" s="5">
        <f t="shared" si="17"/>
        <v>224</v>
      </c>
      <c r="Q79" s="5">
        <f t="shared" si="15"/>
        <v>360</v>
      </c>
      <c r="R79" s="6">
        <f t="shared" si="16"/>
        <v>0.58823529411764708</v>
      </c>
    </row>
    <row r="80" spans="1:18" ht="16.25" customHeight="1" x14ac:dyDescent="0.2">
      <c r="A80" s="127" t="s">
        <v>490</v>
      </c>
      <c r="B80" s="58" t="s">
        <v>8</v>
      </c>
      <c r="C80" s="124" t="s">
        <v>9</v>
      </c>
      <c r="D80" s="2"/>
      <c r="E80" s="1"/>
      <c r="F80" s="1"/>
      <c r="G80" s="1"/>
      <c r="H80" s="125" t="str">
        <f t="shared" si="12"/>
        <v/>
      </c>
      <c r="I80" s="240">
        <v>2</v>
      </c>
      <c r="J80" s="241">
        <v>2</v>
      </c>
      <c r="K80" s="241">
        <v>1</v>
      </c>
      <c r="L80" s="3">
        <f t="shared" si="18"/>
        <v>0.5</v>
      </c>
      <c r="M80" s="241"/>
      <c r="N80" s="126">
        <f t="shared" si="13"/>
        <v>0</v>
      </c>
      <c r="O80" s="4">
        <f t="shared" si="14"/>
        <v>2</v>
      </c>
      <c r="P80" s="5">
        <f t="shared" si="17"/>
        <v>2</v>
      </c>
      <c r="Q80" s="5" t="str">
        <f t="shared" si="15"/>
        <v/>
      </c>
      <c r="R80" s="6" t="str">
        <f t="shared" si="16"/>
        <v/>
      </c>
    </row>
    <row r="81" spans="1:18" x14ac:dyDescent="0.2">
      <c r="A81" s="127" t="s">
        <v>490</v>
      </c>
      <c r="B81" s="58" t="s">
        <v>10</v>
      </c>
      <c r="C81" s="124" t="s">
        <v>11</v>
      </c>
      <c r="D81" s="2"/>
      <c r="E81" s="1"/>
      <c r="F81" s="1"/>
      <c r="G81" s="1"/>
      <c r="H81" s="125" t="str">
        <f t="shared" si="12"/>
        <v/>
      </c>
      <c r="I81" s="240">
        <v>1</v>
      </c>
      <c r="J81" s="241">
        <v>1</v>
      </c>
      <c r="K81" s="241"/>
      <c r="L81" s="3">
        <f t="shared" si="18"/>
        <v>0</v>
      </c>
      <c r="M81" s="241"/>
      <c r="N81" s="126">
        <f t="shared" si="13"/>
        <v>0</v>
      </c>
      <c r="O81" s="4">
        <f t="shared" si="14"/>
        <v>1</v>
      </c>
      <c r="P81" s="5">
        <f t="shared" si="17"/>
        <v>1</v>
      </c>
      <c r="Q81" s="5" t="str">
        <f t="shared" si="15"/>
        <v/>
      </c>
      <c r="R81" s="6" t="str">
        <f t="shared" si="16"/>
        <v/>
      </c>
    </row>
    <row r="82" spans="1:18" x14ac:dyDescent="0.2">
      <c r="A82" s="127" t="s">
        <v>490</v>
      </c>
      <c r="B82" s="58" t="s">
        <v>10</v>
      </c>
      <c r="C82" s="124" t="s">
        <v>266</v>
      </c>
      <c r="D82" s="35"/>
      <c r="E82" s="36"/>
      <c r="F82" s="36"/>
      <c r="G82" s="36"/>
      <c r="H82" s="125" t="str">
        <f t="shared" si="12"/>
        <v/>
      </c>
      <c r="I82" s="240">
        <v>7</v>
      </c>
      <c r="J82" s="241">
        <v>7</v>
      </c>
      <c r="K82" s="241">
        <v>2</v>
      </c>
      <c r="L82" s="3">
        <f t="shared" si="18"/>
        <v>0.2857142857142857</v>
      </c>
      <c r="M82" s="241"/>
      <c r="N82" s="126">
        <f t="shared" si="13"/>
        <v>0</v>
      </c>
      <c r="O82" s="4">
        <f t="shared" si="14"/>
        <v>7</v>
      </c>
      <c r="P82" s="5">
        <f t="shared" si="17"/>
        <v>7</v>
      </c>
      <c r="Q82" s="5" t="str">
        <f t="shared" si="15"/>
        <v/>
      </c>
      <c r="R82" s="6" t="str">
        <f t="shared" si="16"/>
        <v/>
      </c>
    </row>
    <row r="83" spans="1:18" x14ac:dyDescent="0.2">
      <c r="A83" s="127" t="s">
        <v>490</v>
      </c>
      <c r="B83" s="58" t="s">
        <v>10</v>
      </c>
      <c r="C83" s="124" t="s">
        <v>438</v>
      </c>
      <c r="D83" s="35"/>
      <c r="E83" s="36"/>
      <c r="F83" s="36"/>
      <c r="G83" s="36"/>
      <c r="H83" s="125" t="str">
        <f t="shared" si="12"/>
        <v/>
      </c>
      <c r="I83" s="240">
        <v>7</v>
      </c>
      <c r="J83" s="241">
        <v>7</v>
      </c>
      <c r="K83" s="241">
        <v>3</v>
      </c>
      <c r="L83" s="3">
        <f t="shared" si="18"/>
        <v>0.42857142857142855</v>
      </c>
      <c r="M83" s="241"/>
      <c r="N83" s="126">
        <f t="shared" si="13"/>
        <v>0</v>
      </c>
      <c r="O83" s="4">
        <f t="shared" si="14"/>
        <v>7</v>
      </c>
      <c r="P83" s="5">
        <f t="shared" si="17"/>
        <v>7</v>
      </c>
      <c r="Q83" s="5" t="str">
        <f t="shared" si="15"/>
        <v/>
      </c>
      <c r="R83" s="6" t="str">
        <f t="shared" si="16"/>
        <v/>
      </c>
    </row>
    <row r="84" spans="1:18" x14ac:dyDescent="0.2">
      <c r="A84" s="127" t="s">
        <v>490</v>
      </c>
      <c r="B84" s="58" t="s">
        <v>10</v>
      </c>
      <c r="C84" s="124" t="s">
        <v>12</v>
      </c>
      <c r="D84" s="2"/>
      <c r="E84" s="1"/>
      <c r="F84" s="1"/>
      <c r="G84" s="1"/>
      <c r="H84" s="125" t="str">
        <f t="shared" si="12"/>
        <v/>
      </c>
      <c r="I84" s="240">
        <v>13</v>
      </c>
      <c r="J84" s="241">
        <v>11</v>
      </c>
      <c r="K84" s="241">
        <v>4</v>
      </c>
      <c r="L84" s="3">
        <f t="shared" si="18"/>
        <v>0.36363636363636365</v>
      </c>
      <c r="M84" s="241">
        <v>1</v>
      </c>
      <c r="N84" s="126">
        <f t="shared" si="13"/>
        <v>7.6923076923076927E-2</v>
      </c>
      <c r="O84" s="4">
        <f t="shared" si="14"/>
        <v>13</v>
      </c>
      <c r="P84" s="5">
        <f t="shared" si="17"/>
        <v>11</v>
      </c>
      <c r="Q84" s="5">
        <f t="shared" si="15"/>
        <v>1</v>
      </c>
      <c r="R84" s="6">
        <f t="shared" si="16"/>
        <v>7.6923076923076927E-2</v>
      </c>
    </row>
    <row r="85" spans="1:18" x14ac:dyDescent="0.2">
      <c r="A85" s="127" t="s">
        <v>490</v>
      </c>
      <c r="B85" s="58" t="s">
        <v>13</v>
      </c>
      <c r="C85" s="124" t="s">
        <v>14</v>
      </c>
      <c r="D85" s="2"/>
      <c r="E85" s="1"/>
      <c r="F85" s="1"/>
      <c r="G85" s="1"/>
      <c r="H85" s="125" t="str">
        <f t="shared" si="12"/>
        <v/>
      </c>
      <c r="I85" s="240">
        <v>16</v>
      </c>
      <c r="J85" s="241">
        <v>16</v>
      </c>
      <c r="K85" s="241">
        <v>7</v>
      </c>
      <c r="L85" s="3">
        <f t="shared" si="18"/>
        <v>0.4375</v>
      </c>
      <c r="M85" s="241"/>
      <c r="N85" s="126">
        <f t="shared" si="13"/>
        <v>0</v>
      </c>
      <c r="O85" s="4">
        <f t="shared" si="14"/>
        <v>16</v>
      </c>
      <c r="P85" s="5">
        <f t="shared" si="17"/>
        <v>16</v>
      </c>
      <c r="Q85" s="5" t="str">
        <f t="shared" si="15"/>
        <v/>
      </c>
      <c r="R85" s="6" t="str">
        <f t="shared" si="16"/>
        <v/>
      </c>
    </row>
    <row r="86" spans="1:18" x14ac:dyDescent="0.2">
      <c r="A86" s="127" t="s">
        <v>490</v>
      </c>
      <c r="B86" s="58" t="s">
        <v>21</v>
      </c>
      <c r="C86" s="124" t="s">
        <v>22</v>
      </c>
      <c r="D86" s="2"/>
      <c r="E86" s="1"/>
      <c r="F86" s="1"/>
      <c r="G86" s="1"/>
      <c r="H86" s="125" t="str">
        <f t="shared" si="12"/>
        <v/>
      </c>
      <c r="I86" s="240">
        <v>2</v>
      </c>
      <c r="J86" s="241">
        <v>2</v>
      </c>
      <c r="K86" s="241">
        <v>1</v>
      </c>
      <c r="L86" s="3">
        <f t="shared" si="18"/>
        <v>0.5</v>
      </c>
      <c r="M86" s="241"/>
      <c r="N86" s="126">
        <f t="shared" ref="N86" si="19">IF(I86&lt;&gt;0,M86/I86,"")</f>
        <v>0</v>
      </c>
      <c r="O86" s="4">
        <f t="shared" ref="O86" si="20">IF(SUM(D86,I86)&gt;0,SUM(D86,I86),"")</f>
        <v>2</v>
      </c>
      <c r="P86" s="5">
        <f t="shared" ref="P86" si="21">IF( SUM(E86,J86,)&gt;0, SUM(E86,J86,),"")</f>
        <v>2</v>
      </c>
      <c r="Q86" s="5" t="str">
        <f t="shared" ref="Q86" si="22">IF(SUM(G86,M86)&gt;0,SUM(G86,M86),"")</f>
        <v/>
      </c>
      <c r="R86" s="6" t="str">
        <f t="shared" ref="R86" si="23">IFERROR(IF(O86&lt;&gt;0,Q86/O86,""),"")</f>
        <v/>
      </c>
    </row>
    <row r="87" spans="1:18" ht="29" x14ac:dyDescent="0.2">
      <c r="A87" s="127" t="s">
        <v>490</v>
      </c>
      <c r="B87" s="58" t="s">
        <v>28</v>
      </c>
      <c r="C87" s="124" t="s">
        <v>491</v>
      </c>
      <c r="D87" s="35"/>
      <c r="E87" s="36"/>
      <c r="F87" s="36"/>
      <c r="G87" s="36"/>
      <c r="H87" s="125" t="str">
        <f t="shared" si="12"/>
        <v/>
      </c>
      <c r="I87" s="240">
        <v>52</v>
      </c>
      <c r="J87" s="241">
        <v>52</v>
      </c>
      <c r="K87" s="241">
        <v>29</v>
      </c>
      <c r="L87" s="3">
        <f t="shared" si="18"/>
        <v>0.55769230769230771</v>
      </c>
      <c r="M87" s="241"/>
      <c r="N87" s="126">
        <f t="shared" si="13"/>
        <v>0</v>
      </c>
      <c r="O87" s="4">
        <f t="shared" si="14"/>
        <v>52</v>
      </c>
      <c r="P87" s="5">
        <f t="shared" si="17"/>
        <v>52</v>
      </c>
      <c r="Q87" s="5" t="str">
        <f t="shared" si="15"/>
        <v/>
      </c>
      <c r="R87" s="6" t="str">
        <f t="shared" si="16"/>
        <v/>
      </c>
    </row>
    <row r="88" spans="1:18" ht="29" x14ac:dyDescent="0.2">
      <c r="A88" s="127" t="s">
        <v>490</v>
      </c>
      <c r="B88" s="58" t="s">
        <v>28</v>
      </c>
      <c r="C88" s="124" t="s">
        <v>492</v>
      </c>
      <c r="D88" s="2"/>
      <c r="E88" s="1"/>
      <c r="F88" s="1"/>
      <c r="G88" s="1"/>
      <c r="H88" s="125" t="str">
        <f t="shared" si="12"/>
        <v/>
      </c>
      <c r="I88" s="240">
        <v>14</v>
      </c>
      <c r="J88" s="241">
        <v>14</v>
      </c>
      <c r="K88" s="241">
        <v>10</v>
      </c>
      <c r="L88" s="3">
        <f t="shared" si="18"/>
        <v>0.7142857142857143</v>
      </c>
      <c r="M88" s="241"/>
      <c r="N88" s="126">
        <f t="shared" si="13"/>
        <v>0</v>
      </c>
      <c r="O88" s="4">
        <f t="shared" si="14"/>
        <v>14</v>
      </c>
      <c r="P88" s="5">
        <f t="shared" si="17"/>
        <v>14</v>
      </c>
      <c r="Q88" s="5" t="str">
        <f t="shared" si="15"/>
        <v/>
      </c>
      <c r="R88" s="6" t="str">
        <f t="shared" si="16"/>
        <v/>
      </c>
    </row>
    <row r="89" spans="1:18" ht="29" x14ac:dyDescent="0.2">
      <c r="A89" s="127" t="s">
        <v>490</v>
      </c>
      <c r="B89" s="58" t="s">
        <v>28</v>
      </c>
      <c r="C89" s="124" t="s">
        <v>29</v>
      </c>
      <c r="D89" s="2"/>
      <c r="E89" s="1"/>
      <c r="F89" s="1"/>
      <c r="G89" s="1"/>
      <c r="H89" s="125" t="str">
        <f t="shared" si="12"/>
        <v/>
      </c>
      <c r="I89" s="240">
        <v>127</v>
      </c>
      <c r="J89" s="241">
        <v>126</v>
      </c>
      <c r="K89" s="241">
        <v>104</v>
      </c>
      <c r="L89" s="3">
        <f t="shared" si="18"/>
        <v>0.82539682539682535</v>
      </c>
      <c r="M89" s="241">
        <v>1</v>
      </c>
      <c r="N89" s="126">
        <f t="shared" si="13"/>
        <v>7.874015748031496E-3</v>
      </c>
      <c r="O89" s="4">
        <f t="shared" si="14"/>
        <v>127</v>
      </c>
      <c r="P89" s="5">
        <f t="shared" si="17"/>
        <v>126</v>
      </c>
      <c r="Q89" s="5">
        <f t="shared" si="15"/>
        <v>1</v>
      </c>
      <c r="R89" s="6">
        <f t="shared" si="16"/>
        <v>7.874015748031496E-3</v>
      </c>
    </row>
    <row r="90" spans="1:18" ht="29" x14ac:dyDescent="0.2">
      <c r="A90" s="127" t="s">
        <v>490</v>
      </c>
      <c r="B90" s="58" t="s">
        <v>28</v>
      </c>
      <c r="C90" s="124" t="s">
        <v>493</v>
      </c>
      <c r="D90" s="35"/>
      <c r="E90" s="36"/>
      <c r="F90" s="36"/>
      <c r="G90" s="36"/>
      <c r="H90" s="125" t="str">
        <f t="shared" si="12"/>
        <v/>
      </c>
      <c r="I90" s="240">
        <v>6</v>
      </c>
      <c r="J90" s="241">
        <v>6</v>
      </c>
      <c r="K90" s="241">
        <v>3</v>
      </c>
      <c r="L90" s="3">
        <f t="shared" si="18"/>
        <v>0.5</v>
      </c>
      <c r="M90" s="241"/>
      <c r="N90" s="126">
        <f t="shared" si="13"/>
        <v>0</v>
      </c>
      <c r="O90" s="4">
        <f t="shared" si="14"/>
        <v>6</v>
      </c>
      <c r="P90" s="5">
        <f t="shared" si="17"/>
        <v>6</v>
      </c>
      <c r="Q90" s="5" t="str">
        <f t="shared" si="15"/>
        <v/>
      </c>
      <c r="R90" s="6" t="str">
        <f t="shared" si="16"/>
        <v/>
      </c>
    </row>
    <row r="91" spans="1:18" x14ac:dyDescent="0.2">
      <c r="A91" s="127" t="s">
        <v>490</v>
      </c>
      <c r="B91" s="58" t="s">
        <v>30</v>
      </c>
      <c r="C91" s="124" t="s">
        <v>31</v>
      </c>
      <c r="D91" s="35"/>
      <c r="E91" s="36"/>
      <c r="F91" s="36"/>
      <c r="G91" s="36"/>
      <c r="H91" s="125" t="str">
        <f t="shared" si="12"/>
        <v/>
      </c>
      <c r="I91" s="240">
        <v>7</v>
      </c>
      <c r="J91" s="241">
        <v>2</v>
      </c>
      <c r="K91" s="241"/>
      <c r="L91" s="3">
        <f t="shared" si="18"/>
        <v>0</v>
      </c>
      <c r="M91" s="241">
        <v>5</v>
      </c>
      <c r="N91" s="126">
        <f t="shared" si="13"/>
        <v>0.7142857142857143</v>
      </c>
      <c r="O91" s="4">
        <f t="shared" si="14"/>
        <v>7</v>
      </c>
      <c r="P91" s="5">
        <f t="shared" si="17"/>
        <v>2</v>
      </c>
      <c r="Q91" s="5">
        <f t="shared" si="15"/>
        <v>5</v>
      </c>
      <c r="R91" s="6">
        <f t="shared" si="16"/>
        <v>0.7142857142857143</v>
      </c>
    </row>
    <row r="92" spans="1:18" x14ac:dyDescent="0.2">
      <c r="A92" s="127" t="s">
        <v>490</v>
      </c>
      <c r="B92" s="58" t="s">
        <v>34</v>
      </c>
      <c r="C92" s="124" t="s">
        <v>35</v>
      </c>
      <c r="D92" s="2"/>
      <c r="E92" s="1"/>
      <c r="F92" s="1"/>
      <c r="G92" s="1"/>
      <c r="H92" s="125" t="str">
        <f t="shared" si="12"/>
        <v/>
      </c>
      <c r="I92" s="240">
        <v>2</v>
      </c>
      <c r="J92" s="241">
        <v>1</v>
      </c>
      <c r="K92" s="241">
        <v>1</v>
      </c>
      <c r="L92" s="3">
        <f t="shared" si="18"/>
        <v>1</v>
      </c>
      <c r="M92" s="241"/>
      <c r="N92" s="126">
        <f t="shared" si="13"/>
        <v>0</v>
      </c>
      <c r="O92" s="4">
        <f t="shared" si="14"/>
        <v>2</v>
      </c>
      <c r="P92" s="5">
        <f t="shared" si="17"/>
        <v>1</v>
      </c>
      <c r="Q92" s="5" t="str">
        <f t="shared" si="15"/>
        <v/>
      </c>
      <c r="R92" s="6" t="str">
        <f t="shared" si="16"/>
        <v/>
      </c>
    </row>
    <row r="93" spans="1:18" x14ac:dyDescent="0.2">
      <c r="A93" s="127" t="s">
        <v>490</v>
      </c>
      <c r="B93" s="58" t="s">
        <v>37</v>
      </c>
      <c r="C93" s="124" t="s">
        <v>494</v>
      </c>
      <c r="D93" s="2"/>
      <c r="E93" s="1"/>
      <c r="F93" s="1"/>
      <c r="G93" s="1"/>
      <c r="H93" s="125" t="str">
        <f t="shared" si="12"/>
        <v/>
      </c>
      <c r="I93" s="240">
        <v>57</v>
      </c>
      <c r="J93" s="241">
        <v>56</v>
      </c>
      <c r="K93" s="241">
        <v>43</v>
      </c>
      <c r="L93" s="3">
        <f t="shared" si="18"/>
        <v>0.7678571428571429</v>
      </c>
      <c r="M93" s="241"/>
      <c r="N93" s="126">
        <f t="shared" si="13"/>
        <v>0</v>
      </c>
      <c r="O93" s="4">
        <f t="shared" si="14"/>
        <v>57</v>
      </c>
      <c r="P93" s="5">
        <f t="shared" si="17"/>
        <v>56</v>
      </c>
      <c r="Q93" s="5" t="str">
        <f t="shared" si="15"/>
        <v/>
      </c>
      <c r="R93" s="6" t="str">
        <f t="shared" si="16"/>
        <v/>
      </c>
    </row>
    <row r="94" spans="1:18" x14ac:dyDescent="0.2">
      <c r="A94" s="127" t="s">
        <v>490</v>
      </c>
      <c r="B94" s="58" t="s">
        <v>37</v>
      </c>
      <c r="C94" s="124" t="s">
        <v>38</v>
      </c>
      <c r="D94" s="35"/>
      <c r="E94" s="36"/>
      <c r="F94" s="36"/>
      <c r="G94" s="36"/>
      <c r="H94" s="125" t="str">
        <f t="shared" si="12"/>
        <v/>
      </c>
      <c r="I94" s="240">
        <v>21</v>
      </c>
      <c r="J94" s="241">
        <v>21</v>
      </c>
      <c r="K94" s="241">
        <v>14</v>
      </c>
      <c r="L94" s="3">
        <f t="shared" si="18"/>
        <v>0.66666666666666663</v>
      </c>
      <c r="M94" s="241"/>
      <c r="N94" s="126">
        <f t="shared" si="13"/>
        <v>0</v>
      </c>
      <c r="O94" s="4">
        <f t="shared" si="14"/>
        <v>21</v>
      </c>
      <c r="P94" s="5">
        <f t="shared" si="17"/>
        <v>21</v>
      </c>
      <c r="Q94" s="5" t="str">
        <f t="shared" si="15"/>
        <v/>
      </c>
      <c r="R94" s="6" t="str">
        <f t="shared" si="16"/>
        <v/>
      </c>
    </row>
    <row r="95" spans="1:18" ht="29" x14ac:dyDescent="0.2">
      <c r="A95" s="127" t="s">
        <v>490</v>
      </c>
      <c r="B95" s="58" t="s">
        <v>42</v>
      </c>
      <c r="C95" s="124" t="s">
        <v>43</v>
      </c>
      <c r="D95" s="35"/>
      <c r="E95" s="36"/>
      <c r="F95" s="36"/>
      <c r="G95" s="36"/>
      <c r="H95" s="125" t="str">
        <f t="shared" si="12"/>
        <v/>
      </c>
      <c r="I95" s="240">
        <v>29</v>
      </c>
      <c r="J95" s="241">
        <v>26</v>
      </c>
      <c r="K95" s="241">
        <v>7</v>
      </c>
      <c r="L95" s="3">
        <f t="shared" si="18"/>
        <v>0.26923076923076922</v>
      </c>
      <c r="M95" s="241">
        <v>2</v>
      </c>
      <c r="N95" s="126">
        <f t="shared" si="13"/>
        <v>6.8965517241379309E-2</v>
      </c>
      <c r="O95" s="4">
        <f t="shared" si="14"/>
        <v>29</v>
      </c>
      <c r="P95" s="5">
        <f t="shared" si="17"/>
        <v>26</v>
      </c>
      <c r="Q95" s="5">
        <f t="shared" si="15"/>
        <v>2</v>
      </c>
      <c r="R95" s="6">
        <f t="shared" si="16"/>
        <v>6.8965517241379309E-2</v>
      </c>
    </row>
    <row r="96" spans="1:18" x14ac:dyDescent="0.2">
      <c r="A96" s="127" t="s">
        <v>490</v>
      </c>
      <c r="B96" s="58" t="s">
        <v>44</v>
      </c>
      <c r="C96" s="124" t="s">
        <v>45</v>
      </c>
      <c r="D96" s="2"/>
      <c r="E96" s="1"/>
      <c r="F96" s="1"/>
      <c r="G96" s="1"/>
      <c r="H96" s="125" t="str">
        <f t="shared" si="12"/>
        <v/>
      </c>
      <c r="I96" s="240">
        <v>2138</v>
      </c>
      <c r="J96" s="241">
        <v>2081</v>
      </c>
      <c r="K96" s="241">
        <v>1376</v>
      </c>
      <c r="L96" s="3">
        <f t="shared" si="18"/>
        <v>0.66122056703507925</v>
      </c>
      <c r="M96" s="241">
        <v>32</v>
      </c>
      <c r="N96" s="126">
        <f t="shared" si="13"/>
        <v>1.4967259120673527E-2</v>
      </c>
      <c r="O96" s="4">
        <f t="shared" si="14"/>
        <v>2138</v>
      </c>
      <c r="P96" s="5">
        <f t="shared" si="17"/>
        <v>2081</v>
      </c>
      <c r="Q96" s="5">
        <f t="shared" si="15"/>
        <v>32</v>
      </c>
      <c r="R96" s="6">
        <f t="shared" si="16"/>
        <v>1.4967259120673527E-2</v>
      </c>
    </row>
    <row r="97" spans="1:18" x14ac:dyDescent="0.2">
      <c r="A97" s="127" t="s">
        <v>490</v>
      </c>
      <c r="B97" s="58" t="s">
        <v>63</v>
      </c>
      <c r="C97" s="124" t="s">
        <v>275</v>
      </c>
      <c r="D97" s="35"/>
      <c r="E97" s="36"/>
      <c r="F97" s="36"/>
      <c r="G97" s="36"/>
      <c r="H97" s="125" t="str">
        <f t="shared" si="12"/>
        <v/>
      </c>
      <c r="I97" s="240">
        <v>3</v>
      </c>
      <c r="J97" s="241">
        <v>3</v>
      </c>
      <c r="K97" s="241">
        <v>2</v>
      </c>
      <c r="L97" s="3">
        <f t="shared" si="18"/>
        <v>0.66666666666666663</v>
      </c>
      <c r="M97" s="241"/>
      <c r="N97" s="126">
        <f t="shared" si="13"/>
        <v>0</v>
      </c>
      <c r="O97" s="4">
        <f t="shared" si="14"/>
        <v>3</v>
      </c>
      <c r="P97" s="5">
        <f t="shared" si="17"/>
        <v>3</v>
      </c>
      <c r="Q97" s="5" t="str">
        <f t="shared" si="15"/>
        <v/>
      </c>
      <c r="R97" s="6" t="str">
        <f t="shared" si="16"/>
        <v/>
      </c>
    </row>
    <row r="98" spans="1:18" x14ac:dyDescent="0.2">
      <c r="A98" s="127" t="s">
        <v>490</v>
      </c>
      <c r="B98" s="58" t="s">
        <v>67</v>
      </c>
      <c r="C98" s="124" t="s">
        <v>68</v>
      </c>
      <c r="D98" s="35"/>
      <c r="E98" s="36"/>
      <c r="F98" s="36"/>
      <c r="G98" s="36"/>
      <c r="H98" s="125" t="str">
        <f t="shared" si="12"/>
        <v/>
      </c>
      <c r="I98" s="240">
        <v>1430</v>
      </c>
      <c r="J98" s="241">
        <v>1185</v>
      </c>
      <c r="K98" s="241">
        <v>572</v>
      </c>
      <c r="L98" s="3">
        <f t="shared" si="18"/>
        <v>0.48270042194092827</v>
      </c>
      <c r="M98" s="241">
        <v>192</v>
      </c>
      <c r="N98" s="126">
        <f t="shared" si="13"/>
        <v>0.13426573426573427</v>
      </c>
      <c r="O98" s="4">
        <f t="shared" si="14"/>
        <v>1430</v>
      </c>
      <c r="P98" s="5">
        <f t="shared" si="17"/>
        <v>1185</v>
      </c>
      <c r="Q98" s="5">
        <f t="shared" si="15"/>
        <v>192</v>
      </c>
      <c r="R98" s="6">
        <f t="shared" si="16"/>
        <v>0.13426573426573427</v>
      </c>
    </row>
    <row r="99" spans="1:18" ht="57" x14ac:dyDescent="0.2">
      <c r="A99" s="127" t="s">
        <v>490</v>
      </c>
      <c r="B99" s="58" t="s">
        <v>75</v>
      </c>
      <c r="C99" s="124" t="s">
        <v>76</v>
      </c>
      <c r="D99" s="2"/>
      <c r="E99" s="1"/>
      <c r="F99" s="1"/>
      <c r="G99" s="1"/>
      <c r="H99" s="125" t="str">
        <f t="shared" si="12"/>
        <v/>
      </c>
      <c r="I99" s="240">
        <v>110</v>
      </c>
      <c r="J99" s="241">
        <v>108</v>
      </c>
      <c r="K99" s="241">
        <v>34</v>
      </c>
      <c r="L99" s="3">
        <f t="shared" si="18"/>
        <v>0.31481481481481483</v>
      </c>
      <c r="M99" s="241"/>
      <c r="N99" s="126">
        <f t="shared" si="13"/>
        <v>0</v>
      </c>
      <c r="O99" s="4">
        <f t="shared" si="14"/>
        <v>110</v>
      </c>
      <c r="P99" s="5">
        <f t="shared" si="17"/>
        <v>108</v>
      </c>
      <c r="Q99" s="5" t="str">
        <f t="shared" si="15"/>
        <v/>
      </c>
      <c r="R99" s="6" t="str">
        <f t="shared" si="16"/>
        <v/>
      </c>
    </row>
    <row r="100" spans="1:18" x14ac:dyDescent="0.2">
      <c r="A100" s="127" t="s">
        <v>490</v>
      </c>
      <c r="B100" s="58" t="s">
        <v>77</v>
      </c>
      <c r="C100" s="124" t="s">
        <v>252</v>
      </c>
      <c r="D100" s="35"/>
      <c r="E100" s="36"/>
      <c r="F100" s="36"/>
      <c r="G100" s="36"/>
      <c r="H100" s="125" t="str">
        <f t="shared" si="12"/>
        <v/>
      </c>
      <c r="I100" s="240">
        <v>12</v>
      </c>
      <c r="J100" s="241">
        <v>9</v>
      </c>
      <c r="K100" s="241">
        <v>3</v>
      </c>
      <c r="L100" s="3">
        <f t="shared" si="18"/>
        <v>0.33333333333333331</v>
      </c>
      <c r="M100" s="241">
        <v>2</v>
      </c>
      <c r="N100" s="126">
        <f t="shared" si="13"/>
        <v>0.16666666666666666</v>
      </c>
      <c r="O100" s="4">
        <f t="shared" si="14"/>
        <v>12</v>
      </c>
      <c r="P100" s="5">
        <f t="shared" si="17"/>
        <v>9</v>
      </c>
      <c r="Q100" s="5">
        <f t="shared" si="15"/>
        <v>2</v>
      </c>
      <c r="R100" s="6">
        <f t="shared" si="16"/>
        <v>0.16666666666666666</v>
      </c>
    </row>
    <row r="101" spans="1:18" x14ac:dyDescent="0.2">
      <c r="A101" s="127" t="s">
        <v>490</v>
      </c>
      <c r="B101" s="58" t="s">
        <v>81</v>
      </c>
      <c r="C101" s="124" t="s">
        <v>82</v>
      </c>
      <c r="D101" s="35"/>
      <c r="E101" s="36"/>
      <c r="F101" s="36"/>
      <c r="G101" s="36"/>
      <c r="H101" s="125" t="str">
        <f t="shared" si="12"/>
        <v/>
      </c>
      <c r="I101" s="240">
        <v>1</v>
      </c>
      <c r="J101" s="241">
        <v>1</v>
      </c>
      <c r="K101" s="241"/>
      <c r="L101" s="3">
        <f t="shared" si="18"/>
        <v>0</v>
      </c>
      <c r="M101" s="241"/>
      <c r="N101" s="126">
        <f t="shared" si="13"/>
        <v>0</v>
      </c>
      <c r="O101" s="4">
        <f t="shared" si="14"/>
        <v>1</v>
      </c>
      <c r="P101" s="5">
        <f t="shared" si="17"/>
        <v>1</v>
      </c>
      <c r="Q101" s="5" t="str">
        <f t="shared" si="15"/>
        <v/>
      </c>
      <c r="R101" s="6" t="str">
        <f t="shared" si="16"/>
        <v/>
      </c>
    </row>
    <row r="102" spans="1:18" x14ac:dyDescent="0.2">
      <c r="A102" s="127" t="s">
        <v>490</v>
      </c>
      <c r="B102" s="58" t="s">
        <v>81</v>
      </c>
      <c r="C102" s="124" t="s">
        <v>83</v>
      </c>
      <c r="D102" s="35"/>
      <c r="E102" s="36"/>
      <c r="F102" s="36"/>
      <c r="G102" s="36"/>
      <c r="H102" s="125" t="str">
        <f t="shared" si="12"/>
        <v/>
      </c>
      <c r="I102" s="240">
        <v>1</v>
      </c>
      <c r="J102" s="241"/>
      <c r="K102" s="241"/>
      <c r="L102" s="3" t="str">
        <f t="shared" si="18"/>
        <v/>
      </c>
      <c r="M102" s="241">
        <v>1</v>
      </c>
      <c r="N102" s="126">
        <f t="shared" ref="N102" si="24">IF(I102&lt;&gt;0,M102/I102,"")</f>
        <v>1</v>
      </c>
      <c r="O102" s="4">
        <f t="shared" ref="O102" si="25">IF(SUM(D102,I102)&gt;0,SUM(D102,I102),"")</f>
        <v>1</v>
      </c>
      <c r="P102" s="5" t="str">
        <f t="shared" ref="P102" si="26">IF( SUM(E102,J102,)&gt;0, SUM(E102,J102,),"")</f>
        <v/>
      </c>
      <c r="Q102" s="5">
        <f t="shared" ref="Q102" si="27">IF(SUM(G102,M102)&gt;0,SUM(G102,M102),"")</f>
        <v>1</v>
      </c>
      <c r="R102" s="6">
        <f t="shared" ref="R102" si="28">IFERROR(IF(O102&lt;&gt;0,Q102/O102,""),"")</f>
        <v>1</v>
      </c>
    </row>
    <row r="103" spans="1:18" ht="29" x14ac:dyDescent="0.2">
      <c r="A103" s="127" t="s">
        <v>490</v>
      </c>
      <c r="B103" s="58" t="s">
        <v>81</v>
      </c>
      <c r="C103" s="124" t="s">
        <v>286</v>
      </c>
      <c r="D103" s="2"/>
      <c r="E103" s="1"/>
      <c r="F103" s="1"/>
      <c r="G103" s="1"/>
      <c r="H103" s="125" t="str">
        <f t="shared" si="12"/>
        <v/>
      </c>
      <c r="I103" s="240">
        <v>4</v>
      </c>
      <c r="J103" s="241">
        <v>2</v>
      </c>
      <c r="K103" s="241">
        <v>2</v>
      </c>
      <c r="L103" s="3">
        <f t="shared" si="18"/>
        <v>1</v>
      </c>
      <c r="M103" s="241"/>
      <c r="N103" s="126">
        <f t="shared" si="13"/>
        <v>0</v>
      </c>
      <c r="O103" s="4">
        <f t="shared" si="14"/>
        <v>4</v>
      </c>
      <c r="P103" s="5">
        <f t="shared" si="17"/>
        <v>2</v>
      </c>
      <c r="Q103" s="5" t="str">
        <f t="shared" si="15"/>
        <v/>
      </c>
      <c r="R103" s="6" t="str">
        <f t="shared" si="16"/>
        <v/>
      </c>
    </row>
    <row r="104" spans="1:18" x14ac:dyDescent="0.2">
      <c r="A104" s="127" t="s">
        <v>490</v>
      </c>
      <c r="B104" s="58" t="s">
        <v>81</v>
      </c>
      <c r="C104" s="124" t="s">
        <v>287</v>
      </c>
      <c r="D104" s="35"/>
      <c r="E104" s="36"/>
      <c r="F104" s="36"/>
      <c r="G104" s="36"/>
      <c r="H104" s="125" t="str">
        <f t="shared" si="12"/>
        <v/>
      </c>
      <c r="I104" s="240">
        <v>2</v>
      </c>
      <c r="J104" s="241">
        <v>2</v>
      </c>
      <c r="K104" s="241">
        <v>2</v>
      </c>
      <c r="L104" s="3">
        <f t="shared" si="18"/>
        <v>1</v>
      </c>
      <c r="M104" s="241"/>
      <c r="N104" s="126">
        <f t="shared" si="13"/>
        <v>0</v>
      </c>
      <c r="O104" s="4">
        <f t="shared" si="14"/>
        <v>2</v>
      </c>
      <c r="P104" s="5">
        <f t="shared" si="17"/>
        <v>2</v>
      </c>
      <c r="Q104" s="5" t="str">
        <f t="shared" si="15"/>
        <v/>
      </c>
      <c r="R104" s="6" t="str">
        <f t="shared" si="16"/>
        <v/>
      </c>
    </row>
    <row r="105" spans="1:18" x14ac:dyDescent="0.2">
      <c r="A105" s="127" t="s">
        <v>490</v>
      </c>
      <c r="B105" s="58" t="s">
        <v>81</v>
      </c>
      <c r="C105" s="124" t="s">
        <v>288</v>
      </c>
      <c r="D105" s="35"/>
      <c r="E105" s="36"/>
      <c r="F105" s="36"/>
      <c r="G105" s="36"/>
      <c r="H105" s="125" t="str">
        <f t="shared" si="12"/>
        <v/>
      </c>
      <c r="I105" s="240">
        <v>1</v>
      </c>
      <c r="J105" s="241">
        <v>1</v>
      </c>
      <c r="K105" s="241"/>
      <c r="L105" s="3">
        <f t="shared" si="18"/>
        <v>0</v>
      </c>
      <c r="M105" s="241"/>
      <c r="N105" s="126">
        <f t="shared" si="13"/>
        <v>0</v>
      </c>
      <c r="O105" s="4">
        <f t="shared" si="14"/>
        <v>1</v>
      </c>
      <c r="P105" s="5">
        <f t="shared" si="17"/>
        <v>1</v>
      </c>
      <c r="Q105" s="5" t="str">
        <f t="shared" si="15"/>
        <v/>
      </c>
      <c r="R105" s="6" t="str">
        <f t="shared" si="16"/>
        <v/>
      </c>
    </row>
    <row r="106" spans="1:18" x14ac:dyDescent="0.2">
      <c r="A106" s="127" t="s">
        <v>490</v>
      </c>
      <c r="B106" s="58" t="s">
        <v>81</v>
      </c>
      <c r="C106" s="124" t="s">
        <v>427</v>
      </c>
      <c r="D106" s="2"/>
      <c r="E106" s="1"/>
      <c r="F106" s="1"/>
      <c r="G106" s="1"/>
      <c r="H106" s="125" t="str">
        <f t="shared" si="12"/>
        <v/>
      </c>
      <c r="I106" s="240">
        <v>3</v>
      </c>
      <c r="J106" s="241">
        <v>3</v>
      </c>
      <c r="K106" s="241">
        <v>2</v>
      </c>
      <c r="L106" s="3">
        <f t="shared" si="18"/>
        <v>0.66666666666666663</v>
      </c>
      <c r="M106" s="241"/>
      <c r="N106" s="126">
        <f t="shared" si="13"/>
        <v>0</v>
      </c>
      <c r="O106" s="4">
        <f t="shared" si="14"/>
        <v>3</v>
      </c>
      <c r="P106" s="5">
        <f t="shared" si="17"/>
        <v>3</v>
      </c>
      <c r="Q106" s="5" t="str">
        <f t="shared" si="15"/>
        <v/>
      </c>
      <c r="R106" s="6" t="str">
        <f t="shared" si="16"/>
        <v/>
      </c>
    </row>
    <row r="107" spans="1:18" x14ac:dyDescent="0.2">
      <c r="A107" s="127" t="s">
        <v>490</v>
      </c>
      <c r="B107" s="58" t="s">
        <v>86</v>
      </c>
      <c r="C107" s="124" t="s">
        <v>87</v>
      </c>
      <c r="D107" s="2"/>
      <c r="E107" s="1"/>
      <c r="F107" s="1"/>
      <c r="G107" s="1"/>
      <c r="H107" s="125" t="str">
        <f t="shared" si="12"/>
        <v/>
      </c>
      <c r="I107" s="240">
        <v>219</v>
      </c>
      <c r="J107" s="241">
        <v>212</v>
      </c>
      <c r="K107" s="241">
        <v>7</v>
      </c>
      <c r="L107" s="3">
        <f t="shared" si="18"/>
        <v>3.3018867924528301E-2</v>
      </c>
      <c r="M107" s="241">
        <v>6</v>
      </c>
      <c r="N107" s="126">
        <f t="shared" si="13"/>
        <v>2.7397260273972601E-2</v>
      </c>
      <c r="O107" s="4">
        <f t="shared" si="14"/>
        <v>219</v>
      </c>
      <c r="P107" s="5">
        <f t="shared" si="17"/>
        <v>212</v>
      </c>
      <c r="Q107" s="5">
        <f t="shared" si="15"/>
        <v>6</v>
      </c>
      <c r="R107" s="6">
        <f t="shared" si="16"/>
        <v>2.7397260273972601E-2</v>
      </c>
    </row>
    <row r="108" spans="1:18" x14ac:dyDescent="0.2">
      <c r="A108" s="127" t="s">
        <v>490</v>
      </c>
      <c r="B108" s="58" t="s">
        <v>94</v>
      </c>
      <c r="C108" s="124" t="s">
        <v>558</v>
      </c>
      <c r="D108" s="35"/>
      <c r="E108" s="36"/>
      <c r="F108" s="36"/>
      <c r="G108" s="36"/>
      <c r="H108" s="125" t="str">
        <f t="shared" si="12"/>
        <v/>
      </c>
      <c r="I108" s="240">
        <v>4</v>
      </c>
      <c r="J108" s="241">
        <v>4</v>
      </c>
      <c r="K108" s="241"/>
      <c r="L108" s="3">
        <f t="shared" si="18"/>
        <v>0</v>
      </c>
      <c r="M108" s="241"/>
      <c r="N108" s="126">
        <f t="shared" si="13"/>
        <v>0</v>
      </c>
      <c r="O108" s="4">
        <f t="shared" si="14"/>
        <v>4</v>
      </c>
      <c r="P108" s="5">
        <f t="shared" si="17"/>
        <v>4</v>
      </c>
      <c r="Q108" s="5" t="str">
        <f t="shared" si="15"/>
        <v/>
      </c>
      <c r="R108" s="6" t="str">
        <f t="shared" si="16"/>
        <v/>
      </c>
    </row>
    <row r="109" spans="1:18" x14ac:dyDescent="0.2">
      <c r="A109" s="127" t="s">
        <v>490</v>
      </c>
      <c r="B109" s="58" t="s">
        <v>94</v>
      </c>
      <c r="C109" s="124" t="s">
        <v>95</v>
      </c>
      <c r="D109" s="35"/>
      <c r="E109" s="36"/>
      <c r="F109" s="36"/>
      <c r="G109" s="36"/>
      <c r="H109" s="125" t="str">
        <f t="shared" si="12"/>
        <v/>
      </c>
      <c r="I109" s="240">
        <v>16</v>
      </c>
      <c r="J109" s="241">
        <v>16</v>
      </c>
      <c r="K109" s="241"/>
      <c r="L109" s="3">
        <f t="shared" si="18"/>
        <v>0</v>
      </c>
      <c r="M109" s="241"/>
      <c r="N109" s="126">
        <f t="shared" si="13"/>
        <v>0</v>
      </c>
      <c r="O109" s="4">
        <f t="shared" si="14"/>
        <v>16</v>
      </c>
      <c r="P109" s="5">
        <f t="shared" si="17"/>
        <v>16</v>
      </c>
      <c r="Q109" s="5" t="str">
        <f t="shared" si="15"/>
        <v/>
      </c>
      <c r="R109" s="6" t="str">
        <f t="shared" si="16"/>
        <v/>
      </c>
    </row>
    <row r="110" spans="1:18" x14ac:dyDescent="0.2">
      <c r="A110" s="127" t="s">
        <v>490</v>
      </c>
      <c r="B110" s="58" t="s">
        <v>96</v>
      </c>
      <c r="C110" s="124" t="s">
        <v>97</v>
      </c>
      <c r="D110" s="2"/>
      <c r="E110" s="1"/>
      <c r="F110" s="1"/>
      <c r="G110" s="1"/>
      <c r="H110" s="125" t="str">
        <f t="shared" si="12"/>
        <v/>
      </c>
      <c r="I110" s="240">
        <v>2108</v>
      </c>
      <c r="J110" s="241">
        <v>1914</v>
      </c>
      <c r="K110" s="241">
        <v>1685</v>
      </c>
      <c r="L110" s="3">
        <f t="shared" si="18"/>
        <v>0.88035527690700099</v>
      </c>
      <c r="M110" s="241">
        <v>123</v>
      </c>
      <c r="N110" s="126">
        <f t="shared" si="13"/>
        <v>5.8349146110056926E-2</v>
      </c>
      <c r="O110" s="4">
        <f t="shared" si="14"/>
        <v>2108</v>
      </c>
      <c r="P110" s="5">
        <f t="shared" si="17"/>
        <v>1914</v>
      </c>
      <c r="Q110" s="5">
        <f t="shared" si="15"/>
        <v>123</v>
      </c>
      <c r="R110" s="6">
        <f t="shared" si="16"/>
        <v>5.8349146110056926E-2</v>
      </c>
    </row>
    <row r="111" spans="1:18" x14ac:dyDescent="0.2">
      <c r="A111" s="127" t="s">
        <v>490</v>
      </c>
      <c r="B111" s="58" t="s">
        <v>102</v>
      </c>
      <c r="C111" s="124" t="s">
        <v>103</v>
      </c>
      <c r="D111" s="2"/>
      <c r="E111" s="1"/>
      <c r="F111" s="1"/>
      <c r="G111" s="1"/>
      <c r="H111" s="125" t="str">
        <f t="shared" si="12"/>
        <v/>
      </c>
      <c r="I111" s="240">
        <v>3483</v>
      </c>
      <c r="J111" s="241">
        <v>3439</v>
      </c>
      <c r="K111" s="241">
        <v>3211</v>
      </c>
      <c r="L111" s="3">
        <f t="shared" si="18"/>
        <v>0.93370165745856348</v>
      </c>
      <c r="M111" s="241">
        <v>38</v>
      </c>
      <c r="N111" s="126">
        <f t="shared" si="13"/>
        <v>1.0910134941142693E-2</v>
      </c>
      <c r="O111" s="4">
        <f t="shared" si="14"/>
        <v>3483</v>
      </c>
      <c r="P111" s="5">
        <f t="shared" si="17"/>
        <v>3439</v>
      </c>
      <c r="Q111" s="5">
        <f t="shared" si="15"/>
        <v>38</v>
      </c>
      <c r="R111" s="6">
        <f t="shared" si="16"/>
        <v>1.0910134941142693E-2</v>
      </c>
    </row>
    <row r="112" spans="1:18" x14ac:dyDescent="0.2">
      <c r="A112" s="127" t="s">
        <v>490</v>
      </c>
      <c r="B112" s="58" t="s">
        <v>530</v>
      </c>
      <c r="C112" s="124" t="s">
        <v>104</v>
      </c>
      <c r="D112" s="35"/>
      <c r="E112" s="36"/>
      <c r="F112" s="36"/>
      <c r="G112" s="36"/>
      <c r="H112" s="125" t="str">
        <f t="shared" si="12"/>
        <v/>
      </c>
      <c r="I112" s="240">
        <v>1369</v>
      </c>
      <c r="J112" s="241">
        <v>1265</v>
      </c>
      <c r="K112" s="241">
        <v>594</v>
      </c>
      <c r="L112" s="3">
        <f t="shared" si="18"/>
        <v>0.46956521739130436</v>
      </c>
      <c r="M112" s="241">
        <v>83</v>
      </c>
      <c r="N112" s="126">
        <f t="shared" si="13"/>
        <v>6.0628195763330901E-2</v>
      </c>
      <c r="O112" s="4">
        <f t="shared" si="14"/>
        <v>1369</v>
      </c>
      <c r="P112" s="5">
        <f t="shared" si="17"/>
        <v>1265</v>
      </c>
      <c r="Q112" s="5">
        <f t="shared" si="15"/>
        <v>83</v>
      </c>
      <c r="R112" s="6">
        <f t="shared" si="16"/>
        <v>6.0628195763330901E-2</v>
      </c>
    </row>
    <row r="113" spans="1:18" x14ac:dyDescent="0.2">
      <c r="A113" s="127" t="s">
        <v>490</v>
      </c>
      <c r="B113" s="58" t="s">
        <v>107</v>
      </c>
      <c r="C113" s="124" t="s">
        <v>108</v>
      </c>
      <c r="D113" s="2"/>
      <c r="E113" s="1"/>
      <c r="F113" s="1"/>
      <c r="G113" s="1"/>
      <c r="H113" s="125" t="str">
        <f t="shared" si="12"/>
        <v/>
      </c>
      <c r="I113" s="240">
        <v>115</v>
      </c>
      <c r="J113" s="241">
        <v>114</v>
      </c>
      <c r="K113" s="241">
        <v>113</v>
      </c>
      <c r="L113" s="3">
        <f t="shared" si="18"/>
        <v>0.99122807017543857</v>
      </c>
      <c r="M113" s="241"/>
      <c r="N113" s="126">
        <f t="shared" si="13"/>
        <v>0</v>
      </c>
      <c r="O113" s="4">
        <f t="shared" si="14"/>
        <v>115</v>
      </c>
      <c r="P113" s="5">
        <f t="shared" si="17"/>
        <v>114</v>
      </c>
      <c r="Q113" s="5" t="str">
        <f t="shared" si="15"/>
        <v/>
      </c>
      <c r="R113" s="6" t="str">
        <f t="shared" si="16"/>
        <v/>
      </c>
    </row>
    <row r="114" spans="1:18" x14ac:dyDescent="0.2">
      <c r="A114" s="127" t="s">
        <v>490</v>
      </c>
      <c r="B114" s="58" t="s">
        <v>109</v>
      </c>
      <c r="C114" s="124" t="s">
        <v>110</v>
      </c>
      <c r="D114" s="2"/>
      <c r="E114" s="1"/>
      <c r="F114" s="1"/>
      <c r="G114" s="1"/>
      <c r="H114" s="125" t="str">
        <f t="shared" si="12"/>
        <v/>
      </c>
      <c r="I114" s="240">
        <v>102</v>
      </c>
      <c r="J114" s="241">
        <v>92</v>
      </c>
      <c r="K114" s="241">
        <v>18</v>
      </c>
      <c r="L114" s="3">
        <f t="shared" si="18"/>
        <v>0.19565217391304349</v>
      </c>
      <c r="M114" s="241">
        <v>1</v>
      </c>
      <c r="N114" s="126">
        <f t="shared" si="13"/>
        <v>9.8039215686274508E-3</v>
      </c>
      <c r="O114" s="4">
        <f t="shared" si="14"/>
        <v>102</v>
      </c>
      <c r="P114" s="5">
        <f t="shared" si="17"/>
        <v>92</v>
      </c>
      <c r="Q114" s="5">
        <f t="shared" si="15"/>
        <v>1</v>
      </c>
      <c r="R114" s="6">
        <f t="shared" si="16"/>
        <v>9.8039215686274508E-3</v>
      </c>
    </row>
    <row r="115" spans="1:18" x14ac:dyDescent="0.2">
      <c r="A115" s="127" t="s">
        <v>490</v>
      </c>
      <c r="B115" s="58" t="s">
        <v>111</v>
      </c>
      <c r="C115" s="124" t="s">
        <v>112</v>
      </c>
      <c r="D115" s="35"/>
      <c r="E115" s="36"/>
      <c r="F115" s="36"/>
      <c r="G115" s="36"/>
      <c r="H115" s="125" t="str">
        <f t="shared" si="12"/>
        <v/>
      </c>
      <c r="I115" s="240">
        <v>9</v>
      </c>
      <c r="J115" s="241">
        <v>9</v>
      </c>
      <c r="K115" s="241">
        <v>3</v>
      </c>
      <c r="L115" s="3">
        <f t="shared" si="18"/>
        <v>0.33333333333333331</v>
      </c>
      <c r="M115" s="241"/>
      <c r="N115" s="126">
        <f t="shared" si="13"/>
        <v>0</v>
      </c>
      <c r="O115" s="4">
        <f t="shared" si="14"/>
        <v>9</v>
      </c>
      <c r="P115" s="5">
        <f t="shared" si="17"/>
        <v>9</v>
      </c>
      <c r="Q115" s="5" t="str">
        <f t="shared" si="15"/>
        <v/>
      </c>
      <c r="R115" s="6" t="str">
        <f t="shared" si="16"/>
        <v/>
      </c>
    </row>
    <row r="116" spans="1:18" x14ac:dyDescent="0.2">
      <c r="A116" s="127" t="s">
        <v>490</v>
      </c>
      <c r="B116" s="58" t="s">
        <v>111</v>
      </c>
      <c r="C116" s="124" t="s">
        <v>296</v>
      </c>
      <c r="D116" s="35"/>
      <c r="E116" s="36"/>
      <c r="F116" s="36"/>
      <c r="G116" s="36"/>
      <c r="H116" s="125" t="str">
        <f t="shared" si="12"/>
        <v/>
      </c>
      <c r="I116" s="240">
        <v>8</v>
      </c>
      <c r="J116" s="241">
        <v>7</v>
      </c>
      <c r="K116" s="241">
        <v>2</v>
      </c>
      <c r="L116" s="3">
        <f t="shared" si="18"/>
        <v>0.2857142857142857</v>
      </c>
      <c r="M116" s="241"/>
      <c r="N116" s="126">
        <f t="shared" si="13"/>
        <v>0</v>
      </c>
      <c r="O116" s="4">
        <f t="shared" si="14"/>
        <v>8</v>
      </c>
      <c r="P116" s="5">
        <f t="shared" si="17"/>
        <v>7</v>
      </c>
      <c r="Q116" s="5" t="str">
        <f t="shared" si="15"/>
        <v/>
      </c>
      <c r="R116" s="6" t="str">
        <f t="shared" si="16"/>
        <v/>
      </c>
    </row>
    <row r="117" spans="1:18" x14ac:dyDescent="0.2">
      <c r="A117" s="127" t="s">
        <v>490</v>
      </c>
      <c r="B117" s="58" t="s">
        <v>111</v>
      </c>
      <c r="C117" s="124" t="s">
        <v>495</v>
      </c>
      <c r="D117" s="2"/>
      <c r="E117" s="1"/>
      <c r="F117" s="1"/>
      <c r="G117" s="1"/>
      <c r="H117" s="125" t="str">
        <f t="shared" si="12"/>
        <v/>
      </c>
      <c r="I117" s="240">
        <v>25</v>
      </c>
      <c r="J117" s="241">
        <v>25</v>
      </c>
      <c r="K117" s="241">
        <v>1</v>
      </c>
      <c r="L117" s="3">
        <f t="shared" si="18"/>
        <v>0.04</v>
      </c>
      <c r="M117" s="241"/>
      <c r="N117" s="126">
        <f t="shared" si="13"/>
        <v>0</v>
      </c>
      <c r="O117" s="4">
        <f t="shared" si="14"/>
        <v>25</v>
      </c>
      <c r="P117" s="5">
        <f t="shared" si="17"/>
        <v>25</v>
      </c>
      <c r="Q117" s="5" t="str">
        <f t="shared" si="15"/>
        <v/>
      </c>
      <c r="R117" s="6" t="str">
        <f t="shared" si="16"/>
        <v/>
      </c>
    </row>
    <row r="118" spans="1:18" x14ac:dyDescent="0.2">
      <c r="A118" s="127" t="s">
        <v>490</v>
      </c>
      <c r="B118" s="58" t="s">
        <v>114</v>
      </c>
      <c r="C118" s="124" t="s">
        <v>115</v>
      </c>
      <c r="D118" s="2"/>
      <c r="E118" s="1"/>
      <c r="F118" s="1"/>
      <c r="G118" s="1"/>
      <c r="H118" s="125" t="str">
        <f t="shared" si="12"/>
        <v/>
      </c>
      <c r="I118" s="240">
        <v>47</v>
      </c>
      <c r="J118" s="241">
        <v>46</v>
      </c>
      <c r="K118" s="241">
        <v>28</v>
      </c>
      <c r="L118" s="3">
        <f t="shared" si="18"/>
        <v>0.60869565217391308</v>
      </c>
      <c r="M118" s="241"/>
      <c r="N118" s="126">
        <f t="shared" si="13"/>
        <v>0</v>
      </c>
      <c r="O118" s="4">
        <f t="shared" si="14"/>
        <v>47</v>
      </c>
      <c r="P118" s="5">
        <f t="shared" si="17"/>
        <v>46</v>
      </c>
      <c r="Q118" s="5" t="str">
        <f t="shared" si="15"/>
        <v/>
      </c>
      <c r="R118" s="6" t="str">
        <f t="shared" si="16"/>
        <v/>
      </c>
    </row>
    <row r="119" spans="1:18" x14ac:dyDescent="0.2">
      <c r="A119" s="127" t="s">
        <v>490</v>
      </c>
      <c r="B119" s="58" t="s">
        <v>124</v>
      </c>
      <c r="C119" s="124" t="s">
        <v>125</v>
      </c>
      <c r="D119" s="35"/>
      <c r="E119" s="36"/>
      <c r="F119" s="36"/>
      <c r="G119" s="36"/>
      <c r="H119" s="125" t="str">
        <f t="shared" si="12"/>
        <v/>
      </c>
      <c r="I119" s="240">
        <v>2717</v>
      </c>
      <c r="J119" s="241">
        <v>2513</v>
      </c>
      <c r="K119" s="241">
        <v>1186</v>
      </c>
      <c r="L119" s="3">
        <f t="shared" si="18"/>
        <v>0.47194588141663352</v>
      </c>
      <c r="M119" s="241">
        <v>135</v>
      </c>
      <c r="N119" s="126">
        <f t="shared" si="13"/>
        <v>4.9687154950312847E-2</v>
      </c>
      <c r="O119" s="4">
        <f t="shared" si="14"/>
        <v>2717</v>
      </c>
      <c r="P119" s="5">
        <f t="shared" si="17"/>
        <v>2513</v>
      </c>
      <c r="Q119" s="5">
        <f t="shared" si="15"/>
        <v>135</v>
      </c>
      <c r="R119" s="6">
        <f t="shared" si="16"/>
        <v>4.9687154950312847E-2</v>
      </c>
    </row>
    <row r="120" spans="1:18" x14ac:dyDescent="0.2">
      <c r="A120" s="127" t="s">
        <v>490</v>
      </c>
      <c r="B120" s="58" t="s">
        <v>406</v>
      </c>
      <c r="C120" s="124" t="s">
        <v>496</v>
      </c>
      <c r="D120" s="2"/>
      <c r="E120" s="1"/>
      <c r="F120" s="1"/>
      <c r="G120" s="1"/>
      <c r="H120" s="125" t="str">
        <f t="shared" si="12"/>
        <v/>
      </c>
      <c r="I120" s="240">
        <v>1210</v>
      </c>
      <c r="J120" s="241">
        <v>1205</v>
      </c>
      <c r="K120" s="241">
        <v>1136</v>
      </c>
      <c r="L120" s="3">
        <f t="shared" si="18"/>
        <v>0.94273858921161824</v>
      </c>
      <c r="M120" s="241">
        <v>3</v>
      </c>
      <c r="N120" s="126">
        <f t="shared" si="13"/>
        <v>2.4793388429752068E-3</v>
      </c>
      <c r="O120" s="4">
        <f t="shared" si="14"/>
        <v>1210</v>
      </c>
      <c r="P120" s="5">
        <f t="shared" si="17"/>
        <v>1205</v>
      </c>
      <c r="Q120" s="5">
        <f t="shared" si="15"/>
        <v>3</v>
      </c>
      <c r="R120" s="6">
        <f t="shared" si="16"/>
        <v>2.4793388429752068E-3</v>
      </c>
    </row>
    <row r="121" spans="1:18" x14ac:dyDescent="0.2">
      <c r="A121" s="127" t="s">
        <v>490</v>
      </c>
      <c r="B121" s="58" t="s">
        <v>406</v>
      </c>
      <c r="C121" s="124" t="s">
        <v>407</v>
      </c>
      <c r="D121" s="35"/>
      <c r="E121" s="36"/>
      <c r="F121" s="36"/>
      <c r="G121" s="36"/>
      <c r="H121" s="125" t="str">
        <f t="shared" si="12"/>
        <v/>
      </c>
      <c r="I121" s="240">
        <v>70</v>
      </c>
      <c r="J121" s="241">
        <v>59</v>
      </c>
      <c r="K121" s="241">
        <v>38</v>
      </c>
      <c r="L121" s="3">
        <f t="shared" si="18"/>
        <v>0.64406779661016944</v>
      </c>
      <c r="M121" s="241"/>
      <c r="N121" s="126">
        <f t="shared" si="13"/>
        <v>0</v>
      </c>
      <c r="O121" s="4">
        <f t="shared" si="14"/>
        <v>70</v>
      </c>
      <c r="P121" s="5">
        <f t="shared" si="17"/>
        <v>59</v>
      </c>
      <c r="Q121" s="5" t="str">
        <f t="shared" si="15"/>
        <v/>
      </c>
      <c r="R121" s="6" t="str">
        <f t="shared" si="16"/>
        <v/>
      </c>
    </row>
    <row r="122" spans="1:18" x14ac:dyDescent="0.2">
      <c r="A122" s="127" t="s">
        <v>490</v>
      </c>
      <c r="B122" s="58" t="s">
        <v>138</v>
      </c>
      <c r="C122" s="124" t="s">
        <v>139</v>
      </c>
      <c r="D122" s="35"/>
      <c r="E122" s="36"/>
      <c r="F122" s="36"/>
      <c r="G122" s="36"/>
      <c r="H122" s="125" t="str">
        <f t="shared" si="12"/>
        <v/>
      </c>
      <c r="I122" s="240">
        <v>115</v>
      </c>
      <c r="J122" s="241">
        <v>83</v>
      </c>
      <c r="K122" s="241">
        <v>29</v>
      </c>
      <c r="L122" s="3">
        <f t="shared" si="18"/>
        <v>0.3493975903614458</v>
      </c>
      <c r="M122" s="241">
        <v>29</v>
      </c>
      <c r="N122" s="126">
        <f t="shared" si="13"/>
        <v>0.25217391304347825</v>
      </c>
      <c r="O122" s="4">
        <f t="shared" si="14"/>
        <v>115</v>
      </c>
      <c r="P122" s="5">
        <f t="shared" si="17"/>
        <v>83</v>
      </c>
      <c r="Q122" s="5">
        <f t="shared" si="15"/>
        <v>29</v>
      </c>
      <c r="R122" s="6">
        <f t="shared" si="16"/>
        <v>0.25217391304347825</v>
      </c>
    </row>
    <row r="123" spans="1:18" x14ac:dyDescent="0.2">
      <c r="A123" s="127" t="s">
        <v>490</v>
      </c>
      <c r="B123" s="58" t="s">
        <v>167</v>
      </c>
      <c r="C123" s="124" t="s">
        <v>254</v>
      </c>
      <c r="D123" s="35"/>
      <c r="E123" s="36"/>
      <c r="F123" s="36"/>
      <c r="G123" s="36"/>
      <c r="H123" s="125" t="str">
        <f t="shared" ref="H123:H188" si="29">IF(D123&lt;&gt;0,G123/D123,"")</f>
        <v/>
      </c>
      <c r="I123" s="240">
        <v>3</v>
      </c>
      <c r="J123" s="241">
        <v>2</v>
      </c>
      <c r="K123" s="241"/>
      <c r="L123" s="3">
        <f t="shared" si="18"/>
        <v>0</v>
      </c>
      <c r="M123" s="241"/>
      <c r="N123" s="126">
        <f t="shared" ref="N123:N188" si="30">IF(I123&lt;&gt;0,M123/I123,"")</f>
        <v>0</v>
      </c>
      <c r="O123" s="4">
        <f t="shared" ref="O123:O188" si="31">IF(SUM(D123,I123)&gt;0,SUM(D123,I123),"")</f>
        <v>3</v>
      </c>
      <c r="P123" s="5">
        <f t="shared" si="17"/>
        <v>2</v>
      </c>
      <c r="Q123" s="5" t="str">
        <f t="shared" ref="Q123:Q188" si="32">IF(SUM(G123,M123)&gt;0,SUM(G123,M123),"")</f>
        <v/>
      </c>
      <c r="R123" s="6" t="str">
        <f t="shared" ref="R123:R188" si="33">IFERROR(IF(O123&lt;&gt;0,Q123/O123,""),"")</f>
        <v/>
      </c>
    </row>
    <row r="124" spans="1:18" x14ac:dyDescent="0.2">
      <c r="A124" s="127" t="s">
        <v>490</v>
      </c>
      <c r="B124" s="58" t="s">
        <v>168</v>
      </c>
      <c r="C124" s="124" t="s">
        <v>255</v>
      </c>
      <c r="D124" s="35"/>
      <c r="E124" s="36"/>
      <c r="F124" s="36"/>
      <c r="G124" s="36"/>
      <c r="H124" s="125" t="str">
        <f t="shared" si="29"/>
        <v/>
      </c>
      <c r="I124" s="240">
        <v>4</v>
      </c>
      <c r="J124" s="241">
        <v>1</v>
      </c>
      <c r="K124" s="241"/>
      <c r="L124" s="3">
        <f t="shared" si="18"/>
        <v>0</v>
      </c>
      <c r="M124" s="241"/>
      <c r="N124" s="126">
        <f t="shared" si="30"/>
        <v>0</v>
      </c>
      <c r="O124" s="4">
        <f t="shared" si="31"/>
        <v>4</v>
      </c>
      <c r="P124" s="5">
        <f t="shared" ref="P124:P189" si="34">IF( SUM(E124,J124,)&gt;0, SUM(E124,J124,),"")</f>
        <v>1</v>
      </c>
      <c r="Q124" s="5" t="str">
        <f t="shared" si="32"/>
        <v/>
      </c>
      <c r="R124" s="6" t="str">
        <f t="shared" si="33"/>
        <v/>
      </c>
    </row>
    <row r="125" spans="1:18" x14ac:dyDescent="0.2">
      <c r="A125" s="127" t="s">
        <v>490</v>
      </c>
      <c r="B125" s="58" t="s">
        <v>169</v>
      </c>
      <c r="C125" s="124" t="s">
        <v>170</v>
      </c>
      <c r="D125" s="2"/>
      <c r="E125" s="1"/>
      <c r="F125" s="1"/>
      <c r="G125" s="1"/>
      <c r="H125" s="125" t="str">
        <f t="shared" si="29"/>
        <v/>
      </c>
      <c r="I125" s="240">
        <v>1324</v>
      </c>
      <c r="J125" s="241">
        <v>1134</v>
      </c>
      <c r="K125" s="241">
        <v>509</v>
      </c>
      <c r="L125" s="3">
        <f t="shared" si="18"/>
        <v>0.44885361552028219</v>
      </c>
      <c r="M125" s="241">
        <v>98</v>
      </c>
      <c r="N125" s="126">
        <f t="shared" si="30"/>
        <v>7.4018126888217517E-2</v>
      </c>
      <c r="O125" s="4">
        <f t="shared" si="31"/>
        <v>1324</v>
      </c>
      <c r="P125" s="5">
        <f t="shared" si="34"/>
        <v>1134</v>
      </c>
      <c r="Q125" s="5">
        <f t="shared" si="32"/>
        <v>98</v>
      </c>
      <c r="R125" s="6">
        <f t="shared" si="33"/>
        <v>7.4018126888217517E-2</v>
      </c>
    </row>
    <row r="126" spans="1:18" x14ac:dyDescent="0.2">
      <c r="A126" s="127" t="s">
        <v>490</v>
      </c>
      <c r="B126" s="58" t="s">
        <v>171</v>
      </c>
      <c r="C126" s="124" t="s">
        <v>172</v>
      </c>
      <c r="D126" s="2"/>
      <c r="E126" s="1"/>
      <c r="F126" s="1"/>
      <c r="G126" s="1"/>
      <c r="H126" s="125" t="str">
        <f t="shared" si="29"/>
        <v/>
      </c>
      <c r="I126" s="240">
        <v>11</v>
      </c>
      <c r="J126" s="241">
        <v>11</v>
      </c>
      <c r="K126" s="241">
        <v>6</v>
      </c>
      <c r="L126" s="3">
        <f t="shared" si="18"/>
        <v>0.54545454545454541</v>
      </c>
      <c r="M126" s="241"/>
      <c r="N126" s="126">
        <f t="shared" si="30"/>
        <v>0</v>
      </c>
      <c r="O126" s="4">
        <f t="shared" si="31"/>
        <v>11</v>
      </c>
      <c r="P126" s="5">
        <f t="shared" si="34"/>
        <v>11</v>
      </c>
      <c r="Q126" s="5" t="str">
        <f t="shared" si="32"/>
        <v/>
      </c>
      <c r="R126" s="6" t="str">
        <f t="shared" si="33"/>
        <v/>
      </c>
    </row>
    <row r="127" spans="1:18" ht="29" x14ac:dyDescent="0.2">
      <c r="A127" s="127" t="s">
        <v>490</v>
      </c>
      <c r="B127" s="58" t="s">
        <v>173</v>
      </c>
      <c r="C127" s="124" t="s">
        <v>175</v>
      </c>
      <c r="D127" s="35"/>
      <c r="E127" s="36"/>
      <c r="F127" s="36"/>
      <c r="G127" s="36"/>
      <c r="H127" s="125" t="str">
        <f t="shared" si="29"/>
        <v/>
      </c>
      <c r="I127" s="240">
        <v>21892</v>
      </c>
      <c r="J127" s="241">
        <v>21847</v>
      </c>
      <c r="K127" s="241">
        <v>20596</v>
      </c>
      <c r="L127" s="3">
        <f t="shared" si="18"/>
        <v>0.94273813338215773</v>
      </c>
      <c r="M127" s="241">
        <v>26</v>
      </c>
      <c r="N127" s="126">
        <f t="shared" si="30"/>
        <v>1.1876484560570072E-3</v>
      </c>
      <c r="O127" s="4">
        <f t="shared" si="31"/>
        <v>21892</v>
      </c>
      <c r="P127" s="5">
        <f t="shared" si="34"/>
        <v>21847</v>
      </c>
      <c r="Q127" s="5">
        <f t="shared" si="32"/>
        <v>26</v>
      </c>
      <c r="R127" s="6">
        <f t="shared" si="33"/>
        <v>1.1876484560570072E-3</v>
      </c>
    </row>
    <row r="128" spans="1:18" x14ac:dyDescent="0.2">
      <c r="A128" s="127" t="s">
        <v>490</v>
      </c>
      <c r="B128" s="58" t="s">
        <v>183</v>
      </c>
      <c r="C128" s="124" t="s">
        <v>550</v>
      </c>
      <c r="D128" s="35"/>
      <c r="E128" s="36"/>
      <c r="F128" s="36"/>
      <c r="G128" s="36"/>
      <c r="H128" s="125" t="str">
        <f t="shared" si="29"/>
        <v/>
      </c>
      <c r="I128" s="240">
        <v>123</v>
      </c>
      <c r="J128" s="241">
        <v>111</v>
      </c>
      <c r="K128" s="241">
        <v>41</v>
      </c>
      <c r="L128" s="3">
        <f t="shared" si="18"/>
        <v>0.36936936936936937</v>
      </c>
      <c r="M128" s="241">
        <v>5</v>
      </c>
      <c r="N128" s="126">
        <f t="shared" si="30"/>
        <v>4.065040650406504E-2</v>
      </c>
      <c r="O128" s="4">
        <f t="shared" si="31"/>
        <v>123</v>
      </c>
      <c r="P128" s="5">
        <f t="shared" si="34"/>
        <v>111</v>
      </c>
      <c r="Q128" s="5">
        <f t="shared" si="32"/>
        <v>5</v>
      </c>
      <c r="R128" s="6">
        <f t="shared" si="33"/>
        <v>4.065040650406504E-2</v>
      </c>
    </row>
    <row r="129" spans="1:18" x14ac:dyDescent="0.2">
      <c r="A129" s="127" t="s">
        <v>490</v>
      </c>
      <c r="B129" s="58" t="s">
        <v>183</v>
      </c>
      <c r="C129" s="124" t="s">
        <v>184</v>
      </c>
      <c r="D129" s="2"/>
      <c r="E129" s="1"/>
      <c r="F129" s="1"/>
      <c r="G129" s="1"/>
      <c r="H129" s="125" t="str">
        <f t="shared" si="29"/>
        <v/>
      </c>
      <c r="I129" s="240">
        <v>13</v>
      </c>
      <c r="J129" s="241">
        <v>9</v>
      </c>
      <c r="K129" s="241">
        <v>8</v>
      </c>
      <c r="L129" s="3">
        <f t="shared" si="18"/>
        <v>0.88888888888888884</v>
      </c>
      <c r="M129" s="241">
        <v>3</v>
      </c>
      <c r="N129" s="126">
        <f t="shared" si="30"/>
        <v>0.23076923076923078</v>
      </c>
      <c r="O129" s="4">
        <f t="shared" si="31"/>
        <v>13</v>
      </c>
      <c r="P129" s="5">
        <f t="shared" si="34"/>
        <v>9</v>
      </c>
      <c r="Q129" s="5">
        <f t="shared" si="32"/>
        <v>3</v>
      </c>
      <c r="R129" s="6">
        <f t="shared" si="33"/>
        <v>0.23076923076923078</v>
      </c>
    </row>
    <row r="130" spans="1:18" x14ac:dyDescent="0.2">
      <c r="A130" s="127" t="s">
        <v>490</v>
      </c>
      <c r="B130" s="58" t="s">
        <v>186</v>
      </c>
      <c r="C130" s="124" t="s">
        <v>315</v>
      </c>
      <c r="D130" s="35"/>
      <c r="E130" s="36"/>
      <c r="F130" s="36"/>
      <c r="G130" s="36"/>
      <c r="H130" s="125" t="str">
        <f t="shared" si="29"/>
        <v/>
      </c>
      <c r="I130" s="240">
        <v>44</v>
      </c>
      <c r="J130" s="241">
        <v>37</v>
      </c>
      <c r="K130" s="241">
        <v>3</v>
      </c>
      <c r="L130" s="3">
        <f t="shared" ref="L130:L195" si="35">IF(J130&lt;&gt;0,K130/J130,"")</f>
        <v>8.1081081081081086E-2</v>
      </c>
      <c r="M130" s="241">
        <v>5</v>
      </c>
      <c r="N130" s="126">
        <f t="shared" si="30"/>
        <v>0.11363636363636363</v>
      </c>
      <c r="O130" s="4">
        <f t="shared" si="31"/>
        <v>44</v>
      </c>
      <c r="P130" s="5">
        <f t="shared" si="34"/>
        <v>37</v>
      </c>
      <c r="Q130" s="5">
        <f t="shared" si="32"/>
        <v>5</v>
      </c>
      <c r="R130" s="6">
        <f t="shared" si="33"/>
        <v>0.11363636363636363</v>
      </c>
    </row>
    <row r="131" spans="1:18" x14ac:dyDescent="0.2">
      <c r="A131" s="127" t="s">
        <v>490</v>
      </c>
      <c r="B131" s="58" t="s">
        <v>187</v>
      </c>
      <c r="C131" s="124" t="s">
        <v>189</v>
      </c>
      <c r="D131" s="35"/>
      <c r="E131" s="36"/>
      <c r="F131" s="36"/>
      <c r="G131" s="36"/>
      <c r="H131" s="125" t="str">
        <f t="shared" si="29"/>
        <v/>
      </c>
      <c r="I131" s="240">
        <v>2413</v>
      </c>
      <c r="J131" s="241">
        <v>2315</v>
      </c>
      <c r="K131" s="241">
        <v>2248</v>
      </c>
      <c r="L131" s="3">
        <f t="shared" si="35"/>
        <v>0.97105831533477327</v>
      </c>
      <c r="M131" s="241">
        <v>91</v>
      </c>
      <c r="N131" s="126">
        <f t="shared" si="30"/>
        <v>3.7712391214256111E-2</v>
      </c>
      <c r="O131" s="4">
        <f t="shared" si="31"/>
        <v>2413</v>
      </c>
      <c r="P131" s="5">
        <f t="shared" si="34"/>
        <v>2315</v>
      </c>
      <c r="Q131" s="5">
        <f t="shared" si="32"/>
        <v>91</v>
      </c>
      <c r="R131" s="6">
        <f t="shared" si="33"/>
        <v>3.7712391214256111E-2</v>
      </c>
    </row>
    <row r="132" spans="1:18" x14ac:dyDescent="0.2">
      <c r="A132" s="127" t="s">
        <v>490</v>
      </c>
      <c r="B132" s="58" t="s">
        <v>190</v>
      </c>
      <c r="C132" s="124" t="s">
        <v>191</v>
      </c>
      <c r="D132" s="2"/>
      <c r="E132" s="1"/>
      <c r="F132" s="1"/>
      <c r="G132" s="1"/>
      <c r="H132" s="125" t="str">
        <f t="shared" si="29"/>
        <v/>
      </c>
      <c r="I132" s="240">
        <v>10</v>
      </c>
      <c r="J132" s="241">
        <v>8</v>
      </c>
      <c r="K132" s="241">
        <v>3</v>
      </c>
      <c r="L132" s="3">
        <f t="shared" si="35"/>
        <v>0.375</v>
      </c>
      <c r="M132" s="241">
        <v>1</v>
      </c>
      <c r="N132" s="126">
        <f t="shared" si="30"/>
        <v>0.1</v>
      </c>
      <c r="O132" s="4">
        <f t="shared" si="31"/>
        <v>10</v>
      </c>
      <c r="P132" s="5">
        <f t="shared" si="34"/>
        <v>8</v>
      </c>
      <c r="Q132" s="5">
        <f t="shared" si="32"/>
        <v>1</v>
      </c>
      <c r="R132" s="6">
        <f t="shared" si="33"/>
        <v>0.1</v>
      </c>
    </row>
    <row r="133" spans="1:18" x14ac:dyDescent="0.2">
      <c r="A133" s="127" t="s">
        <v>490</v>
      </c>
      <c r="B133" s="58" t="s">
        <v>200</v>
      </c>
      <c r="C133" s="124" t="s">
        <v>258</v>
      </c>
      <c r="D133" s="35"/>
      <c r="E133" s="36"/>
      <c r="F133" s="36"/>
      <c r="G133" s="36"/>
      <c r="H133" s="125" t="str">
        <f t="shared" si="29"/>
        <v/>
      </c>
      <c r="I133" s="240">
        <v>1</v>
      </c>
      <c r="J133" s="241">
        <v>1</v>
      </c>
      <c r="K133" s="241">
        <v>1</v>
      </c>
      <c r="L133" s="3">
        <f t="shared" si="35"/>
        <v>1</v>
      </c>
      <c r="M133" s="241"/>
      <c r="N133" s="126">
        <f t="shared" si="30"/>
        <v>0</v>
      </c>
      <c r="O133" s="4">
        <f t="shared" si="31"/>
        <v>1</v>
      </c>
      <c r="P133" s="5">
        <f t="shared" si="34"/>
        <v>1</v>
      </c>
      <c r="Q133" s="5" t="str">
        <f t="shared" si="32"/>
        <v/>
      </c>
      <c r="R133" s="6" t="str">
        <f t="shared" si="33"/>
        <v/>
      </c>
    </row>
    <row r="134" spans="1:18" x14ac:dyDescent="0.2">
      <c r="A134" s="127" t="s">
        <v>490</v>
      </c>
      <c r="B134" s="58" t="s">
        <v>200</v>
      </c>
      <c r="C134" s="124" t="s">
        <v>317</v>
      </c>
      <c r="D134" s="35"/>
      <c r="E134" s="36"/>
      <c r="F134" s="36"/>
      <c r="G134" s="36"/>
      <c r="H134" s="125" t="str">
        <f t="shared" si="29"/>
        <v/>
      </c>
      <c r="I134" s="240">
        <v>11</v>
      </c>
      <c r="J134" s="241">
        <v>11</v>
      </c>
      <c r="K134" s="241">
        <v>5</v>
      </c>
      <c r="L134" s="3">
        <f t="shared" si="35"/>
        <v>0.45454545454545453</v>
      </c>
      <c r="M134" s="241"/>
      <c r="N134" s="126">
        <f t="shared" si="30"/>
        <v>0</v>
      </c>
      <c r="O134" s="4">
        <f t="shared" si="31"/>
        <v>11</v>
      </c>
      <c r="P134" s="5">
        <f t="shared" si="34"/>
        <v>11</v>
      </c>
      <c r="Q134" s="5" t="str">
        <f t="shared" si="32"/>
        <v/>
      </c>
      <c r="R134" s="6" t="str">
        <f t="shared" si="33"/>
        <v/>
      </c>
    </row>
    <row r="135" spans="1:18" x14ac:dyDescent="0.2">
      <c r="A135" s="127" t="s">
        <v>490</v>
      </c>
      <c r="B135" s="58" t="s">
        <v>209</v>
      </c>
      <c r="C135" s="124" t="s">
        <v>210</v>
      </c>
      <c r="D135" s="2"/>
      <c r="E135" s="1"/>
      <c r="F135" s="1"/>
      <c r="G135" s="1"/>
      <c r="H135" s="125" t="str">
        <f t="shared" si="29"/>
        <v/>
      </c>
      <c r="I135" s="240">
        <v>538</v>
      </c>
      <c r="J135" s="241">
        <v>517</v>
      </c>
      <c r="K135" s="241">
        <v>315</v>
      </c>
      <c r="L135" s="3">
        <f t="shared" si="35"/>
        <v>0.60928433268858806</v>
      </c>
      <c r="M135" s="241">
        <v>19</v>
      </c>
      <c r="N135" s="126">
        <f t="shared" si="30"/>
        <v>3.5315985130111527E-2</v>
      </c>
      <c r="O135" s="4">
        <f t="shared" si="31"/>
        <v>538</v>
      </c>
      <c r="P135" s="5">
        <f t="shared" si="34"/>
        <v>517</v>
      </c>
      <c r="Q135" s="5">
        <f t="shared" si="32"/>
        <v>19</v>
      </c>
      <c r="R135" s="6">
        <f t="shared" si="33"/>
        <v>3.5315985130111527E-2</v>
      </c>
    </row>
    <row r="136" spans="1:18" x14ac:dyDescent="0.2">
      <c r="A136" s="127" t="s">
        <v>490</v>
      </c>
      <c r="B136" s="58" t="s">
        <v>209</v>
      </c>
      <c r="C136" s="124" t="s">
        <v>211</v>
      </c>
      <c r="D136" s="2"/>
      <c r="E136" s="1"/>
      <c r="F136" s="1"/>
      <c r="G136" s="1"/>
      <c r="H136" s="125" t="str">
        <f t="shared" si="29"/>
        <v/>
      </c>
      <c r="I136" s="240">
        <v>2891</v>
      </c>
      <c r="J136" s="241">
        <v>2797</v>
      </c>
      <c r="K136" s="241">
        <v>2257</v>
      </c>
      <c r="L136" s="3">
        <f t="shared" si="35"/>
        <v>0.80693600286020739</v>
      </c>
      <c r="M136" s="241">
        <v>78</v>
      </c>
      <c r="N136" s="126">
        <f t="shared" si="30"/>
        <v>2.698028363887928E-2</v>
      </c>
      <c r="O136" s="4">
        <f t="shared" si="31"/>
        <v>2891</v>
      </c>
      <c r="P136" s="5">
        <f t="shared" si="34"/>
        <v>2797</v>
      </c>
      <c r="Q136" s="5">
        <f t="shared" si="32"/>
        <v>78</v>
      </c>
      <c r="R136" s="6">
        <f t="shared" si="33"/>
        <v>2.698028363887928E-2</v>
      </c>
    </row>
    <row r="137" spans="1:18" x14ac:dyDescent="0.2">
      <c r="A137" s="127" t="s">
        <v>490</v>
      </c>
      <c r="B137" s="58" t="s">
        <v>214</v>
      </c>
      <c r="C137" s="124" t="s">
        <v>546</v>
      </c>
      <c r="D137" s="35"/>
      <c r="E137" s="36"/>
      <c r="F137" s="36"/>
      <c r="G137" s="36"/>
      <c r="H137" s="125" t="str">
        <f t="shared" si="29"/>
        <v/>
      </c>
      <c r="I137" s="240">
        <v>10689</v>
      </c>
      <c r="J137" s="241">
        <v>10664</v>
      </c>
      <c r="K137" s="241">
        <v>9246</v>
      </c>
      <c r="L137" s="3">
        <f t="shared" si="35"/>
        <v>0.86702925731432856</v>
      </c>
      <c r="M137" s="241">
        <v>13</v>
      </c>
      <c r="N137" s="126">
        <f t="shared" si="30"/>
        <v>1.2162035737674245E-3</v>
      </c>
      <c r="O137" s="4">
        <f t="shared" si="31"/>
        <v>10689</v>
      </c>
      <c r="P137" s="5">
        <f t="shared" si="34"/>
        <v>10664</v>
      </c>
      <c r="Q137" s="5">
        <f t="shared" si="32"/>
        <v>13</v>
      </c>
      <c r="R137" s="6">
        <f t="shared" si="33"/>
        <v>1.2162035737674245E-3</v>
      </c>
    </row>
    <row r="138" spans="1:18" x14ac:dyDescent="0.2">
      <c r="A138" s="127" t="s">
        <v>490</v>
      </c>
      <c r="B138" s="58" t="s">
        <v>220</v>
      </c>
      <c r="C138" s="124" t="s">
        <v>222</v>
      </c>
      <c r="D138" s="35"/>
      <c r="E138" s="36"/>
      <c r="F138" s="36"/>
      <c r="G138" s="36"/>
      <c r="H138" s="125" t="str">
        <f t="shared" si="29"/>
        <v/>
      </c>
      <c r="I138" s="240">
        <v>1214</v>
      </c>
      <c r="J138" s="241">
        <v>1211</v>
      </c>
      <c r="K138" s="241">
        <v>1160</v>
      </c>
      <c r="L138" s="3">
        <f t="shared" si="35"/>
        <v>0.95788604459124693</v>
      </c>
      <c r="M138" s="241">
        <v>1</v>
      </c>
      <c r="N138" s="126">
        <f t="shared" si="30"/>
        <v>8.2372322899505767E-4</v>
      </c>
      <c r="O138" s="4">
        <f t="shared" si="31"/>
        <v>1214</v>
      </c>
      <c r="P138" s="5">
        <f t="shared" si="34"/>
        <v>1211</v>
      </c>
      <c r="Q138" s="5">
        <f t="shared" si="32"/>
        <v>1</v>
      </c>
      <c r="R138" s="6">
        <f t="shared" si="33"/>
        <v>8.2372322899505767E-4</v>
      </c>
    </row>
    <row r="139" spans="1:18" x14ac:dyDescent="0.2">
      <c r="A139" s="127" t="s">
        <v>490</v>
      </c>
      <c r="B139" s="58" t="s">
        <v>225</v>
      </c>
      <c r="C139" s="124" t="s">
        <v>226</v>
      </c>
      <c r="D139" s="2"/>
      <c r="E139" s="1"/>
      <c r="F139" s="1"/>
      <c r="G139" s="1"/>
      <c r="H139" s="125" t="str">
        <f t="shared" si="29"/>
        <v/>
      </c>
      <c r="I139" s="240">
        <v>34</v>
      </c>
      <c r="J139" s="241">
        <v>34</v>
      </c>
      <c r="K139" s="241">
        <v>26</v>
      </c>
      <c r="L139" s="3">
        <f t="shared" si="35"/>
        <v>0.76470588235294112</v>
      </c>
      <c r="M139" s="241"/>
      <c r="N139" s="126">
        <f t="shared" si="30"/>
        <v>0</v>
      </c>
      <c r="O139" s="4">
        <f t="shared" si="31"/>
        <v>34</v>
      </c>
      <c r="P139" s="5">
        <f t="shared" si="34"/>
        <v>34</v>
      </c>
      <c r="Q139" s="5" t="str">
        <f t="shared" si="32"/>
        <v/>
      </c>
      <c r="R139" s="6" t="str">
        <f t="shared" si="33"/>
        <v/>
      </c>
    </row>
    <row r="140" spans="1:18" ht="29" x14ac:dyDescent="0.2">
      <c r="A140" s="127" t="s">
        <v>490</v>
      </c>
      <c r="B140" s="58" t="s">
        <v>225</v>
      </c>
      <c r="C140" s="124" t="s">
        <v>227</v>
      </c>
      <c r="D140" s="2"/>
      <c r="E140" s="1"/>
      <c r="F140" s="1"/>
      <c r="G140" s="1"/>
      <c r="H140" s="125" t="str">
        <f t="shared" si="29"/>
        <v/>
      </c>
      <c r="I140" s="240">
        <v>110</v>
      </c>
      <c r="J140" s="241">
        <v>105</v>
      </c>
      <c r="K140" s="241">
        <v>88</v>
      </c>
      <c r="L140" s="3">
        <f t="shared" si="35"/>
        <v>0.83809523809523812</v>
      </c>
      <c r="M140" s="241">
        <v>3</v>
      </c>
      <c r="N140" s="126">
        <f t="shared" si="30"/>
        <v>2.7272727272727271E-2</v>
      </c>
      <c r="O140" s="4">
        <f t="shared" si="31"/>
        <v>110</v>
      </c>
      <c r="P140" s="5">
        <f t="shared" si="34"/>
        <v>105</v>
      </c>
      <c r="Q140" s="5">
        <f t="shared" si="32"/>
        <v>3</v>
      </c>
      <c r="R140" s="6">
        <f t="shared" si="33"/>
        <v>2.7272727272727271E-2</v>
      </c>
    </row>
    <row r="141" spans="1:18" ht="16.25" customHeight="1" x14ac:dyDescent="0.2">
      <c r="A141" s="127" t="s">
        <v>490</v>
      </c>
      <c r="B141" s="58" t="s">
        <v>225</v>
      </c>
      <c r="C141" s="124" t="s">
        <v>229</v>
      </c>
      <c r="D141" s="35"/>
      <c r="E141" s="36"/>
      <c r="F141" s="36"/>
      <c r="G141" s="36"/>
      <c r="H141" s="125" t="str">
        <f t="shared" si="29"/>
        <v/>
      </c>
      <c r="I141" s="240">
        <v>201</v>
      </c>
      <c r="J141" s="241">
        <v>199</v>
      </c>
      <c r="K141" s="241">
        <v>176</v>
      </c>
      <c r="L141" s="3">
        <f t="shared" si="35"/>
        <v>0.88442211055276387</v>
      </c>
      <c r="M141" s="241"/>
      <c r="N141" s="126">
        <f t="shared" si="30"/>
        <v>0</v>
      </c>
      <c r="O141" s="4">
        <f t="shared" si="31"/>
        <v>201</v>
      </c>
      <c r="P141" s="5">
        <f t="shared" si="34"/>
        <v>199</v>
      </c>
      <c r="Q141" s="5" t="str">
        <f t="shared" si="32"/>
        <v/>
      </c>
      <c r="R141" s="6" t="str">
        <f t="shared" si="33"/>
        <v/>
      </c>
    </row>
    <row r="142" spans="1:18" ht="29" x14ac:dyDescent="0.2">
      <c r="A142" s="127" t="s">
        <v>490</v>
      </c>
      <c r="B142" s="58" t="s">
        <v>225</v>
      </c>
      <c r="C142" s="124" t="s">
        <v>231</v>
      </c>
      <c r="D142" s="35"/>
      <c r="E142" s="36"/>
      <c r="F142" s="36"/>
      <c r="G142" s="36"/>
      <c r="H142" s="125" t="str">
        <f t="shared" si="29"/>
        <v/>
      </c>
      <c r="I142" s="240">
        <v>69</v>
      </c>
      <c r="J142" s="241">
        <v>67</v>
      </c>
      <c r="K142" s="241">
        <v>35</v>
      </c>
      <c r="L142" s="3">
        <f t="shared" si="35"/>
        <v>0.52238805970149249</v>
      </c>
      <c r="M142" s="241"/>
      <c r="N142" s="126">
        <f t="shared" si="30"/>
        <v>0</v>
      </c>
      <c r="O142" s="4">
        <f t="shared" si="31"/>
        <v>69</v>
      </c>
      <c r="P142" s="5">
        <f t="shared" si="34"/>
        <v>67</v>
      </c>
      <c r="Q142" s="5" t="str">
        <f t="shared" si="32"/>
        <v/>
      </c>
      <c r="R142" s="6" t="str">
        <f t="shared" si="33"/>
        <v/>
      </c>
    </row>
    <row r="143" spans="1:18" x14ac:dyDescent="0.2">
      <c r="A143" s="123" t="s">
        <v>479</v>
      </c>
      <c r="B143" s="58" t="s">
        <v>2</v>
      </c>
      <c r="C143" s="124" t="s">
        <v>3</v>
      </c>
      <c r="D143" s="2"/>
      <c r="E143" s="1"/>
      <c r="F143" s="1"/>
      <c r="G143" s="1"/>
      <c r="H143" s="125" t="str">
        <f t="shared" si="29"/>
        <v/>
      </c>
      <c r="I143" s="240">
        <v>22</v>
      </c>
      <c r="J143" s="241">
        <v>22</v>
      </c>
      <c r="K143" s="241">
        <v>7</v>
      </c>
      <c r="L143" s="3">
        <f t="shared" si="35"/>
        <v>0.31818181818181818</v>
      </c>
      <c r="M143" s="241"/>
      <c r="N143" s="126">
        <f t="shared" si="30"/>
        <v>0</v>
      </c>
      <c r="O143" s="4">
        <f t="shared" si="31"/>
        <v>22</v>
      </c>
      <c r="P143" s="5">
        <f t="shared" si="34"/>
        <v>22</v>
      </c>
      <c r="Q143" s="5" t="str">
        <f t="shared" si="32"/>
        <v/>
      </c>
      <c r="R143" s="6" t="str">
        <f t="shared" si="33"/>
        <v/>
      </c>
    </row>
    <row r="144" spans="1:18" x14ac:dyDescent="0.2">
      <c r="A144" s="123" t="s">
        <v>479</v>
      </c>
      <c r="B144" s="58" t="s">
        <v>4</v>
      </c>
      <c r="C144" s="124" t="s">
        <v>5</v>
      </c>
      <c r="D144" s="2"/>
      <c r="E144" s="1"/>
      <c r="F144" s="1"/>
      <c r="G144" s="1"/>
      <c r="H144" s="125" t="str">
        <f t="shared" si="29"/>
        <v/>
      </c>
      <c r="I144" s="240">
        <v>253</v>
      </c>
      <c r="J144" s="241">
        <v>231</v>
      </c>
      <c r="K144" s="241">
        <v>66</v>
      </c>
      <c r="L144" s="3">
        <f t="shared" si="35"/>
        <v>0.2857142857142857</v>
      </c>
      <c r="M144" s="241">
        <v>22</v>
      </c>
      <c r="N144" s="126">
        <f t="shared" si="30"/>
        <v>8.6956521739130432E-2</v>
      </c>
      <c r="O144" s="4">
        <f t="shared" si="31"/>
        <v>253</v>
      </c>
      <c r="P144" s="5">
        <f t="shared" si="34"/>
        <v>231</v>
      </c>
      <c r="Q144" s="5">
        <f t="shared" si="32"/>
        <v>22</v>
      </c>
      <c r="R144" s="6">
        <f t="shared" si="33"/>
        <v>8.6956521739130432E-2</v>
      </c>
    </row>
    <row r="145" spans="1:18" x14ac:dyDescent="0.2">
      <c r="A145" s="123" t="s">
        <v>479</v>
      </c>
      <c r="B145" s="58" t="s">
        <v>6</v>
      </c>
      <c r="C145" s="124" t="s">
        <v>7</v>
      </c>
      <c r="D145" s="2"/>
      <c r="E145" s="1"/>
      <c r="F145" s="1"/>
      <c r="G145" s="1"/>
      <c r="H145" s="125" t="str">
        <f t="shared" si="29"/>
        <v/>
      </c>
      <c r="I145" s="240">
        <v>34</v>
      </c>
      <c r="J145" s="241">
        <v>29</v>
      </c>
      <c r="K145" s="241">
        <v>8</v>
      </c>
      <c r="L145" s="3">
        <f t="shared" si="35"/>
        <v>0.27586206896551724</v>
      </c>
      <c r="M145" s="241">
        <v>5</v>
      </c>
      <c r="N145" s="126">
        <f t="shared" si="30"/>
        <v>0.14705882352941177</v>
      </c>
      <c r="O145" s="4">
        <f t="shared" si="31"/>
        <v>34</v>
      </c>
      <c r="P145" s="5">
        <f t="shared" si="34"/>
        <v>29</v>
      </c>
      <c r="Q145" s="5">
        <f t="shared" si="32"/>
        <v>5</v>
      </c>
      <c r="R145" s="6">
        <f t="shared" si="33"/>
        <v>0.14705882352941177</v>
      </c>
    </row>
    <row r="146" spans="1:18" x14ac:dyDescent="0.2">
      <c r="A146" s="123" t="s">
        <v>479</v>
      </c>
      <c r="B146" s="58" t="s">
        <v>322</v>
      </c>
      <c r="C146" s="124" t="s">
        <v>323</v>
      </c>
      <c r="D146" s="2"/>
      <c r="E146" s="1"/>
      <c r="F146" s="1"/>
      <c r="G146" s="1"/>
      <c r="H146" s="125" t="str">
        <f t="shared" si="29"/>
        <v/>
      </c>
      <c r="I146" s="240">
        <v>313</v>
      </c>
      <c r="J146" s="241">
        <v>312</v>
      </c>
      <c r="K146" s="241">
        <v>68</v>
      </c>
      <c r="L146" s="3">
        <f t="shared" si="35"/>
        <v>0.21794871794871795</v>
      </c>
      <c r="M146" s="241">
        <v>1</v>
      </c>
      <c r="N146" s="126">
        <f t="shared" si="30"/>
        <v>3.1948881789137379E-3</v>
      </c>
      <c r="O146" s="4">
        <f t="shared" si="31"/>
        <v>313</v>
      </c>
      <c r="P146" s="5">
        <f t="shared" si="34"/>
        <v>312</v>
      </c>
      <c r="Q146" s="5">
        <f t="shared" si="32"/>
        <v>1</v>
      </c>
      <c r="R146" s="6">
        <f t="shared" si="33"/>
        <v>3.1948881789137379E-3</v>
      </c>
    </row>
    <row r="147" spans="1:18" x14ac:dyDescent="0.2">
      <c r="A147" s="123" t="s">
        <v>479</v>
      </c>
      <c r="B147" s="58" t="s">
        <v>10</v>
      </c>
      <c r="C147" s="124" t="s">
        <v>12</v>
      </c>
      <c r="D147" s="2"/>
      <c r="E147" s="1"/>
      <c r="F147" s="1"/>
      <c r="G147" s="1"/>
      <c r="H147" s="125" t="str">
        <f t="shared" si="29"/>
        <v/>
      </c>
      <c r="I147" s="240">
        <v>24</v>
      </c>
      <c r="J147" s="241">
        <v>24</v>
      </c>
      <c r="K147" s="241">
        <v>10</v>
      </c>
      <c r="L147" s="3">
        <f t="shared" si="35"/>
        <v>0.41666666666666669</v>
      </c>
      <c r="M147" s="241"/>
      <c r="N147" s="126">
        <f t="shared" si="30"/>
        <v>0</v>
      </c>
      <c r="O147" s="4">
        <f t="shared" si="31"/>
        <v>24</v>
      </c>
      <c r="P147" s="5">
        <f t="shared" si="34"/>
        <v>24</v>
      </c>
      <c r="Q147" s="5" t="str">
        <f t="shared" si="32"/>
        <v/>
      </c>
      <c r="R147" s="6" t="str">
        <f t="shared" si="33"/>
        <v/>
      </c>
    </row>
    <row r="148" spans="1:18" x14ac:dyDescent="0.2">
      <c r="A148" s="123" t="s">
        <v>479</v>
      </c>
      <c r="B148" s="58" t="s">
        <v>13</v>
      </c>
      <c r="C148" s="124" t="s">
        <v>14</v>
      </c>
      <c r="D148" s="2"/>
      <c r="E148" s="1"/>
      <c r="F148" s="1"/>
      <c r="G148" s="1"/>
      <c r="H148" s="125" t="str">
        <f t="shared" si="29"/>
        <v/>
      </c>
      <c r="I148" s="240">
        <v>5</v>
      </c>
      <c r="J148" s="241">
        <v>4</v>
      </c>
      <c r="K148" s="241">
        <v>1</v>
      </c>
      <c r="L148" s="3">
        <f t="shared" si="35"/>
        <v>0.25</v>
      </c>
      <c r="M148" s="241">
        <v>1</v>
      </c>
      <c r="N148" s="126">
        <f t="shared" si="30"/>
        <v>0.2</v>
      </c>
      <c r="O148" s="4">
        <f t="shared" si="31"/>
        <v>5</v>
      </c>
      <c r="P148" s="5">
        <f t="shared" si="34"/>
        <v>4</v>
      </c>
      <c r="Q148" s="5">
        <f t="shared" si="32"/>
        <v>1</v>
      </c>
      <c r="R148" s="6">
        <f t="shared" si="33"/>
        <v>0.2</v>
      </c>
    </row>
    <row r="149" spans="1:18" x14ac:dyDescent="0.2">
      <c r="A149" s="123" t="s">
        <v>479</v>
      </c>
      <c r="B149" s="58" t="s">
        <v>15</v>
      </c>
      <c r="C149" s="124" t="s">
        <v>16</v>
      </c>
      <c r="D149" s="2"/>
      <c r="E149" s="1"/>
      <c r="F149" s="1"/>
      <c r="G149" s="1"/>
      <c r="H149" s="125" t="str">
        <f t="shared" si="29"/>
        <v/>
      </c>
      <c r="I149" s="240">
        <v>370</v>
      </c>
      <c r="J149" s="241">
        <v>369</v>
      </c>
      <c r="K149" s="241">
        <v>75</v>
      </c>
      <c r="L149" s="3">
        <f t="shared" si="35"/>
        <v>0.2032520325203252</v>
      </c>
      <c r="M149" s="241">
        <v>1</v>
      </c>
      <c r="N149" s="126">
        <f t="shared" si="30"/>
        <v>2.7027027027027029E-3</v>
      </c>
      <c r="O149" s="4">
        <f t="shared" si="31"/>
        <v>370</v>
      </c>
      <c r="P149" s="5">
        <f t="shared" si="34"/>
        <v>369</v>
      </c>
      <c r="Q149" s="5">
        <f t="shared" si="32"/>
        <v>1</v>
      </c>
      <c r="R149" s="6">
        <f t="shared" si="33"/>
        <v>2.7027027027027029E-3</v>
      </c>
    </row>
    <row r="150" spans="1:18" x14ac:dyDescent="0.2">
      <c r="A150" s="123" t="s">
        <v>479</v>
      </c>
      <c r="B150" s="58" t="s">
        <v>19</v>
      </c>
      <c r="C150" s="124" t="s">
        <v>20</v>
      </c>
      <c r="D150" s="2"/>
      <c r="E150" s="1"/>
      <c r="F150" s="1"/>
      <c r="G150" s="1"/>
      <c r="H150" s="125" t="str">
        <f t="shared" si="29"/>
        <v/>
      </c>
      <c r="I150" s="240">
        <v>870</v>
      </c>
      <c r="J150" s="241">
        <v>868</v>
      </c>
      <c r="K150" s="241">
        <v>374</v>
      </c>
      <c r="L150" s="3">
        <f t="shared" si="35"/>
        <v>0.43087557603686638</v>
      </c>
      <c r="M150" s="241">
        <v>2</v>
      </c>
      <c r="N150" s="126">
        <f t="shared" si="30"/>
        <v>2.2988505747126436E-3</v>
      </c>
      <c r="O150" s="4">
        <f t="shared" si="31"/>
        <v>870</v>
      </c>
      <c r="P150" s="5">
        <f t="shared" si="34"/>
        <v>868</v>
      </c>
      <c r="Q150" s="5">
        <f t="shared" si="32"/>
        <v>2</v>
      </c>
      <c r="R150" s="6">
        <f t="shared" si="33"/>
        <v>2.2988505747126436E-3</v>
      </c>
    </row>
    <row r="151" spans="1:18" x14ac:dyDescent="0.2">
      <c r="A151" s="123" t="s">
        <v>479</v>
      </c>
      <c r="B151" s="58" t="s">
        <v>21</v>
      </c>
      <c r="C151" s="124" t="s">
        <v>22</v>
      </c>
      <c r="D151" s="2"/>
      <c r="E151" s="1"/>
      <c r="F151" s="1"/>
      <c r="G151" s="1"/>
      <c r="H151" s="125" t="str">
        <f t="shared" si="29"/>
        <v/>
      </c>
      <c r="I151" s="240">
        <v>2</v>
      </c>
      <c r="J151" s="241">
        <v>2</v>
      </c>
      <c r="K151" s="241">
        <v>2</v>
      </c>
      <c r="L151" s="3">
        <f t="shared" si="35"/>
        <v>1</v>
      </c>
      <c r="M151" s="241"/>
      <c r="N151" s="126">
        <f t="shared" si="30"/>
        <v>0</v>
      </c>
      <c r="O151" s="4">
        <f t="shared" si="31"/>
        <v>2</v>
      </c>
      <c r="P151" s="5">
        <f t="shared" si="34"/>
        <v>2</v>
      </c>
      <c r="Q151" s="5" t="str">
        <f t="shared" si="32"/>
        <v/>
      </c>
      <c r="R151" s="6" t="str">
        <f t="shared" si="33"/>
        <v/>
      </c>
    </row>
    <row r="152" spans="1:18" ht="29" x14ac:dyDescent="0.2">
      <c r="A152" s="123" t="s">
        <v>479</v>
      </c>
      <c r="B152" s="58" t="s">
        <v>28</v>
      </c>
      <c r="C152" s="124" t="s">
        <v>29</v>
      </c>
      <c r="D152" s="2"/>
      <c r="E152" s="1"/>
      <c r="F152" s="1"/>
      <c r="G152" s="1"/>
      <c r="H152" s="125" t="str">
        <f t="shared" si="29"/>
        <v/>
      </c>
      <c r="I152" s="240">
        <v>21</v>
      </c>
      <c r="J152" s="241">
        <v>21</v>
      </c>
      <c r="K152" s="241">
        <v>8</v>
      </c>
      <c r="L152" s="3">
        <f t="shared" si="35"/>
        <v>0.38095238095238093</v>
      </c>
      <c r="M152" s="241"/>
      <c r="N152" s="126">
        <f t="shared" si="30"/>
        <v>0</v>
      </c>
      <c r="O152" s="4">
        <f t="shared" si="31"/>
        <v>21</v>
      </c>
      <c r="P152" s="5">
        <f t="shared" si="34"/>
        <v>21</v>
      </c>
      <c r="Q152" s="5" t="str">
        <f t="shared" si="32"/>
        <v/>
      </c>
      <c r="R152" s="6" t="str">
        <f t="shared" si="33"/>
        <v/>
      </c>
    </row>
    <row r="153" spans="1:18" ht="16.25" customHeight="1" x14ac:dyDescent="0.2">
      <c r="A153" s="123" t="s">
        <v>479</v>
      </c>
      <c r="B153" s="58" t="s">
        <v>30</v>
      </c>
      <c r="C153" s="124" t="s">
        <v>31</v>
      </c>
      <c r="D153" s="2"/>
      <c r="E153" s="1"/>
      <c r="F153" s="1"/>
      <c r="G153" s="1"/>
      <c r="H153" s="125" t="str">
        <f t="shared" si="29"/>
        <v/>
      </c>
      <c r="I153" s="240">
        <v>2</v>
      </c>
      <c r="J153" s="241">
        <v>2</v>
      </c>
      <c r="K153" s="241">
        <v>1</v>
      </c>
      <c r="L153" s="3">
        <f t="shared" si="35"/>
        <v>0.5</v>
      </c>
      <c r="M153" s="241"/>
      <c r="N153" s="126">
        <f t="shared" si="30"/>
        <v>0</v>
      </c>
      <c r="O153" s="4">
        <f t="shared" si="31"/>
        <v>2</v>
      </c>
      <c r="P153" s="5">
        <f t="shared" si="34"/>
        <v>2</v>
      </c>
      <c r="Q153" s="5" t="str">
        <f t="shared" si="32"/>
        <v/>
      </c>
      <c r="R153" s="6" t="str">
        <f t="shared" si="33"/>
        <v/>
      </c>
    </row>
    <row r="154" spans="1:18" x14ac:dyDescent="0.2">
      <c r="A154" s="123" t="s">
        <v>479</v>
      </c>
      <c r="B154" s="58" t="s">
        <v>34</v>
      </c>
      <c r="C154" s="124" t="s">
        <v>35</v>
      </c>
      <c r="D154" s="2"/>
      <c r="E154" s="1"/>
      <c r="F154" s="1"/>
      <c r="G154" s="1"/>
      <c r="H154" s="125" t="str">
        <f t="shared" si="29"/>
        <v/>
      </c>
      <c r="I154" s="240">
        <v>114</v>
      </c>
      <c r="J154" s="241">
        <v>112</v>
      </c>
      <c r="K154" s="241">
        <v>3</v>
      </c>
      <c r="L154" s="3">
        <f t="shared" si="35"/>
        <v>2.6785714285714284E-2</v>
      </c>
      <c r="M154" s="241">
        <v>2</v>
      </c>
      <c r="N154" s="126">
        <f t="shared" si="30"/>
        <v>1.7543859649122806E-2</v>
      </c>
      <c r="O154" s="4">
        <f t="shared" si="31"/>
        <v>114</v>
      </c>
      <c r="P154" s="5">
        <f t="shared" si="34"/>
        <v>112</v>
      </c>
      <c r="Q154" s="5">
        <f t="shared" si="32"/>
        <v>2</v>
      </c>
      <c r="R154" s="6">
        <f t="shared" si="33"/>
        <v>1.7543859649122806E-2</v>
      </c>
    </row>
    <row r="155" spans="1:18" x14ac:dyDescent="0.2">
      <c r="A155" s="123" t="s">
        <v>479</v>
      </c>
      <c r="B155" s="58" t="s">
        <v>37</v>
      </c>
      <c r="C155" s="124" t="s">
        <v>272</v>
      </c>
      <c r="D155" s="2"/>
      <c r="E155" s="1"/>
      <c r="F155" s="1"/>
      <c r="G155" s="1"/>
      <c r="H155" s="125" t="str">
        <f t="shared" si="29"/>
        <v/>
      </c>
      <c r="I155" s="240">
        <v>38</v>
      </c>
      <c r="J155" s="241">
        <v>38</v>
      </c>
      <c r="K155" s="241">
        <v>8</v>
      </c>
      <c r="L155" s="3">
        <f t="shared" si="35"/>
        <v>0.21052631578947367</v>
      </c>
      <c r="M155" s="241"/>
      <c r="N155" s="126">
        <f t="shared" si="30"/>
        <v>0</v>
      </c>
      <c r="O155" s="4">
        <f t="shared" si="31"/>
        <v>38</v>
      </c>
      <c r="P155" s="5">
        <f t="shared" si="34"/>
        <v>38</v>
      </c>
      <c r="Q155" s="5" t="str">
        <f t="shared" si="32"/>
        <v/>
      </c>
      <c r="R155" s="6" t="str">
        <f t="shared" si="33"/>
        <v/>
      </c>
    </row>
    <row r="156" spans="1:18" x14ac:dyDescent="0.2">
      <c r="A156" s="123" t="s">
        <v>479</v>
      </c>
      <c r="B156" s="58" t="s">
        <v>37</v>
      </c>
      <c r="C156" s="124" t="s">
        <v>38</v>
      </c>
      <c r="D156" s="2"/>
      <c r="E156" s="1"/>
      <c r="F156" s="1"/>
      <c r="G156" s="1"/>
      <c r="H156" s="125" t="str">
        <f t="shared" si="29"/>
        <v/>
      </c>
      <c r="I156" s="240">
        <v>5</v>
      </c>
      <c r="J156" s="241">
        <v>5</v>
      </c>
      <c r="K156" s="241">
        <v>1</v>
      </c>
      <c r="L156" s="3">
        <f t="shared" si="35"/>
        <v>0.2</v>
      </c>
      <c r="M156" s="241"/>
      <c r="N156" s="126">
        <f t="shared" si="30"/>
        <v>0</v>
      </c>
      <c r="O156" s="4">
        <f t="shared" si="31"/>
        <v>5</v>
      </c>
      <c r="P156" s="5">
        <f t="shared" si="34"/>
        <v>5</v>
      </c>
      <c r="Q156" s="5" t="str">
        <f t="shared" si="32"/>
        <v/>
      </c>
      <c r="R156" s="6" t="str">
        <f t="shared" si="33"/>
        <v/>
      </c>
    </row>
    <row r="157" spans="1:18" x14ac:dyDescent="0.2">
      <c r="A157" s="123" t="s">
        <v>479</v>
      </c>
      <c r="B157" s="58" t="s">
        <v>37</v>
      </c>
      <c r="C157" s="124" t="s">
        <v>39</v>
      </c>
      <c r="D157" s="2"/>
      <c r="E157" s="1"/>
      <c r="F157" s="1"/>
      <c r="G157" s="1"/>
      <c r="H157" s="125" t="str">
        <f t="shared" si="29"/>
        <v/>
      </c>
      <c r="I157" s="240">
        <v>22</v>
      </c>
      <c r="J157" s="241">
        <v>21</v>
      </c>
      <c r="K157" s="241">
        <v>16</v>
      </c>
      <c r="L157" s="3">
        <f t="shared" si="35"/>
        <v>0.76190476190476186</v>
      </c>
      <c r="M157" s="241">
        <v>1</v>
      </c>
      <c r="N157" s="126">
        <f t="shared" si="30"/>
        <v>4.5454545454545456E-2</v>
      </c>
      <c r="O157" s="4">
        <f t="shared" si="31"/>
        <v>22</v>
      </c>
      <c r="P157" s="5">
        <f t="shared" si="34"/>
        <v>21</v>
      </c>
      <c r="Q157" s="5">
        <f t="shared" si="32"/>
        <v>1</v>
      </c>
      <c r="R157" s="6">
        <f t="shared" si="33"/>
        <v>4.5454545454545456E-2</v>
      </c>
    </row>
    <row r="158" spans="1:18" x14ac:dyDescent="0.2">
      <c r="A158" s="123" t="s">
        <v>479</v>
      </c>
      <c r="B158" s="58" t="s">
        <v>37</v>
      </c>
      <c r="C158" s="124" t="s">
        <v>40</v>
      </c>
      <c r="D158" s="2"/>
      <c r="E158" s="1"/>
      <c r="F158" s="1"/>
      <c r="G158" s="1"/>
      <c r="H158" s="125" t="str">
        <f t="shared" si="29"/>
        <v/>
      </c>
      <c r="I158" s="240">
        <v>16</v>
      </c>
      <c r="J158" s="241">
        <v>15</v>
      </c>
      <c r="K158" s="241">
        <v>6</v>
      </c>
      <c r="L158" s="3">
        <f t="shared" si="35"/>
        <v>0.4</v>
      </c>
      <c r="M158" s="241">
        <v>1</v>
      </c>
      <c r="N158" s="126">
        <f t="shared" ref="N158" si="36">IF(I158&lt;&gt;0,M158/I158,"")</f>
        <v>6.25E-2</v>
      </c>
      <c r="O158" s="4">
        <f t="shared" ref="O158" si="37">IF(SUM(D158,I158)&gt;0,SUM(D158,I158),"")</f>
        <v>16</v>
      </c>
      <c r="P158" s="5">
        <f t="shared" ref="P158" si="38">IF( SUM(E158,J158,)&gt;0, SUM(E158,J158,),"")</f>
        <v>15</v>
      </c>
      <c r="Q158" s="5">
        <f t="shared" ref="Q158" si="39">IF(SUM(G158,M158)&gt;0,SUM(G158,M158),"")</f>
        <v>1</v>
      </c>
      <c r="R158" s="6">
        <f t="shared" ref="R158" si="40">IFERROR(IF(O158&lt;&gt;0,Q158/O158,""),"")</f>
        <v>6.25E-2</v>
      </c>
    </row>
    <row r="159" spans="1:18" x14ac:dyDescent="0.2">
      <c r="A159" s="123" t="s">
        <v>479</v>
      </c>
      <c r="B159" s="58" t="s">
        <v>44</v>
      </c>
      <c r="C159" s="124" t="s">
        <v>45</v>
      </c>
      <c r="D159" s="2"/>
      <c r="E159" s="1"/>
      <c r="F159" s="1"/>
      <c r="G159" s="1"/>
      <c r="H159" s="125" t="str">
        <f t="shared" si="29"/>
        <v/>
      </c>
      <c r="I159" s="240">
        <v>2232</v>
      </c>
      <c r="J159" s="241">
        <v>2109</v>
      </c>
      <c r="K159" s="241">
        <v>485</v>
      </c>
      <c r="L159" s="3">
        <f t="shared" si="35"/>
        <v>0.22996680891417734</v>
      </c>
      <c r="M159" s="241">
        <v>123</v>
      </c>
      <c r="N159" s="126">
        <f t="shared" si="30"/>
        <v>5.510752688172043E-2</v>
      </c>
      <c r="O159" s="4">
        <f t="shared" si="31"/>
        <v>2232</v>
      </c>
      <c r="P159" s="5">
        <f t="shared" si="34"/>
        <v>2109</v>
      </c>
      <c r="Q159" s="5">
        <f t="shared" si="32"/>
        <v>123</v>
      </c>
      <c r="R159" s="6">
        <f t="shared" si="33"/>
        <v>5.510752688172043E-2</v>
      </c>
    </row>
    <row r="160" spans="1:18" x14ac:dyDescent="0.2">
      <c r="A160" s="123" t="s">
        <v>479</v>
      </c>
      <c r="B160" s="58" t="s">
        <v>44</v>
      </c>
      <c r="C160" s="124" t="s">
        <v>48</v>
      </c>
      <c r="D160" s="2"/>
      <c r="E160" s="1"/>
      <c r="F160" s="1"/>
      <c r="G160" s="1"/>
      <c r="H160" s="125" t="str">
        <f t="shared" si="29"/>
        <v/>
      </c>
      <c r="I160" s="240">
        <v>990</v>
      </c>
      <c r="J160" s="241">
        <v>920</v>
      </c>
      <c r="K160" s="241">
        <v>210</v>
      </c>
      <c r="L160" s="3">
        <f t="shared" si="35"/>
        <v>0.22826086956521738</v>
      </c>
      <c r="M160" s="241">
        <v>70</v>
      </c>
      <c r="N160" s="126">
        <f t="shared" si="30"/>
        <v>7.0707070707070704E-2</v>
      </c>
      <c r="O160" s="4">
        <f t="shared" si="31"/>
        <v>990</v>
      </c>
      <c r="P160" s="5">
        <f t="shared" si="34"/>
        <v>920</v>
      </c>
      <c r="Q160" s="5">
        <f t="shared" si="32"/>
        <v>70</v>
      </c>
      <c r="R160" s="6">
        <f t="shared" si="33"/>
        <v>7.0707070707070704E-2</v>
      </c>
    </row>
    <row r="161" spans="1:18" x14ac:dyDescent="0.2">
      <c r="A161" s="123" t="s">
        <v>479</v>
      </c>
      <c r="B161" s="58" t="s">
        <v>49</v>
      </c>
      <c r="C161" s="124" t="s">
        <v>50</v>
      </c>
      <c r="D161" s="2"/>
      <c r="E161" s="1"/>
      <c r="F161" s="1"/>
      <c r="G161" s="1"/>
      <c r="H161" s="125" t="str">
        <f t="shared" si="29"/>
        <v/>
      </c>
      <c r="I161" s="240">
        <v>50</v>
      </c>
      <c r="J161" s="241">
        <v>50</v>
      </c>
      <c r="K161" s="241">
        <v>22</v>
      </c>
      <c r="L161" s="3">
        <f t="shared" si="35"/>
        <v>0.44</v>
      </c>
      <c r="M161" s="241"/>
      <c r="N161" s="126">
        <f t="shared" si="30"/>
        <v>0</v>
      </c>
      <c r="O161" s="4">
        <f t="shared" si="31"/>
        <v>50</v>
      </c>
      <c r="P161" s="5">
        <f t="shared" si="34"/>
        <v>50</v>
      </c>
      <c r="Q161" s="5" t="str">
        <f t="shared" si="32"/>
        <v/>
      </c>
      <c r="R161" s="6" t="str">
        <f t="shared" si="33"/>
        <v/>
      </c>
    </row>
    <row r="162" spans="1:18" x14ac:dyDescent="0.2">
      <c r="A162" s="123" t="s">
        <v>479</v>
      </c>
      <c r="B162" s="58" t="s">
        <v>57</v>
      </c>
      <c r="C162" s="124" t="s">
        <v>58</v>
      </c>
      <c r="D162" s="2"/>
      <c r="E162" s="1"/>
      <c r="F162" s="1"/>
      <c r="G162" s="1"/>
      <c r="H162" s="125" t="str">
        <f t="shared" si="29"/>
        <v/>
      </c>
      <c r="I162" s="240">
        <v>73</v>
      </c>
      <c r="J162" s="241">
        <v>61</v>
      </c>
      <c r="K162" s="241">
        <v>12</v>
      </c>
      <c r="L162" s="3">
        <f t="shared" si="35"/>
        <v>0.19672131147540983</v>
      </c>
      <c r="M162" s="241">
        <v>12</v>
      </c>
      <c r="N162" s="126">
        <f t="shared" si="30"/>
        <v>0.16438356164383561</v>
      </c>
      <c r="O162" s="4">
        <f t="shared" si="31"/>
        <v>73</v>
      </c>
      <c r="P162" s="5">
        <f t="shared" si="34"/>
        <v>61</v>
      </c>
      <c r="Q162" s="5">
        <f t="shared" si="32"/>
        <v>12</v>
      </c>
      <c r="R162" s="6">
        <f t="shared" si="33"/>
        <v>0.16438356164383561</v>
      </c>
    </row>
    <row r="163" spans="1:18" x14ac:dyDescent="0.2">
      <c r="A163" s="123" t="s">
        <v>479</v>
      </c>
      <c r="B163" s="58" t="s">
        <v>59</v>
      </c>
      <c r="C163" s="124" t="s">
        <v>60</v>
      </c>
      <c r="D163" s="2"/>
      <c r="E163" s="1"/>
      <c r="F163" s="1"/>
      <c r="G163" s="1"/>
      <c r="H163" s="125" t="str">
        <f t="shared" si="29"/>
        <v/>
      </c>
      <c r="I163" s="240">
        <v>13</v>
      </c>
      <c r="J163" s="241">
        <v>13</v>
      </c>
      <c r="K163" s="241">
        <v>4</v>
      </c>
      <c r="L163" s="3">
        <f t="shared" si="35"/>
        <v>0.30769230769230771</v>
      </c>
      <c r="M163" s="241"/>
      <c r="N163" s="126">
        <f t="shared" ref="N163:N165" si="41">IF(I163&lt;&gt;0,M163/I163,"")</f>
        <v>0</v>
      </c>
      <c r="O163" s="4">
        <f t="shared" ref="O163:O165" si="42">IF(SUM(D163,I163)&gt;0,SUM(D163,I163),"")</f>
        <v>13</v>
      </c>
      <c r="P163" s="5">
        <f t="shared" ref="P163:P165" si="43">IF( SUM(E163,J163,)&gt;0, SUM(E163,J163,),"")</f>
        <v>13</v>
      </c>
      <c r="Q163" s="5" t="str">
        <f t="shared" ref="Q163:Q165" si="44">IF(SUM(G163,M163)&gt;0,SUM(G163,M163),"")</f>
        <v/>
      </c>
      <c r="R163" s="6" t="str">
        <f t="shared" ref="R163:R165" si="45">IFERROR(IF(O163&lt;&gt;0,Q163/O163,""),"")</f>
        <v/>
      </c>
    </row>
    <row r="164" spans="1:18" x14ac:dyDescent="0.2">
      <c r="A164" s="123" t="s">
        <v>479</v>
      </c>
      <c r="B164" s="58" t="s">
        <v>61</v>
      </c>
      <c r="C164" s="124" t="s">
        <v>62</v>
      </c>
      <c r="D164" s="2"/>
      <c r="E164" s="1"/>
      <c r="F164" s="1"/>
      <c r="G164" s="1"/>
      <c r="H164" s="125" t="str">
        <f t="shared" si="29"/>
        <v/>
      </c>
      <c r="I164" s="240">
        <v>1</v>
      </c>
      <c r="J164" s="241">
        <v>1</v>
      </c>
      <c r="K164" s="241"/>
      <c r="L164" s="3">
        <f t="shared" si="35"/>
        <v>0</v>
      </c>
      <c r="M164" s="241"/>
      <c r="N164" s="126">
        <f t="shared" si="41"/>
        <v>0</v>
      </c>
      <c r="O164" s="4">
        <f t="shared" si="42"/>
        <v>1</v>
      </c>
      <c r="P164" s="5">
        <f t="shared" si="43"/>
        <v>1</v>
      </c>
      <c r="Q164" s="5" t="str">
        <f t="shared" si="44"/>
        <v/>
      </c>
      <c r="R164" s="6" t="str">
        <f t="shared" si="45"/>
        <v/>
      </c>
    </row>
    <row r="165" spans="1:18" x14ac:dyDescent="0.2">
      <c r="A165" s="123" t="s">
        <v>479</v>
      </c>
      <c r="B165" s="58" t="s">
        <v>67</v>
      </c>
      <c r="C165" s="124" t="s">
        <v>68</v>
      </c>
      <c r="D165" s="2"/>
      <c r="E165" s="1"/>
      <c r="F165" s="1"/>
      <c r="G165" s="1"/>
      <c r="H165" s="125" t="str">
        <f t="shared" si="29"/>
        <v/>
      </c>
      <c r="I165" s="240">
        <v>1511</v>
      </c>
      <c r="J165" s="241">
        <v>1395</v>
      </c>
      <c r="K165" s="241">
        <v>314</v>
      </c>
      <c r="L165" s="3">
        <f t="shared" si="35"/>
        <v>0.22508960573476702</v>
      </c>
      <c r="M165" s="241">
        <v>116</v>
      </c>
      <c r="N165" s="126">
        <f t="shared" si="41"/>
        <v>7.6770350761085376E-2</v>
      </c>
      <c r="O165" s="4">
        <f t="shared" si="42"/>
        <v>1511</v>
      </c>
      <c r="P165" s="5">
        <f t="shared" si="43"/>
        <v>1395</v>
      </c>
      <c r="Q165" s="5">
        <f t="shared" si="44"/>
        <v>116</v>
      </c>
      <c r="R165" s="6">
        <f t="shared" si="45"/>
        <v>7.6770350761085376E-2</v>
      </c>
    </row>
    <row r="166" spans="1:18" x14ac:dyDescent="0.2">
      <c r="A166" s="123" t="s">
        <v>479</v>
      </c>
      <c r="B166" s="58" t="s">
        <v>71</v>
      </c>
      <c r="C166" s="124" t="s">
        <v>72</v>
      </c>
      <c r="D166" s="2"/>
      <c r="E166" s="1"/>
      <c r="F166" s="1"/>
      <c r="G166" s="1"/>
      <c r="H166" s="125" t="str">
        <f t="shared" si="29"/>
        <v/>
      </c>
      <c r="I166" s="240">
        <v>57</v>
      </c>
      <c r="J166" s="241">
        <v>57</v>
      </c>
      <c r="K166" s="241">
        <v>5</v>
      </c>
      <c r="L166" s="3">
        <f t="shared" si="35"/>
        <v>8.771929824561403E-2</v>
      </c>
      <c r="M166" s="241"/>
      <c r="N166" s="126">
        <f t="shared" si="30"/>
        <v>0</v>
      </c>
      <c r="O166" s="4">
        <f t="shared" si="31"/>
        <v>57</v>
      </c>
      <c r="P166" s="5">
        <f t="shared" si="34"/>
        <v>57</v>
      </c>
      <c r="Q166" s="5" t="str">
        <f t="shared" si="32"/>
        <v/>
      </c>
      <c r="R166" s="6" t="str">
        <f t="shared" si="33"/>
        <v/>
      </c>
    </row>
    <row r="167" spans="1:18" ht="57" x14ac:dyDescent="0.2">
      <c r="A167" s="123" t="s">
        <v>479</v>
      </c>
      <c r="B167" s="58" t="s">
        <v>75</v>
      </c>
      <c r="C167" s="124" t="s">
        <v>76</v>
      </c>
      <c r="D167" s="2"/>
      <c r="E167" s="1"/>
      <c r="F167" s="1"/>
      <c r="G167" s="1"/>
      <c r="H167" s="125" t="str">
        <f t="shared" si="29"/>
        <v/>
      </c>
      <c r="I167" s="240">
        <v>298</v>
      </c>
      <c r="J167" s="241">
        <v>295</v>
      </c>
      <c r="K167" s="241">
        <v>235</v>
      </c>
      <c r="L167" s="3">
        <f t="shared" si="35"/>
        <v>0.79661016949152541</v>
      </c>
      <c r="M167" s="241">
        <v>3</v>
      </c>
      <c r="N167" s="126">
        <f t="shared" si="30"/>
        <v>1.0067114093959731E-2</v>
      </c>
      <c r="O167" s="4">
        <f t="shared" si="31"/>
        <v>298</v>
      </c>
      <c r="P167" s="5">
        <f t="shared" si="34"/>
        <v>295</v>
      </c>
      <c r="Q167" s="5">
        <f t="shared" si="32"/>
        <v>3</v>
      </c>
      <c r="R167" s="6">
        <f t="shared" si="33"/>
        <v>1.0067114093959731E-2</v>
      </c>
    </row>
    <row r="168" spans="1:18" x14ac:dyDescent="0.2">
      <c r="A168" s="123" t="s">
        <v>479</v>
      </c>
      <c r="B168" s="58" t="s">
        <v>77</v>
      </c>
      <c r="C168" s="124" t="s">
        <v>284</v>
      </c>
      <c r="D168" s="2"/>
      <c r="E168" s="1"/>
      <c r="F168" s="1"/>
      <c r="G168" s="1"/>
      <c r="H168" s="125" t="str">
        <f t="shared" si="29"/>
        <v/>
      </c>
      <c r="I168" s="240">
        <v>3</v>
      </c>
      <c r="J168" s="241">
        <v>2</v>
      </c>
      <c r="K168" s="241">
        <v>2</v>
      </c>
      <c r="L168" s="3">
        <f t="shared" si="35"/>
        <v>1</v>
      </c>
      <c r="M168" s="241">
        <v>1</v>
      </c>
      <c r="N168" s="126">
        <f t="shared" ref="N168" si="46">IF(I168&lt;&gt;0,M168/I168,"")</f>
        <v>0.33333333333333331</v>
      </c>
      <c r="O168" s="4">
        <f t="shared" ref="O168" si="47">IF(SUM(D168,I168)&gt;0,SUM(D168,I168),"")</f>
        <v>3</v>
      </c>
      <c r="P168" s="5">
        <f t="shared" ref="P168" si="48">IF( SUM(E168,J168,)&gt;0, SUM(E168,J168,),"")</f>
        <v>2</v>
      </c>
      <c r="Q168" s="5">
        <f t="shared" ref="Q168" si="49">IF(SUM(G168,M168)&gt;0,SUM(G168,M168),"")</f>
        <v>1</v>
      </c>
      <c r="R168" s="6">
        <f t="shared" ref="R168" si="50">IFERROR(IF(O168&lt;&gt;0,Q168/O168,""),"")</f>
        <v>0.33333333333333331</v>
      </c>
    </row>
    <row r="169" spans="1:18" x14ac:dyDescent="0.2">
      <c r="A169" s="123" t="s">
        <v>479</v>
      </c>
      <c r="B169" s="58" t="s">
        <v>77</v>
      </c>
      <c r="C169" s="124" t="s">
        <v>252</v>
      </c>
      <c r="D169" s="2"/>
      <c r="E169" s="1"/>
      <c r="F169" s="1"/>
      <c r="G169" s="1"/>
      <c r="H169" s="125" t="str">
        <f t="shared" si="29"/>
        <v/>
      </c>
      <c r="I169" s="240">
        <v>9</v>
      </c>
      <c r="J169" s="241">
        <v>9</v>
      </c>
      <c r="K169" s="241">
        <v>1</v>
      </c>
      <c r="L169" s="3">
        <f t="shared" si="35"/>
        <v>0.1111111111111111</v>
      </c>
      <c r="M169" s="241"/>
      <c r="N169" s="126">
        <f t="shared" si="30"/>
        <v>0</v>
      </c>
      <c r="O169" s="4">
        <f t="shared" si="31"/>
        <v>9</v>
      </c>
      <c r="P169" s="5">
        <f t="shared" si="34"/>
        <v>9</v>
      </c>
      <c r="Q169" s="5" t="str">
        <f t="shared" si="32"/>
        <v/>
      </c>
      <c r="R169" s="6" t="str">
        <f t="shared" si="33"/>
        <v/>
      </c>
    </row>
    <row r="170" spans="1:18" x14ac:dyDescent="0.2">
      <c r="A170" s="123" t="s">
        <v>479</v>
      </c>
      <c r="B170" s="58" t="s">
        <v>79</v>
      </c>
      <c r="C170" s="124" t="s">
        <v>80</v>
      </c>
      <c r="D170" s="2"/>
      <c r="E170" s="1"/>
      <c r="F170" s="1"/>
      <c r="G170" s="1"/>
      <c r="H170" s="125" t="str">
        <f t="shared" si="29"/>
        <v/>
      </c>
      <c r="I170" s="240">
        <v>873</v>
      </c>
      <c r="J170" s="241">
        <v>864</v>
      </c>
      <c r="K170" s="241">
        <v>259</v>
      </c>
      <c r="L170" s="3">
        <f t="shared" si="35"/>
        <v>0.29976851851851855</v>
      </c>
      <c r="M170" s="241">
        <v>9</v>
      </c>
      <c r="N170" s="126">
        <f t="shared" si="30"/>
        <v>1.0309278350515464E-2</v>
      </c>
      <c r="O170" s="4">
        <f t="shared" si="31"/>
        <v>873</v>
      </c>
      <c r="P170" s="5">
        <f t="shared" si="34"/>
        <v>864</v>
      </c>
      <c r="Q170" s="5">
        <f t="shared" si="32"/>
        <v>9</v>
      </c>
      <c r="R170" s="6">
        <f t="shared" si="33"/>
        <v>1.0309278350515464E-2</v>
      </c>
    </row>
    <row r="171" spans="1:18" x14ac:dyDescent="0.2">
      <c r="A171" s="123" t="s">
        <v>479</v>
      </c>
      <c r="B171" s="58" t="s">
        <v>81</v>
      </c>
      <c r="C171" s="124" t="s">
        <v>82</v>
      </c>
      <c r="D171" s="2"/>
      <c r="E171" s="1"/>
      <c r="F171" s="1"/>
      <c r="G171" s="1"/>
      <c r="H171" s="125" t="str">
        <f t="shared" si="29"/>
        <v/>
      </c>
      <c r="I171" s="240">
        <v>1</v>
      </c>
      <c r="J171" s="241">
        <v>1</v>
      </c>
      <c r="K171" s="241">
        <v>1</v>
      </c>
      <c r="L171" s="3">
        <f t="shared" si="35"/>
        <v>1</v>
      </c>
      <c r="M171" s="241"/>
      <c r="N171" s="126">
        <f t="shared" ref="N171" si="51">IF(I171&lt;&gt;0,M171/I171,"")</f>
        <v>0</v>
      </c>
      <c r="O171" s="4">
        <f t="shared" ref="O171" si="52">IF(SUM(D171,I171)&gt;0,SUM(D171,I171),"")</f>
        <v>1</v>
      </c>
      <c r="P171" s="5">
        <f t="shared" ref="P171" si="53">IF( SUM(E171,J171,)&gt;0, SUM(E171,J171,),"")</f>
        <v>1</v>
      </c>
      <c r="Q171" s="5" t="str">
        <f t="shared" ref="Q171" si="54">IF(SUM(G171,M171)&gt;0,SUM(G171,M171),"")</f>
        <v/>
      </c>
      <c r="R171" s="6" t="str">
        <f t="shared" ref="R171" si="55">IFERROR(IF(O171&lt;&gt;0,Q171/O171,""),"")</f>
        <v/>
      </c>
    </row>
    <row r="172" spans="1:18" x14ac:dyDescent="0.2">
      <c r="A172" s="123" t="s">
        <v>479</v>
      </c>
      <c r="B172" s="58" t="s">
        <v>81</v>
      </c>
      <c r="C172" s="124" t="s">
        <v>480</v>
      </c>
      <c r="D172" s="2"/>
      <c r="E172" s="1"/>
      <c r="F172" s="1"/>
      <c r="G172" s="1"/>
      <c r="H172" s="125" t="str">
        <f t="shared" si="29"/>
        <v/>
      </c>
      <c r="I172" s="240">
        <v>3</v>
      </c>
      <c r="J172" s="241">
        <v>3</v>
      </c>
      <c r="K172" s="241">
        <v>3</v>
      </c>
      <c r="L172" s="3">
        <f t="shared" si="35"/>
        <v>1</v>
      </c>
      <c r="M172" s="241"/>
      <c r="N172" s="126">
        <f t="shared" si="30"/>
        <v>0</v>
      </c>
      <c r="O172" s="4">
        <f t="shared" si="31"/>
        <v>3</v>
      </c>
      <c r="P172" s="5">
        <f t="shared" si="34"/>
        <v>3</v>
      </c>
      <c r="Q172" s="5" t="str">
        <f t="shared" si="32"/>
        <v/>
      </c>
      <c r="R172" s="6" t="str">
        <f t="shared" si="33"/>
        <v/>
      </c>
    </row>
    <row r="173" spans="1:18" x14ac:dyDescent="0.2">
      <c r="A173" s="123" t="s">
        <v>479</v>
      </c>
      <c r="B173" s="58" t="s">
        <v>81</v>
      </c>
      <c r="C173" s="124" t="s">
        <v>288</v>
      </c>
      <c r="D173" s="2"/>
      <c r="E173" s="1"/>
      <c r="F173" s="1"/>
      <c r="G173" s="1"/>
      <c r="H173" s="125" t="str">
        <f t="shared" si="29"/>
        <v/>
      </c>
      <c r="I173" s="240">
        <v>2</v>
      </c>
      <c r="J173" s="241">
        <v>2</v>
      </c>
      <c r="K173" s="241"/>
      <c r="L173" s="3">
        <f t="shared" si="35"/>
        <v>0</v>
      </c>
      <c r="M173" s="241"/>
      <c r="N173" s="126">
        <f t="shared" si="30"/>
        <v>0</v>
      </c>
      <c r="O173" s="4">
        <f t="shared" si="31"/>
        <v>2</v>
      </c>
      <c r="P173" s="5">
        <f t="shared" si="34"/>
        <v>2</v>
      </c>
      <c r="Q173" s="5" t="str">
        <f t="shared" si="32"/>
        <v/>
      </c>
      <c r="R173" s="6" t="str">
        <f t="shared" si="33"/>
        <v/>
      </c>
    </row>
    <row r="174" spans="1:18" x14ac:dyDescent="0.2">
      <c r="A174" s="123" t="s">
        <v>479</v>
      </c>
      <c r="B174" s="58" t="s">
        <v>86</v>
      </c>
      <c r="C174" s="124" t="s">
        <v>87</v>
      </c>
      <c r="D174" s="2"/>
      <c r="E174" s="1"/>
      <c r="F174" s="1"/>
      <c r="G174" s="1"/>
      <c r="H174" s="125" t="str">
        <f t="shared" si="29"/>
        <v/>
      </c>
      <c r="I174" s="240">
        <v>167</v>
      </c>
      <c r="J174" s="241">
        <v>166</v>
      </c>
      <c r="K174" s="241"/>
      <c r="L174" s="3">
        <f t="shared" si="35"/>
        <v>0</v>
      </c>
      <c r="M174" s="241">
        <v>1</v>
      </c>
      <c r="N174" s="126">
        <f t="shared" si="30"/>
        <v>5.9880239520958087E-3</v>
      </c>
      <c r="O174" s="4">
        <f t="shared" si="31"/>
        <v>167</v>
      </c>
      <c r="P174" s="5">
        <f t="shared" si="34"/>
        <v>166</v>
      </c>
      <c r="Q174" s="5">
        <f t="shared" si="32"/>
        <v>1</v>
      </c>
      <c r="R174" s="6">
        <f t="shared" si="33"/>
        <v>5.9880239520958087E-3</v>
      </c>
    </row>
    <row r="175" spans="1:18" x14ac:dyDescent="0.2">
      <c r="A175" s="123" t="s">
        <v>479</v>
      </c>
      <c r="B175" s="58" t="s">
        <v>86</v>
      </c>
      <c r="C175" s="124" t="s">
        <v>481</v>
      </c>
      <c r="D175" s="2"/>
      <c r="E175" s="1"/>
      <c r="F175" s="1"/>
      <c r="G175" s="1"/>
      <c r="H175" s="125" t="str">
        <f t="shared" si="29"/>
        <v/>
      </c>
      <c r="I175" s="240">
        <v>43</v>
      </c>
      <c r="J175" s="241">
        <v>43</v>
      </c>
      <c r="K175" s="241"/>
      <c r="L175" s="3">
        <f t="shared" si="35"/>
        <v>0</v>
      </c>
      <c r="M175" s="241"/>
      <c r="N175" s="126">
        <f t="shared" si="30"/>
        <v>0</v>
      </c>
      <c r="O175" s="4">
        <f t="shared" si="31"/>
        <v>43</v>
      </c>
      <c r="P175" s="5">
        <f t="shared" si="34"/>
        <v>43</v>
      </c>
      <c r="Q175" s="5" t="str">
        <f t="shared" si="32"/>
        <v/>
      </c>
      <c r="R175" s="6" t="str">
        <f t="shared" si="33"/>
        <v/>
      </c>
    </row>
    <row r="176" spans="1:18" ht="16.25" customHeight="1" x14ac:dyDescent="0.2">
      <c r="A176" s="123" t="s">
        <v>479</v>
      </c>
      <c r="B176" s="58" t="s">
        <v>92</v>
      </c>
      <c r="C176" s="124" t="s">
        <v>93</v>
      </c>
      <c r="D176" s="2"/>
      <c r="E176" s="1"/>
      <c r="F176" s="1"/>
      <c r="G176" s="1"/>
      <c r="H176" s="125" t="str">
        <f t="shared" si="29"/>
        <v/>
      </c>
      <c r="I176" s="240">
        <v>11</v>
      </c>
      <c r="J176" s="241">
        <v>11</v>
      </c>
      <c r="K176" s="241">
        <v>2</v>
      </c>
      <c r="L176" s="3">
        <f t="shared" si="35"/>
        <v>0.18181818181818182</v>
      </c>
      <c r="M176" s="241"/>
      <c r="N176" s="126">
        <f t="shared" si="30"/>
        <v>0</v>
      </c>
      <c r="O176" s="4">
        <f t="shared" si="31"/>
        <v>11</v>
      </c>
      <c r="P176" s="5">
        <f t="shared" si="34"/>
        <v>11</v>
      </c>
      <c r="Q176" s="5" t="str">
        <f t="shared" si="32"/>
        <v/>
      </c>
      <c r="R176" s="6" t="str">
        <f t="shared" si="33"/>
        <v/>
      </c>
    </row>
    <row r="177" spans="1:18" x14ac:dyDescent="0.2">
      <c r="A177" s="123" t="s">
        <v>479</v>
      </c>
      <c r="B177" s="58" t="s">
        <v>94</v>
      </c>
      <c r="C177" s="124" t="s">
        <v>95</v>
      </c>
      <c r="D177" s="2"/>
      <c r="E177" s="1"/>
      <c r="F177" s="1"/>
      <c r="G177" s="1"/>
      <c r="H177" s="125" t="str">
        <f t="shared" si="29"/>
        <v/>
      </c>
      <c r="I177" s="240">
        <v>103</v>
      </c>
      <c r="J177" s="241">
        <v>101</v>
      </c>
      <c r="K177" s="241">
        <v>2</v>
      </c>
      <c r="L177" s="3">
        <f t="shared" si="35"/>
        <v>1.9801980198019802E-2</v>
      </c>
      <c r="M177" s="241">
        <v>2</v>
      </c>
      <c r="N177" s="126">
        <f t="shared" si="30"/>
        <v>1.9417475728155338E-2</v>
      </c>
      <c r="O177" s="4">
        <f t="shared" si="31"/>
        <v>103</v>
      </c>
      <c r="P177" s="5">
        <f t="shared" si="34"/>
        <v>101</v>
      </c>
      <c r="Q177" s="5">
        <f t="shared" si="32"/>
        <v>2</v>
      </c>
      <c r="R177" s="6">
        <f t="shared" si="33"/>
        <v>1.9417475728155338E-2</v>
      </c>
    </row>
    <row r="178" spans="1:18" x14ac:dyDescent="0.2">
      <c r="A178" s="123" t="s">
        <v>479</v>
      </c>
      <c r="B178" s="58" t="s">
        <v>94</v>
      </c>
      <c r="C178" s="124" t="s">
        <v>482</v>
      </c>
      <c r="D178" s="2"/>
      <c r="E178" s="1"/>
      <c r="F178" s="1"/>
      <c r="G178" s="1"/>
      <c r="H178" s="125" t="str">
        <f t="shared" si="29"/>
        <v/>
      </c>
      <c r="I178" s="240">
        <v>170</v>
      </c>
      <c r="J178" s="241">
        <v>170</v>
      </c>
      <c r="K178" s="241"/>
      <c r="L178" s="3">
        <f t="shared" si="35"/>
        <v>0</v>
      </c>
      <c r="M178" s="241"/>
      <c r="N178" s="126">
        <f t="shared" si="30"/>
        <v>0</v>
      </c>
      <c r="O178" s="4">
        <f t="shared" si="31"/>
        <v>170</v>
      </c>
      <c r="P178" s="5">
        <f t="shared" si="34"/>
        <v>170</v>
      </c>
      <c r="Q178" s="5" t="str">
        <f t="shared" si="32"/>
        <v/>
      </c>
      <c r="R178" s="6" t="str">
        <f t="shared" si="33"/>
        <v/>
      </c>
    </row>
    <row r="179" spans="1:18" x14ac:dyDescent="0.2">
      <c r="A179" s="123" t="s">
        <v>479</v>
      </c>
      <c r="B179" s="58" t="s">
        <v>96</v>
      </c>
      <c r="C179" s="124" t="s">
        <v>97</v>
      </c>
      <c r="D179" s="2"/>
      <c r="E179" s="1"/>
      <c r="F179" s="1"/>
      <c r="G179" s="1"/>
      <c r="H179" s="125" t="str">
        <f t="shared" si="29"/>
        <v/>
      </c>
      <c r="I179" s="240">
        <v>2327</v>
      </c>
      <c r="J179" s="241">
        <v>2072</v>
      </c>
      <c r="K179" s="241">
        <v>1332</v>
      </c>
      <c r="L179" s="3">
        <f t="shared" si="35"/>
        <v>0.6428571428571429</v>
      </c>
      <c r="M179" s="241">
        <v>255</v>
      </c>
      <c r="N179" s="126">
        <f t="shared" si="30"/>
        <v>0.1095831542758917</v>
      </c>
      <c r="O179" s="4">
        <f t="shared" si="31"/>
        <v>2327</v>
      </c>
      <c r="P179" s="5">
        <f t="shared" si="34"/>
        <v>2072</v>
      </c>
      <c r="Q179" s="5">
        <f t="shared" si="32"/>
        <v>255</v>
      </c>
      <c r="R179" s="6">
        <f t="shared" si="33"/>
        <v>0.1095831542758917</v>
      </c>
    </row>
    <row r="180" spans="1:18" x14ac:dyDescent="0.2">
      <c r="A180" s="123" t="s">
        <v>479</v>
      </c>
      <c r="B180" s="58" t="s">
        <v>102</v>
      </c>
      <c r="C180" s="124" t="s">
        <v>103</v>
      </c>
      <c r="D180" s="2"/>
      <c r="E180" s="1"/>
      <c r="F180" s="1"/>
      <c r="G180" s="1"/>
      <c r="H180" s="125" t="str">
        <f t="shared" si="29"/>
        <v/>
      </c>
      <c r="I180" s="240">
        <v>276</v>
      </c>
      <c r="J180" s="241">
        <v>270</v>
      </c>
      <c r="K180" s="241">
        <v>77</v>
      </c>
      <c r="L180" s="3">
        <f t="shared" si="35"/>
        <v>0.28518518518518521</v>
      </c>
      <c r="M180" s="241">
        <v>6</v>
      </c>
      <c r="N180" s="126">
        <f t="shared" si="30"/>
        <v>2.1739130434782608E-2</v>
      </c>
      <c r="O180" s="4">
        <f t="shared" si="31"/>
        <v>276</v>
      </c>
      <c r="P180" s="5">
        <f t="shared" si="34"/>
        <v>270</v>
      </c>
      <c r="Q180" s="5">
        <f t="shared" si="32"/>
        <v>6</v>
      </c>
      <c r="R180" s="6">
        <f t="shared" si="33"/>
        <v>2.1739130434782608E-2</v>
      </c>
    </row>
    <row r="181" spans="1:18" x14ac:dyDescent="0.2">
      <c r="A181" s="123" t="s">
        <v>479</v>
      </c>
      <c r="B181" s="58" t="s">
        <v>530</v>
      </c>
      <c r="C181" s="124" t="s">
        <v>104</v>
      </c>
      <c r="D181" s="194"/>
      <c r="E181" s="195"/>
      <c r="F181" s="195"/>
      <c r="G181" s="195"/>
      <c r="H181" s="125" t="str">
        <f t="shared" si="29"/>
        <v/>
      </c>
      <c r="I181" s="240">
        <v>873</v>
      </c>
      <c r="J181" s="241">
        <v>864</v>
      </c>
      <c r="K181" s="241">
        <v>259</v>
      </c>
      <c r="L181" s="3">
        <f t="shared" si="35"/>
        <v>0.29976851851851855</v>
      </c>
      <c r="M181" s="241">
        <v>9</v>
      </c>
      <c r="N181" s="126">
        <f t="shared" si="30"/>
        <v>1.0309278350515464E-2</v>
      </c>
      <c r="O181" s="4">
        <f t="shared" si="31"/>
        <v>873</v>
      </c>
      <c r="P181" s="5">
        <f t="shared" si="34"/>
        <v>864</v>
      </c>
      <c r="Q181" s="5">
        <f t="shared" si="32"/>
        <v>9</v>
      </c>
      <c r="R181" s="6">
        <f t="shared" si="33"/>
        <v>1.0309278350515464E-2</v>
      </c>
    </row>
    <row r="182" spans="1:18" x14ac:dyDescent="0.2">
      <c r="A182" s="123" t="s">
        <v>479</v>
      </c>
      <c r="B182" s="58" t="s">
        <v>105</v>
      </c>
      <c r="C182" s="124" t="s">
        <v>557</v>
      </c>
      <c r="D182" s="2"/>
      <c r="E182" s="1"/>
      <c r="F182" s="1"/>
      <c r="G182" s="1"/>
      <c r="H182" s="125" t="str">
        <f t="shared" si="29"/>
        <v/>
      </c>
      <c r="I182" s="240">
        <v>506</v>
      </c>
      <c r="J182" s="241">
        <v>438</v>
      </c>
      <c r="K182" s="241">
        <v>260</v>
      </c>
      <c r="L182" s="3">
        <f t="shared" si="35"/>
        <v>0.59360730593607303</v>
      </c>
      <c r="M182" s="241">
        <v>68</v>
      </c>
      <c r="N182" s="126">
        <f t="shared" si="30"/>
        <v>0.13438735177865613</v>
      </c>
      <c r="O182" s="4">
        <f t="shared" si="31"/>
        <v>506</v>
      </c>
      <c r="P182" s="5">
        <f t="shared" si="34"/>
        <v>438</v>
      </c>
      <c r="Q182" s="5">
        <f t="shared" si="32"/>
        <v>68</v>
      </c>
      <c r="R182" s="6">
        <f t="shared" si="33"/>
        <v>0.13438735177865613</v>
      </c>
    </row>
    <row r="183" spans="1:18" x14ac:dyDescent="0.2">
      <c r="A183" s="123" t="s">
        <v>479</v>
      </c>
      <c r="B183" s="58" t="s">
        <v>105</v>
      </c>
      <c r="C183" s="124" t="s">
        <v>106</v>
      </c>
      <c r="D183" s="2"/>
      <c r="E183" s="1"/>
      <c r="F183" s="1"/>
      <c r="G183" s="1"/>
      <c r="H183" s="125" t="str">
        <f t="shared" si="29"/>
        <v/>
      </c>
      <c r="I183" s="240">
        <v>282</v>
      </c>
      <c r="J183" s="241">
        <v>216</v>
      </c>
      <c r="K183" s="241">
        <v>166</v>
      </c>
      <c r="L183" s="3">
        <f t="shared" si="35"/>
        <v>0.76851851851851849</v>
      </c>
      <c r="M183" s="241">
        <v>66</v>
      </c>
      <c r="N183" s="126">
        <f t="shared" si="30"/>
        <v>0.23404255319148937</v>
      </c>
      <c r="O183" s="4">
        <f t="shared" si="31"/>
        <v>282</v>
      </c>
      <c r="P183" s="5">
        <f t="shared" si="34"/>
        <v>216</v>
      </c>
      <c r="Q183" s="5">
        <f t="shared" si="32"/>
        <v>66</v>
      </c>
      <c r="R183" s="6">
        <f t="shared" si="33"/>
        <v>0.23404255319148937</v>
      </c>
    </row>
    <row r="184" spans="1:18" x14ac:dyDescent="0.2">
      <c r="A184" s="123" t="s">
        <v>479</v>
      </c>
      <c r="B184" s="58" t="s">
        <v>107</v>
      </c>
      <c r="C184" s="124" t="s">
        <v>108</v>
      </c>
      <c r="D184" s="2"/>
      <c r="E184" s="1"/>
      <c r="F184" s="1"/>
      <c r="G184" s="1"/>
      <c r="H184" s="125" t="str">
        <f t="shared" si="29"/>
        <v/>
      </c>
      <c r="I184" s="240">
        <v>49</v>
      </c>
      <c r="J184" s="241">
        <v>47</v>
      </c>
      <c r="K184" s="241">
        <v>10</v>
      </c>
      <c r="L184" s="3">
        <f t="shared" si="35"/>
        <v>0.21276595744680851</v>
      </c>
      <c r="M184" s="241">
        <v>2</v>
      </c>
      <c r="N184" s="126">
        <f t="shared" si="30"/>
        <v>4.0816326530612242E-2</v>
      </c>
      <c r="O184" s="4">
        <f t="shared" si="31"/>
        <v>49</v>
      </c>
      <c r="P184" s="5">
        <f t="shared" si="34"/>
        <v>47</v>
      </c>
      <c r="Q184" s="5">
        <f t="shared" si="32"/>
        <v>2</v>
      </c>
      <c r="R184" s="6">
        <f t="shared" si="33"/>
        <v>4.0816326530612242E-2</v>
      </c>
    </row>
    <row r="185" spans="1:18" x14ac:dyDescent="0.2">
      <c r="A185" s="123" t="s">
        <v>479</v>
      </c>
      <c r="B185" s="58" t="s">
        <v>109</v>
      </c>
      <c r="C185" s="124" t="s">
        <v>110</v>
      </c>
      <c r="D185" s="2"/>
      <c r="E185" s="1"/>
      <c r="F185" s="1"/>
      <c r="G185" s="1"/>
      <c r="H185" s="125" t="str">
        <f t="shared" si="29"/>
        <v/>
      </c>
      <c r="I185" s="240">
        <v>201</v>
      </c>
      <c r="J185" s="241">
        <v>176</v>
      </c>
      <c r="K185" s="241">
        <v>21</v>
      </c>
      <c r="L185" s="3">
        <f t="shared" si="35"/>
        <v>0.11931818181818182</v>
      </c>
      <c r="M185" s="241">
        <v>25</v>
      </c>
      <c r="N185" s="126">
        <f t="shared" si="30"/>
        <v>0.12437810945273632</v>
      </c>
      <c r="O185" s="4">
        <f t="shared" si="31"/>
        <v>201</v>
      </c>
      <c r="P185" s="5">
        <f t="shared" si="34"/>
        <v>176</v>
      </c>
      <c r="Q185" s="5">
        <f t="shared" si="32"/>
        <v>25</v>
      </c>
      <c r="R185" s="6">
        <f t="shared" si="33"/>
        <v>0.12437810945273632</v>
      </c>
    </row>
    <row r="186" spans="1:18" x14ac:dyDescent="0.2">
      <c r="A186" s="123" t="s">
        <v>479</v>
      </c>
      <c r="B186" s="58" t="s">
        <v>111</v>
      </c>
      <c r="C186" s="124" t="s">
        <v>112</v>
      </c>
      <c r="D186" s="2"/>
      <c r="E186" s="1"/>
      <c r="F186" s="1"/>
      <c r="G186" s="1"/>
      <c r="H186" s="125" t="str">
        <f t="shared" si="29"/>
        <v/>
      </c>
      <c r="I186" s="240">
        <v>2</v>
      </c>
      <c r="J186" s="241">
        <v>2</v>
      </c>
      <c r="K186" s="241">
        <v>2</v>
      </c>
      <c r="L186" s="3">
        <f t="shared" si="35"/>
        <v>1</v>
      </c>
      <c r="M186" s="241"/>
      <c r="N186" s="126">
        <f t="shared" si="30"/>
        <v>0</v>
      </c>
      <c r="O186" s="4">
        <f t="shared" si="31"/>
        <v>2</v>
      </c>
      <c r="P186" s="5">
        <f t="shared" si="34"/>
        <v>2</v>
      </c>
      <c r="Q186" s="5" t="str">
        <f t="shared" si="32"/>
        <v/>
      </c>
      <c r="R186" s="6" t="str">
        <f t="shared" si="33"/>
        <v/>
      </c>
    </row>
    <row r="187" spans="1:18" x14ac:dyDescent="0.2">
      <c r="A187" s="123" t="s">
        <v>479</v>
      </c>
      <c r="B187" s="58" t="s">
        <v>111</v>
      </c>
      <c r="C187" s="124" t="s">
        <v>296</v>
      </c>
      <c r="D187" s="2"/>
      <c r="E187" s="1"/>
      <c r="F187" s="1"/>
      <c r="G187" s="1"/>
      <c r="H187" s="125" t="str">
        <f t="shared" si="29"/>
        <v/>
      </c>
      <c r="I187" s="240">
        <v>5</v>
      </c>
      <c r="J187" s="241">
        <v>3</v>
      </c>
      <c r="K187" s="241"/>
      <c r="L187" s="3">
        <f t="shared" si="35"/>
        <v>0</v>
      </c>
      <c r="M187" s="241">
        <v>2</v>
      </c>
      <c r="N187" s="126">
        <f t="shared" si="30"/>
        <v>0.4</v>
      </c>
      <c r="O187" s="4">
        <f t="shared" si="31"/>
        <v>5</v>
      </c>
      <c r="P187" s="5">
        <f t="shared" si="34"/>
        <v>3</v>
      </c>
      <c r="Q187" s="5">
        <f t="shared" si="32"/>
        <v>2</v>
      </c>
      <c r="R187" s="6">
        <f t="shared" si="33"/>
        <v>0.4</v>
      </c>
    </row>
    <row r="188" spans="1:18" x14ac:dyDescent="0.2">
      <c r="A188" s="123" t="s">
        <v>479</v>
      </c>
      <c r="B188" s="58" t="s">
        <v>114</v>
      </c>
      <c r="C188" s="124" t="s">
        <v>115</v>
      </c>
      <c r="D188" s="2"/>
      <c r="E188" s="1"/>
      <c r="F188" s="1"/>
      <c r="G188" s="1"/>
      <c r="H188" s="125" t="str">
        <f t="shared" si="29"/>
        <v/>
      </c>
      <c r="I188" s="240">
        <v>32</v>
      </c>
      <c r="J188" s="241">
        <v>30</v>
      </c>
      <c r="K188" s="241">
        <v>2</v>
      </c>
      <c r="L188" s="3">
        <f t="shared" si="35"/>
        <v>6.6666666666666666E-2</v>
      </c>
      <c r="M188" s="241">
        <v>2</v>
      </c>
      <c r="N188" s="126">
        <f t="shared" si="30"/>
        <v>6.25E-2</v>
      </c>
      <c r="O188" s="4">
        <f t="shared" si="31"/>
        <v>32</v>
      </c>
      <c r="P188" s="5">
        <f t="shared" si="34"/>
        <v>30</v>
      </c>
      <c r="Q188" s="5">
        <f t="shared" si="32"/>
        <v>2</v>
      </c>
      <c r="R188" s="6">
        <f t="shared" si="33"/>
        <v>6.25E-2</v>
      </c>
    </row>
    <row r="189" spans="1:18" x14ac:dyDescent="0.2">
      <c r="A189" s="123" t="s">
        <v>479</v>
      </c>
      <c r="B189" s="58" t="s">
        <v>116</v>
      </c>
      <c r="C189" s="124" t="s">
        <v>117</v>
      </c>
      <c r="D189" s="2"/>
      <c r="E189" s="1"/>
      <c r="F189" s="1"/>
      <c r="G189" s="1"/>
      <c r="H189" s="125" t="str">
        <f t="shared" ref="H189:H243" si="56">IF(D189&lt;&gt;0,G189/D189,"")</f>
        <v/>
      </c>
      <c r="I189" s="240">
        <v>919</v>
      </c>
      <c r="J189" s="241">
        <v>864</v>
      </c>
      <c r="K189" s="241">
        <v>254</v>
      </c>
      <c r="L189" s="3">
        <f t="shared" si="35"/>
        <v>0.29398148148148145</v>
      </c>
      <c r="M189" s="241">
        <v>55</v>
      </c>
      <c r="N189" s="126">
        <f t="shared" ref="N189:N245" si="57">IF(I189&lt;&gt;0,M189/I189,"")</f>
        <v>5.9847660500544068E-2</v>
      </c>
      <c r="O189" s="4">
        <f t="shared" ref="O189:O243" si="58">IF(SUM(D189,I189)&gt;0,SUM(D189,I189),"")</f>
        <v>919</v>
      </c>
      <c r="P189" s="5">
        <f t="shared" si="34"/>
        <v>864</v>
      </c>
      <c r="Q189" s="5">
        <f t="shared" ref="Q189:Q243" si="59">IF(SUM(G189,M189)&gt;0,SUM(G189,M189),"")</f>
        <v>55</v>
      </c>
      <c r="R189" s="6">
        <f t="shared" ref="R189:R245" si="60">IFERROR(IF(O189&lt;&gt;0,Q189/O189,""),"")</f>
        <v>5.9847660500544068E-2</v>
      </c>
    </row>
    <row r="190" spans="1:18" x14ac:dyDescent="0.2">
      <c r="A190" s="123" t="s">
        <v>479</v>
      </c>
      <c r="B190" s="58" t="s">
        <v>118</v>
      </c>
      <c r="C190" s="124" t="s">
        <v>120</v>
      </c>
      <c r="D190" s="2"/>
      <c r="E190" s="1"/>
      <c r="F190" s="1"/>
      <c r="G190" s="1"/>
      <c r="H190" s="125" t="str">
        <f t="shared" si="56"/>
        <v/>
      </c>
      <c r="I190" s="240">
        <v>623</v>
      </c>
      <c r="J190" s="241">
        <v>607</v>
      </c>
      <c r="K190" s="241">
        <v>190</v>
      </c>
      <c r="L190" s="3">
        <f t="shared" si="35"/>
        <v>0.31301482701812189</v>
      </c>
      <c r="M190" s="241">
        <v>16</v>
      </c>
      <c r="N190" s="126">
        <f t="shared" si="57"/>
        <v>2.5682182985553772E-2</v>
      </c>
      <c r="O190" s="4">
        <f t="shared" si="58"/>
        <v>623</v>
      </c>
      <c r="P190" s="5">
        <f t="shared" ref="P190:P243" si="61">IF( SUM(E190,J190,)&gt;0, SUM(E190,J190,),"")</f>
        <v>607</v>
      </c>
      <c r="Q190" s="5">
        <f t="shared" si="59"/>
        <v>16</v>
      </c>
      <c r="R190" s="6">
        <f t="shared" si="60"/>
        <v>2.5682182985553772E-2</v>
      </c>
    </row>
    <row r="191" spans="1:18" x14ac:dyDescent="0.2">
      <c r="A191" s="123" t="s">
        <v>479</v>
      </c>
      <c r="B191" s="58" t="s">
        <v>121</v>
      </c>
      <c r="C191" s="124" t="s">
        <v>122</v>
      </c>
      <c r="D191" s="2"/>
      <c r="E191" s="1"/>
      <c r="F191" s="1"/>
      <c r="G191" s="1"/>
      <c r="H191" s="125" t="str">
        <f t="shared" si="56"/>
        <v/>
      </c>
      <c r="I191" s="240">
        <v>224</v>
      </c>
      <c r="J191" s="241">
        <v>196</v>
      </c>
      <c r="K191" s="241">
        <v>18</v>
      </c>
      <c r="L191" s="3">
        <f t="shared" si="35"/>
        <v>9.1836734693877556E-2</v>
      </c>
      <c r="M191" s="241">
        <v>28</v>
      </c>
      <c r="N191" s="126">
        <f t="shared" si="57"/>
        <v>0.125</v>
      </c>
      <c r="O191" s="4">
        <f t="shared" si="58"/>
        <v>224</v>
      </c>
      <c r="P191" s="5">
        <f t="shared" si="61"/>
        <v>196</v>
      </c>
      <c r="Q191" s="5">
        <f t="shared" si="59"/>
        <v>28</v>
      </c>
      <c r="R191" s="6">
        <f t="shared" si="60"/>
        <v>0.125</v>
      </c>
    </row>
    <row r="192" spans="1:18" x14ac:dyDescent="0.2">
      <c r="A192" s="123" t="s">
        <v>479</v>
      </c>
      <c r="B192" s="58" t="s">
        <v>126</v>
      </c>
      <c r="C192" s="124" t="s">
        <v>126</v>
      </c>
      <c r="D192" s="2"/>
      <c r="E192" s="1"/>
      <c r="F192" s="1"/>
      <c r="G192" s="1"/>
      <c r="H192" s="125" t="str">
        <f t="shared" si="56"/>
        <v/>
      </c>
      <c r="I192" s="240">
        <v>415</v>
      </c>
      <c r="J192" s="241">
        <v>393</v>
      </c>
      <c r="K192" s="241">
        <v>263</v>
      </c>
      <c r="L192" s="3">
        <f t="shared" si="35"/>
        <v>0.66921119592875322</v>
      </c>
      <c r="M192" s="241">
        <v>22</v>
      </c>
      <c r="N192" s="126">
        <f t="shared" si="57"/>
        <v>5.3012048192771083E-2</v>
      </c>
      <c r="O192" s="4">
        <f t="shared" si="58"/>
        <v>415</v>
      </c>
      <c r="P192" s="5">
        <f t="shared" si="61"/>
        <v>393</v>
      </c>
      <c r="Q192" s="5">
        <f t="shared" si="59"/>
        <v>22</v>
      </c>
      <c r="R192" s="6">
        <f t="shared" si="60"/>
        <v>5.3012048192771083E-2</v>
      </c>
    </row>
    <row r="193" spans="1:18" x14ac:dyDescent="0.2">
      <c r="A193" s="123" t="s">
        <v>479</v>
      </c>
      <c r="B193" s="58" t="s">
        <v>127</v>
      </c>
      <c r="C193" s="124" t="s">
        <v>128</v>
      </c>
      <c r="D193" s="2"/>
      <c r="E193" s="1"/>
      <c r="F193" s="1"/>
      <c r="G193" s="1"/>
      <c r="H193" s="125" t="str">
        <f t="shared" si="56"/>
        <v/>
      </c>
      <c r="I193" s="240">
        <v>902</v>
      </c>
      <c r="J193" s="241">
        <v>821</v>
      </c>
      <c r="K193" s="241">
        <v>447</v>
      </c>
      <c r="L193" s="3">
        <f t="shared" si="35"/>
        <v>0.54445797807551766</v>
      </c>
      <c r="M193" s="241">
        <v>81</v>
      </c>
      <c r="N193" s="126">
        <f t="shared" si="57"/>
        <v>8.9800443458980042E-2</v>
      </c>
      <c r="O193" s="4">
        <f t="shared" si="58"/>
        <v>902</v>
      </c>
      <c r="P193" s="5">
        <f t="shared" si="61"/>
        <v>821</v>
      </c>
      <c r="Q193" s="5">
        <f t="shared" si="59"/>
        <v>81</v>
      </c>
      <c r="R193" s="6">
        <f t="shared" si="60"/>
        <v>8.9800443458980042E-2</v>
      </c>
    </row>
    <row r="194" spans="1:18" x14ac:dyDescent="0.2">
      <c r="A194" s="123" t="s">
        <v>479</v>
      </c>
      <c r="B194" s="58" t="s">
        <v>130</v>
      </c>
      <c r="C194" s="124" t="s">
        <v>131</v>
      </c>
      <c r="D194" s="2"/>
      <c r="E194" s="1"/>
      <c r="F194" s="1"/>
      <c r="G194" s="1"/>
      <c r="H194" s="125" t="str">
        <f t="shared" si="56"/>
        <v/>
      </c>
      <c r="I194" s="240">
        <v>109</v>
      </c>
      <c r="J194" s="241">
        <v>72</v>
      </c>
      <c r="K194" s="241">
        <v>21</v>
      </c>
      <c r="L194" s="3">
        <f t="shared" si="35"/>
        <v>0.29166666666666669</v>
      </c>
      <c r="M194" s="241">
        <v>37</v>
      </c>
      <c r="N194" s="126">
        <f t="shared" si="57"/>
        <v>0.33944954128440369</v>
      </c>
      <c r="O194" s="4">
        <f t="shared" si="58"/>
        <v>109</v>
      </c>
      <c r="P194" s="5">
        <f t="shared" si="61"/>
        <v>72</v>
      </c>
      <c r="Q194" s="5">
        <f t="shared" si="59"/>
        <v>37</v>
      </c>
      <c r="R194" s="6">
        <f t="shared" si="60"/>
        <v>0.33944954128440369</v>
      </c>
    </row>
    <row r="195" spans="1:18" ht="16.25" customHeight="1" x14ac:dyDescent="0.2">
      <c r="A195" s="123" t="s">
        <v>479</v>
      </c>
      <c r="B195" s="58" t="s">
        <v>135</v>
      </c>
      <c r="C195" s="124" t="s">
        <v>136</v>
      </c>
      <c r="D195" s="2"/>
      <c r="E195" s="1"/>
      <c r="F195" s="1"/>
      <c r="G195" s="1"/>
      <c r="H195" s="125" t="str">
        <f t="shared" si="56"/>
        <v/>
      </c>
      <c r="I195" s="240">
        <v>6</v>
      </c>
      <c r="J195" s="241">
        <v>6</v>
      </c>
      <c r="K195" s="241">
        <v>3</v>
      </c>
      <c r="L195" s="3">
        <f t="shared" si="35"/>
        <v>0.5</v>
      </c>
      <c r="M195" s="241"/>
      <c r="N195" s="126">
        <f t="shared" si="57"/>
        <v>0</v>
      </c>
      <c r="O195" s="4">
        <f t="shared" si="58"/>
        <v>6</v>
      </c>
      <c r="P195" s="5">
        <f t="shared" si="61"/>
        <v>6</v>
      </c>
      <c r="Q195" s="5" t="str">
        <f t="shared" si="59"/>
        <v/>
      </c>
      <c r="R195" s="6" t="str">
        <f t="shared" si="60"/>
        <v/>
      </c>
    </row>
    <row r="196" spans="1:18" x14ac:dyDescent="0.2">
      <c r="A196" s="123" t="s">
        <v>479</v>
      </c>
      <c r="B196" s="58" t="s">
        <v>535</v>
      </c>
      <c r="C196" s="124" t="s">
        <v>483</v>
      </c>
      <c r="D196" s="2"/>
      <c r="E196" s="1"/>
      <c r="F196" s="1"/>
      <c r="G196" s="1"/>
      <c r="H196" s="125" t="str">
        <f t="shared" si="56"/>
        <v/>
      </c>
      <c r="I196" s="240">
        <v>58</v>
      </c>
      <c r="J196" s="241">
        <v>58</v>
      </c>
      <c r="K196" s="241">
        <v>41</v>
      </c>
      <c r="L196" s="3">
        <f t="shared" ref="L196:L243" si="62">IF(J196&lt;&gt;0,K196/J196,"")</f>
        <v>0.7068965517241379</v>
      </c>
      <c r="M196" s="241"/>
      <c r="N196" s="126">
        <f t="shared" si="57"/>
        <v>0</v>
      </c>
      <c r="O196" s="4">
        <f t="shared" si="58"/>
        <v>58</v>
      </c>
      <c r="P196" s="5">
        <f t="shared" si="61"/>
        <v>58</v>
      </c>
      <c r="Q196" s="5" t="str">
        <f t="shared" si="59"/>
        <v/>
      </c>
      <c r="R196" s="6" t="str">
        <f t="shared" si="60"/>
        <v/>
      </c>
    </row>
    <row r="197" spans="1:18" x14ac:dyDescent="0.2">
      <c r="A197" s="123" t="s">
        <v>479</v>
      </c>
      <c r="B197" s="58" t="s">
        <v>535</v>
      </c>
      <c r="C197" s="124" t="s">
        <v>484</v>
      </c>
      <c r="D197" s="2"/>
      <c r="E197" s="1"/>
      <c r="F197" s="1"/>
      <c r="G197" s="1"/>
      <c r="H197" s="125" t="str">
        <f t="shared" si="56"/>
        <v/>
      </c>
      <c r="I197" s="240">
        <v>38</v>
      </c>
      <c r="J197" s="241">
        <v>37</v>
      </c>
      <c r="K197" s="241">
        <v>26</v>
      </c>
      <c r="L197" s="3">
        <f t="shared" si="62"/>
        <v>0.70270270270270274</v>
      </c>
      <c r="M197" s="241">
        <v>1</v>
      </c>
      <c r="N197" s="126">
        <f t="shared" si="57"/>
        <v>2.6315789473684209E-2</v>
      </c>
      <c r="O197" s="4">
        <f t="shared" si="58"/>
        <v>38</v>
      </c>
      <c r="P197" s="5">
        <f t="shared" si="61"/>
        <v>37</v>
      </c>
      <c r="Q197" s="5">
        <f t="shared" si="59"/>
        <v>1</v>
      </c>
      <c r="R197" s="6">
        <f t="shared" si="60"/>
        <v>2.6315789473684209E-2</v>
      </c>
    </row>
    <row r="198" spans="1:18" x14ac:dyDescent="0.2">
      <c r="A198" s="123" t="s">
        <v>479</v>
      </c>
      <c r="B198" s="58" t="s">
        <v>535</v>
      </c>
      <c r="C198" s="124" t="s">
        <v>137</v>
      </c>
      <c r="D198" s="2"/>
      <c r="E198" s="1"/>
      <c r="F198" s="1"/>
      <c r="G198" s="1"/>
      <c r="H198" s="125" t="str">
        <f t="shared" si="56"/>
        <v/>
      </c>
      <c r="I198" s="240">
        <v>355</v>
      </c>
      <c r="J198" s="241">
        <v>352</v>
      </c>
      <c r="K198" s="241">
        <v>147</v>
      </c>
      <c r="L198" s="3">
        <f t="shared" si="62"/>
        <v>0.41761363636363635</v>
      </c>
      <c r="M198" s="241">
        <v>3</v>
      </c>
      <c r="N198" s="126">
        <f t="shared" si="57"/>
        <v>8.4507042253521118E-3</v>
      </c>
      <c r="O198" s="4">
        <f t="shared" si="58"/>
        <v>355</v>
      </c>
      <c r="P198" s="5">
        <f t="shared" si="61"/>
        <v>352</v>
      </c>
      <c r="Q198" s="5">
        <f t="shared" si="59"/>
        <v>3</v>
      </c>
      <c r="R198" s="6">
        <f t="shared" si="60"/>
        <v>8.4507042253521118E-3</v>
      </c>
    </row>
    <row r="199" spans="1:18" x14ac:dyDescent="0.2">
      <c r="A199" s="123" t="s">
        <v>479</v>
      </c>
      <c r="B199" s="58" t="s">
        <v>406</v>
      </c>
      <c r="C199" s="124" t="s">
        <v>407</v>
      </c>
      <c r="D199" s="2"/>
      <c r="E199" s="1"/>
      <c r="F199" s="1"/>
      <c r="G199" s="1"/>
      <c r="H199" s="125" t="str">
        <f t="shared" si="56"/>
        <v/>
      </c>
      <c r="I199" s="240">
        <v>31</v>
      </c>
      <c r="J199" s="241">
        <v>30</v>
      </c>
      <c r="K199" s="241">
        <v>1</v>
      </c>
      <c r="L199" s="3">
        <f t="shared" si="62"/>
        <v>3.3333333333333333E-2</v>
      </c>
      <c r="M199" s="241">
        <v>1</v>
      </c>
      <c r="N199" s="126">
        <f t="shared" si="57"/>
        <v>3.2258064516129031E-2</v>
      </c>
      <c r="O199" s="4">
        <f t="shared" si="58"/>
        <v>31</v>
      </c>
      <c r="P199" s="5">
        <f t="shared" si="61"/>
        <v>30</v>
      </c>
      <c r="Q199" s="5">
        <f t="shared" si="59"/>
        <v>1</v>
      </c>
      <c r="R199" s="6">
        <f t="shared" si="60"/>
        <v>3.2258064516129031E-2</v>
      </c>
    </row>
    <row r="200" spans="1:18" x14ac:dyDescent="0.2">
      <c r="A200" s="123" t="s">
        <v>479</v>
      </c>
      <c r="B200" s="58" t="s">
        <v>138</v>
      </c>
      <c r="C200" s="124" t="s">
        <v>139</v>
      </c>
      <c r="D200" s="2"/>
      <c r="E200" s="1"/>
      <c r="F200" s="1"/>
      <c r="G200" s="1"/>
      <c r="H200" s="125" t="str">
        <f t="shared" si="56"/>
        <v/>
      </c>
      <c r="I200" s="240">
        <v>436</v>
      </c>
      <c r="J200" s="241">
        <v>416</v>
      </c>
      <c r="K200" s="241">
        <v>163</v>
      </c>
      <c r="L200" s="3">
        <f t="shared" si="62"/>
        <v>0.39182692307692307</v>
      </c>
      <c r="M200" s="241">
        <v>20</v>
      </c>
      <c r="N200" s="126">
        <f t="shared" si="57"/>
        <v>4.5871559633027525E-2</v>
      </c>
      <c r="O200" s="4">
        <f t="shared" si="58"/>
        <v>436</v>
      </c>
      <c r="P200" s="5">
        <f t="shared" si="61"/>
        <v>416</v>
      </c>
      <c r="Q200" s="5">
        <f t="shared" si="59"/>
        <v>20</v>
      </c>
      <c r="R200" s="6">
        <f t="shared" si="60"/>
        <v>4.5871559633027525E-2</v>
      </c>
    </row>
    <row r="201" spans="1:18" x14ac:dyDescent="0.2">
      <c r="A201" s="123" t="s">
        <v>479</v>
      </c>
      <c r="B201" s="58" t="s">
        <v>145</v>
      </c>
      <c r="C201" s="124" t="s">
        <v>147</v>
      </c>
      <c r="D201" s="2"/>
      <c r="E201" s="1"/>
      <c r="F201" s="1"/>
      <c r="G201" s="1"/>
      <c r="H201" s="125" t="str">
        <f t="shared" si="56"/>
        <v/>
      </c>
      <c r="I201" s="240">
        <v>1</v>
      </c>
      <c r="J201" s="241">
        <v>1</v>
      </c>
      <c r="K201" s="241"/>
      <c r="L201" s="3">
        <f t="shared" si="62"/>
        <v>0</v>
      </c>
      <c r="M201" s="241"/>
      <c r="N201" s="126">
        <f t="shared" si="57"/>
        <v>0</v>
      </c>
      <c r="O201" s="4">
        <f t="shared" si="58"/>
        <v>1</v>
      </c>
      <c r="P201" s="5">
        <f t="shared" si="61"/>
        <v>1</v>
      </c>
      <c r="Q201" s="5" t="str">
        <f t="shared" si="59"/>
        <v/>
      </c>
      <c r="R201" s="6" t="str">
        <f t="shared" si="60"/>
        <v/>
      </c>
    </row>
    <row r="202" spans="1:18" x14ac:dyDescent="0.2">
      <c r="A202" s="123" t="s">
        <v>479</v>
      </c>
      <c r="B202" s="58" t="s">
        <v>152</v>
      </c>
      <c r="C202" s="124" t="s">
        <v>153</v>
      </c>
      <c r="D202" s="2"/>
      <c r="E202" s="1"/>
      <c r="F202" s="1"/>
      <c r="G202" s="1"/>
      <c r="H202" s="125" t="str">
        <f t="shared" si="56"/>
        <v/>
      </c>
      <c r="I202" s="240">
        <v>333</v>
      </c>
      <c r="J202" s="241">
        <v>276</v>
      </c>
      <c r="K202" s="241">
        <v>81</v>
      </c>
      <c r="L202" s="3">
        <f t="shared" si="62"/>
        <v>0.29347826086956524</v>
      </c>
      <c r="M202" s="241">
        <v>57</v>
      </c>
      <c r="N202" s="126">
        <f t="shared" si="57"/>
        <v>0.17117117117117117</v>
      </c>
      <c r="O202" s="4">
        <f t="shared" si="58"/>
        <v>333</v>
      </c>
      <c r="P202" s="5">
        <f t="shared" si="61"/>
        <v>276</v>
      </c>
      <c r="Q202" s="5">
        <f t="shared" si="59"/>
        <v>57</v>
      </c>
      <c r="R202" s="6">
        <f t="shared" si="60"/>
        <v>0.17117117117117117</v>
      </c>
    </row>
    <row r="203" spans="1:18" x14ac:dyDescent="0.2">
      <c r="A203" s="123" t="s">
        <v>479</v>
      </c>
      <c r="B203" s="58" t="s">
        <v>158</v>
      </c>
      <c r="C203" s="124" t="s">
        <v>159</v>
      </c>
      <c r="D203" s="2"/>
      <c r="E203" s="1"/>
      <c r="F203" s="1"/>
      <c r="G203" s="1"/>
      <c r="H203" s="125" t="str">
        <f t="shared" si="56"/>
        <v/>
      </c>
      <c r="I203" s="240">
        <v>351</v>
      </c>
      <c r="J203" s="241">
        <v>252</v>
      </c>
      <c r="K203" s="241">
        <v>49</v>
      </c>
      <c r="L203" s="3">
        <f t="shared" si="62"/>
        <v>0.19444444444444445</v>
      </c>
      <c r="M203" s="241">
        <v>99</v>
      </c>
      <c r="N203" s="126">
        <f t="shared" si="57"/>
        <v>0.28205128205128205</v>
      </c>
      <c r="O203" s="4">
        <f t="shared" si="58"/>
        <v>351</v>
      </c>
      <c r="P203" s="5">
        <f t="shared" si="61"/>
        <v>252</v>
      </c>
      <c r="Q203" s="5">
        <f t="shared" si="59"/>
        <v>99</v>
      </c>
      <c r="R203" s="6">
        <f t="shared" si="60"/>
        <v>0.28205128205128205</v>
      </c>
    </row>
    <row r="204" spans="1:18" x14ac:dyDescent="0.2">
      <c r="A204" s="123" t="s">
        <v>479</v>
      </c>
      <c r="B204" s="58" t="s">
        <v>163</v>
      </c>
      <c r="C204" s="124" t="s">
        <v>164</v>
      </c>
      <c r="D204" s="2"/>
      <c r="E204" s="1"/>
      <c r="F204" s="1"/>
      <c r="G204" s="1"/>
      <c r="H204" s="125" t="str">
        <f t="shared" si="56"/>
        <v/>
      </c>
      <c r="I204" s="240">
        <v>100</v>
      </c>
      <c r="J204" s="241">
        <v>100</v>
      </c>
      <c r="K204" s="241">
        <v>48</v>
      </c>
      <c r="L204" s="3">
        <f t="shared" si="62"/>
        <v>0.48</v>
      </c>
      <c r="M204" s="241"/>
      <c r="N204" s="126">
        <f t="shared" si="57"/>
        <v>0</v>
      </c>
      <c r="O204" s="4">
        <f t="shared" si="58"/>
        <v>100</v>
      </c>
      <c r="P204" s="5">
        <f t="shared" si="61"/>
        <v>100</v>
      </c>
      <c r="Q204" s="5" t="str">
        <f t="shared" si="59"/>
        <v/>
      </c>
      <c r="R204" s="6" t="str">
        <f t="shared" si="60"/>
        <v/>
      </c>
    </row>
    <row r="205" spans="1:18" x14ac:dyDescent="0.2">
      <c r="A205" s="123" t="s">
        <v>479</v>
      </c>
      <c r="B205" s="58" t="s">
        <v>165</v>
      </c>
      <c r="C205" s="124" t="s">
        <v>166</v>
      </c>
      <c r="D205" s="2"/>
      <c r="E205" s="1"/>
      <c r="F205" s="1"/>
      <c r="G205" s="1"/>
      <c r="H205" s="125" t="str">
        <f t="shared" si="56"/>
        <v/>
      </c>
      <c r="I205" s="240">
        <v>322</v>
      </c>
      <c r="J205" s="241">
        <v>318</v>
      </c>
      <c r="K205" s="241">
        <v>88</v>
      </c>
      <c r="L205" s="3">
        <f t="shared" si="62"/>
        <v>0.27672955974842767</v>
      </c>
      <c r="M205" s="241">
        <v>4</v>
      </c>
      <c r="N205" s="126">
        <f t="shared" si="57"/>
        <v>1.2422360248447204E-2</v>
      </c>
      <c r="O205" s="4">
        <f t="shared" si="58"/>
        <v>322</v>
      </c>
      <c r="P205" s="5">
        <f t="shared" si="61"/>
        <v>318</v>
      </c>
      <c r="Q205" s="5">
        <f t="shared" si="59"/>
        <v>4</v>
      </c>
      <c r="R205" s="6">
        <f t="shared" si="60"/>
        <v>1.2422360248447204E-2</v>
      </c>
    </row>
    <row r="206" spans="1:18" x14ac:dyDescent="0.2">
      <c r="A206" s="123" t="s">
        <v>479</v>
      </c>
      <c r="B206" s="58" t="s">
        <v>167</v>
      </c>
      <c r="C206" s="124" t="s">
        <v>254</v>
      </c>
      <c r="D206" s="2"/>
      <c r="E206" s="1"/>
      <c r="F206" s="1"/>
      <c r="G206" s="1"/>
      <c r="H206" s="125" t="str">
        <f t="shared" si="56"/>
        <v/>
      </c>
      <c r="I206" s="240">
        <v>2</v>
      </c>
      <c r="J206" s="241">
        <v>2</v>
      </c>
      <c r="K206" s="241"/>
      <c r="L206" s="3">
        <f t="shared" si="62"/>
        <v>0</v>
      </c>
      <c r="M206" s="241"/>
      <c r="N206" s="126">
        <f t="shared" ref="N206" si="63">IF(I206&lt;&gt;0,M206/I206,"")</f>
        <v>0</v>
      </c>
      <c r="O206" s="4">
        <f t="shared" ref="O206" si="64">IF(SUM(D206,I206)&gt;0,SUM(D206,I206),"")</f>
        <v>2</v>
      </c>
      <c r="P206" s="5">
        <f t="shared" ref="P206" si="65">IF( SUM(E206,J206,)&gt;0, SUM(E206,J206,),"")</f>
        <v>2</v>
      </c>
      <c r="Q206" s="5" t="str">
        <f t="shared" ref="Q206" si="66">IF(SUM(G206,M206)&gt;0,SUM(G206,M206),"")</f>
        <v/>
      </c>
      <c r="R206" s="6" t="str">
        <f t="shared" ref="R206" si="67">IFERROR(IF(O206&lt;&gt;0,Q206/O206,""),"")</f>
        <v/>
      </c>
    </row>
    <row r="207" spans="1:18" x14ac:dyDescent="0.2">
      <c r="A207" s="123" t="s">
        <v>479</v>
      </c>
      <c r="B207" s="58" t="s">
        <v>168</v>
      </c>
      <c r="C207" s="124" t="s">
        <v>255</v>
      </c>
      <c r="D207" s="2"/>
      <c r="E207" s="1"/>
      <c r="F207" s="1"/>
      <c r="G207" s="1"/>
      <c r="H207" s="125" t="str">
        <f t="shared" si="56"/>
        <v/>
      </c>
      <c r="I207" s="240">
        <v>1</v>
      </c>
      <c r="J207" s="241">
        <v>1</v>
      </c>
      <c r="K207" s="241">
        <v>1</v>
      </c>
      <c r="L207" s="3">
        <f t="shared" si="62"/>
        <v>1</v>
      </c>
      <c r="M207" s="241"/>
      <c r="N207" s="126">
        <f t="shared" si="57"/>
        <v>0</v>
      </c>
      <c r="O207" s="4">
        <f t="shared" si="58"/>
        <v>1</v>
      </c>
      <c r="P207" s="5">
        <f t="shared" si="61"/>
        <v>1</v>
      </c>
      <c r="Q207" s="5" t="str">
        <f t="shared" si="59"/>
        <v/>
      </c>
      <c r="R207" s="6" t="str">
        <f t="shared" si="60"/>
        <v/>
      </c>
    </row>
    <row r="208" spans="1:18" x14ac:dyDescent="0.2">
      <c r="A208" s="123" t="s">
        <v>479</v>
      </c>
      <c r="B208" s="58" t="s">
        <v>169</v>
      </c>
      <c r="C208" s="124" t="s">
        <v>170</v>
      </c>
      <c r="D208" s="2"/>
      <c r="E208" s="1"/>
      <c r="F208" s="1"/>
      <c r="G208" s="1"/>
      <c r="H208" s="125" t="str">
        <f t="shared" si="56"/>
        <v/>
      </c>
      <c r="I208" s="240">
        <v>408</v>
      </c>
      <c r="J208" s="241">
        <v>384</v>
      </c>
      <c r="K208" s="241">
        <v>203</v>
      </c>
      <c r="L208" s="3">
        <f t="shared" si="62"/>
        <v>0.52864583333333337</v>
      </c>
      <c r="M208" s="241">
        <v>24</v>
      </c>
      <c r="N208" s="126">
        <f t="shared" si="57"/>
        <v>5.8823529411764705E-2</v>
      </c>
      <c r="O208" s="4">
        <f t="shared" si="58"/>
        <v>408</v>
      </c>
      <c r="P208" s="5">
        <f t="shared" si="61"/>
        <v>384</v>
      </c>
      <c r="Q208" s="5">
        <f t="shared" si="59"/>
        <v>24</v>
      </c>
      <c r="R208" s="6">
        <f t="shared" si="60"/>
        <v>5.8823529411764705E-2</v>
      </c>
    </row>
    <row r="209" spans="1:18" ht="29" x14ac:dyDescent="0.2">
      <c r="A209" s="123" t="s">
        <v>479</v>
      </c>
      <c r="B209" s="58" t="s">
        <v>173</v>
      </c>
      <c r="C209" s="124" t="s">
        <v>175</v>
      </c>
      <c r="D209" s="2"/>
      <c r="E209" s="1"/>
      <c r="F209" s="1"/>
      <c r="G209" s="1"/>
      <c r="H209" s="125" t="str">
        <f t="shared" si="56"/>
        <v/>
      </c>
      <c r="I209" s="240">
        <v>3792</v>
      </c>
      <c r="J209" s="241">
        <v>3780</v>
      </c>
      <c r="K209" s="241">
        <v>1507</v>
      </c>
      <c r="L209" s="3">
        <f t="shared" si="62"/>
        <v>0.39867724867724869</v>
      </c>
      <c r="M209" s="241">
        <v>12</v>
      </c>
      <c r="N209" s="126">
        <f t="shared" si="57"/>
        <v>3.1645569620253164E-3</v>
      </c>
      <c r="O209" s="4">
        <f t="shared" si="58"/>
        <v>3792</v>
      </c>
      <c r="P209" s="5">
        <f t="shared" si="61"/>
        <v>3780</v>
      </c>
      <c r="Q209" s="5">
        <f t="shared" si="59"/>
        <v>12</v>
      </c>
      <c r="R209" s="6">
        <f t="shared" si="60"/>
        <v>3.1645569620253164E-3</v>
      </c>
    </row>
    <row r="210" spans="1:18" ht="29" x14ac:dyDescent="0.2">
      <c r="A210" s="123" t="s">
        <v>479</v>
      </c>
      <c r="B210" s="58" t="s">
        <v>173</v>
      </c>
      <c r="C210" s="124" t="s">
        <v>485</v>
      </c>
      <c r="D210" s="2"/>
      <c r="E210" s="1"/>
      <c r="F210" s="1"/>
      <c r="G210" s="1"/>
      <c r="H210" s="125" t="str">
        <f t="shared" si="56"/>
        <v/>
      </c>
      <c r="I210" s="240">
        <v>180</v>
      </c>
      <c r="J210" s="241">
        <v>179</v>
      </c>
      <c r="K210" s="241">
        <v>38</v>
      </c>
      <c r="L210" s="3">
        <f t="shared" si="62"/>
        <v>0.21229050279329609</v>
      </c>
      <c r="M210" s="241">
        <v>1</v>
      </c>
      <c r="N210" s="126">
        <f t="shared" si="57"/>
        <v>5.5555555555555558E-3</v>
      </c>
      <c r="O210" s="4">
        <f t="shared" si="58"/>
        <v>180</v>
      </c>
      <c r="P210" s="5">
        <f t="shared" si="61"/>
        <v>179</v>
      </c>
      <c r="Q210" s="5">
        <f t="shared" si="59"/>
        <v>1</v>
      </c>
      <c r="R210" s="6">
        <f t="shared" si="60"/>
        <v>5.5555555555555558E-3</v>
      </c>
    </row>
    <row r="211" spans="1:18" ht="29" x14ac:dyDescent="0.2">
      <c r="A211" s="123" t="s">
        <v>479</v>
      </c>
      <c r="B211" s="58" t="s">
        <v>173</v>
      </c>
      <c r="C211" s="124" t="s">
        <v>174</v>
      </c>
      <c r="D211" s="2"/>
      <c r="E211" s="1"/>
      <c r="F211" s="1"/>
      <c r="G211" s="1"/>
      <c r="H211" s="125" t="str">
        <f t="shared" si="56"/>
        <v/>
      </c>
      <c r="I211" s="240">
        <v>312</v>
      </c>
      <c r="J211" s="241">
        <v>309</v>
      </c>
      <c r="K211" s="241">
        <v>134</v>
      </c>
      <c r="L211" s="3">
        <f t="shared" si="62"/>
        <v>0.4336569579288026</v>
      </c>
      <c r="M211" s="241">
        <v>3</v>
      </c>
      <c r="N211" s="126">
        <f t="shared" si="57"/>
        <v>9.6153846153846159E-3</v>
      </c>
      <c r="O211" s="4">
        <f t="shared" si="58"/>
        <v>312</v>
      </c>
      <c r="P211" s="5">
        <f t="shared" si="61"/>
        <v>309</v>
      </c>
      <c r="Q211" s="5">
        <f t="shared" si="59"/>
        <v>3</v>
      </c>
      <c r="R211" s="6">
        <f t="shared" si="60"/>
        <v>9.6153846153846159E-3</v>
      </c>
    </row>
    <row r="212" spans="1:18" x14ac:dyDescent="0.2">
      <c r="A212" s="123" t="s">
        <v>479</v>
      </c>
      <c r="B212" s="58" t="s">
        <v>179</v>
      </c>
      <c r="C212" s="124" t="s">
        <v>180</v>
      </c>
      <c r="D212" s="2"/>
      <c r="E212" s="1"/>
      <c r="F212" s="1"/>
      <c r="G212" s="1"/>
      <c r="H212" s="125" t="str">
        <f t="shared" si="56"/>
        <v/>
      </c>
      <c r="I212" s="240">
        <v>481</v>
      </c>
      <c r="J212" s="241">
        <v>454</v>
      </c>
      <c r="K212" s="241">
        <v>204</v>
      </c>
      <c r="L212" s="3">
        <f t="shared" si="62"/>
        <v>0.44933920704845814</v>
      </c>
      <c r="M212" s="241">
        <v>27</v>
      </c>
      <c r="N212" s="126">
        <f t="shared" si="57"/>
        <v>5.6133056133056136E-2</v>
      </c>
      <c r="O212" s="4">
        <f t="shared" si="58"/>
        <v>481</v>
      </c>
      <c r="P212" s="5">
        <f t="shared" si="61"/>
        <v>454</v>
      </c>
      <c r="Q212" s="5">
        <f t="shared" si="59"/>
        <v>27</v>
      </c>
      <c r="R212" s="6">
        <f t="shared" si="60"/>
        <v>5.6133056133056136E-2</v>
      </c>
    </row>
    <row r="213" spans="1:18" x14ac:dyDescent="0.2">
      <c r="A213" s="123" t="s">
        <v>479</v>
      </c>
      <c r="B213" s="58" t="s">
        <v>181</v>
      </c>
      <c r="C213" s="124" t="s">
        <v>182</v>
      </c>
      <c r="D213" s="2"/>
      <c r="E213" s="1"/>
      <c r="F213" s="1"/>
      <c r="G213" s="1"/>
      <c r="H213" s="125" t="str">
        <f t="shared" si="56"/>
        <v/>
      </c>
      <c r="I213" s="240">
        <v>91</v>
      </c>
      <c r="J213" s="241">
        <v>78</v>
      </c>
      <c r="K213" s="241">
        <v>59</v>
      </c>
      <c r="L213" s="3">
        <f t="shared" si="62"/>
        <v>0.75641025641025639</v>
      </c>
      <c r="M213" s="241">
        <v>13</v>
      </c>
      <c r="N213" s="126">
        <f t="shared" si="57"/>
        <v>0.14285714285714285</v>
      </c>
      <c r="O213" s="4">
        <f t="shared" si="58"/>
        <v>91</v>
      </c>
      <c r="P213" s="5">
        <f t="shared" si="61"/>
        <v>78</v>
      </c>
      <c r="Q213" s="5">
        <f t="shared" si="59"/>
        <v>13</v>
      </c>
      <c r="R213" s="6">
        <f t="shared" si="60"/>
        <v>0.14285714285714285</v>
      </c>
    </row>
    <row r="214" spans="1:18" x14ac:dyDescent="0.2">
      <c r="A214" s="123" t="s">
        <v>479</v>
      </c>
      <c r="B214" s="58" t="s">
        <v>183</v>
      </c>
      <c r="C214" s="124" t="s">
        <v>550</v>
      </c>
      <c r="D214" s="2"/>
      <c r="E214" s="1"/>
      <c r="F214" s="1"/>
      <c r="G214" s="1"/>
      <c r="H214" s="125" t="str">
        <f t="shared" si="56"/>
        <v/>
      </c>
      <c r="I214" s="240">
        <v>655</v>
      </c>
      <c r="J214" s="241">
        <v>647</v>
      </c>
      <c r="K214" s="241">
        <v>25</v>
      </c>
      <c r="L214" s="3">
        <f t="shared" si="62"/>
        <v>3.8639876352395672E-2</v>
      </c>
      <c r="M214" s="241">
        <v>8</v>
      </c>
      <c r="N214" s="126">
        <f t="shared" si="57"/>
        <v>1.2213740458015267E-2</v>
      </c>
      <c r="O214" s="4">
        <f t="shared" si="58"/>
        <v>655</v>
      </c>
      <c r="P214" s="5">
        <f t="shared" si="61"/>
        <v>647</v>
      </c>
      <c r="Q214" s="5">
        <f t="shared" si="59"/>
        <v>8</v>
      </c>
      <c r="R214" s="6">
        <f t="shared" si="60"/>
        <v>1.2213740458015267E-2</v>
      </c>
    </row>
    <row r="215" spans="1:18" x14ac:dyDescent="0.2">
      <c r="A215" s="123" t="s">
        <v>479</v>
      </c>
      <c r="B215" s="58" t="s">
        <v>183</v>
      </c>
      <c r="C215" s="124" t="s">
        <v>486</v>
      </c>
      <c r="D215" s="2"/>
      <c r="E215" s="1"/>
      <c r="F215" s="1"/>
      <c r="G215" s="1"/>
      <c r="H215" s="125" t="str">
        <f t="shared" si="56"/>
        <v/>
      </c>
      <c r="I215" s="240">
        <v>52</v>
      </c>
      <c r="J215" s="241">
        <v>52</v>
      </c>
      <c r="K215" s="241">
        <v>1</v>
      </c>
      <c r="L215" s="3">
        <f t="shared" si="62"/>
        <v>1.9230769230769232E-2</v>
      </c>
      <c r="M215" s="241"/>
      <c r="N215" s="126">
        <f t="shared" si="57"/>
        <v>0</v>
      </c>
      <c r="O215" s="4">
        <f t="shared" si="58"/>
        <v>52</v>
      </c>
      <c r="P215" s="5">
        <f t="shared" si="61"/>
        <v>52</v>
      </c>
      <c r="Q215" s="5" t="str">
        <f t="shared" si="59"/>
        <v/>
      </c>
      <c r="R215" s="6" t="str">
        <f t="shared" si="60"/>
        <v/>
      </c>
    </row>
    <row r="216" spans="1:18" x14ac:dyDescent="0.2">
      <c r="A216" s="123" t="s">
        <v>479</v>
      </c>
      <c r="B216" s="58" t="s">
        <v>185</v>
      </c>
      <c r="C216" s="124" t="s">
        <v>185</v>
      </c>
      <c r="D216" s="2"/>
      <c r="E216" s="1"/>
      <c r="F216" s="1"/>
      <c r="G216" s="1"/>
      <c r="H216" s="125" t="str">
        <f t="shared" si="56"/>
        <v/>
      </c>
      <c r="I216" s="240">
        <v>60</v>
      </c>
      <c r="J216" s="241">
        <v>59</v>
      </c>
      <c r="K216" s="241">
        <v>8</v>
      </c>
      <c r="L216" s="3">
        <f t="shared" si="62"/>
        <v>0.13559322033898305</v>
      </c>
      <c r="M216" s="241">
        <v>1</v>
      </c>
      <c r="N216" s="126">
        <f t="shared" si="57"/>
        <v>1.6666666666666666E-2</v>
      </c>
      <c r="O216" s="4">
        <f t="shared" si="58"/>
        <v>60</v>
      </c>
      <c r="P216" s="5">
        <f t="shared" si="61"/>
        <v>59</v>
      </c>
      <c r="Q216" s="5">
        <f t="shared" si="59"/>
        <v>1</v>
      </c>
      <c r="R216" s="6">
        <f t="shared" si="60"/>
        <v>1.6666666666666666E-2</v>
      </c>
    </row>
    <row r="217" spans="1:18" x14ac:dyDescent="0.2">
      <c r="A217" s="123" t="s">
        <v>479</v>
      </c>
      <c r="B217" s="58" t="s">
        <v>187</v>
      </c>
      <c r="C217" s="124" t="s">
        <v>188</v>
      </c>
      <c r="D217" s="2"/>
      <c r="E217" s="1"/>
      <c r="F217" s="1"/>
      <c r="G217" s="1"/>
      <c r="H217" s="125" t="str">
        <f t="shared" si="56"/>
        <v/>
      </c>
      <c r="I217" s="240">
        <v>213</v>
      </c>
      <c r="J217" s="241">
        <v>211</v>
      </c>
      <c r="K217" s="241">
        <v>68</v>
      </c>
      <c r="L217" s="3">
        <f t="shared" si="62"/>
        <v>0.32227488151658767</v>
      </c>
      <c r="M217" s="241">
        <v>2</v>
      </c>
      <c r="N217" s="126">
        <f t="shared" si="57"/>
        <v>9.3896713615023476E-3</v>
      </c>
      <c r="O217" s="4">
        <f t="shared" si="58"/>
        <v>213</v>
      </c>
      <c r="P217" s="5">
        <f t="shared" si="61"/>
        <v>211</v>
      </c>
      <c r="Q217" s="5">
        <f t="shared" si="59"/>
        <v>2</v>
      </c>
      <c r="R217" s="6">
        <f t="shared" si="60"/>
        <v>9.3896713615023476E-3</v>
      </c>
    </row>
    <row r="218" spans="1:18" x14ac:dyDescent="0.2">
      <c r="A218" s="123" t="s">
        <v>479</v>
      </c>
      <c r="B218" s="58" t="s">
        <v>187</v>
      </c>
      <c r="C218" s="124" t="s">
        <v>189</v>
      </c>
      <c r="D218" s="2"/>
      <c r="E218" s="1"/>
      <c r="F218" s="1"/>
      <c r="G218" s="1"/>
      <c r="H218" s="125" t="str">
        <f t="shared" si="56"/>
        <v/>
      </c>
      <c r="I218" s="240">
        <v>529</v>
      </c>
      <c r="J218" s="241">
        <v>528</v>
      </c>
      <c r="K218" s="241">
        <v>200</v>
      </c>
      <c r="L218" s="3">
        <f t="shared" si="62"/>
        <v>0.37878787878787878</v>
      </c>
      <c r="M218" s="241">
        <v>1</v>
      </c>
      <c r="N218" s="126">
        <f t="shared" si="57"/>
        <v>1.890359168241966E-3</v>
      </c>
      <c r="O218" s="4">
        <f t="shared" si="58"/>
        <v>529</v>
      </c>
      <c r="P218" s="5">
        <f t="shared" si="61"/>
        <v>528</v>
      </c>
      <c r="Q218" s="5">
        <f t="shared" si="59"/>
        <v>1</v>
      </c>
      <c r="R218" s="6">
        <f t="shared" si="60"/>
        <v>1.890359168241966E-3</v>
      </c>
    </row>
    <row r="219" spans="1:18" x14ac:dyDescent="0.2">
      <c r="A219" s="123" t="s">
        <v>479</v>
      </c>
      <c r="B219" s="58" t="s">
        <v>542</v>
      </c>
      <c r="C219" s="124" t="s">
        <v>123</v>
      </c>
      <c r="D219" s="2"/>
      <c r="E219" s="1"/>
      <c r="F219" s="1"/>
      <c r="G219" s="1"/>
      <c r="H219" s="125" t="str">
        <f t="shared" si="56"/>
        <v/>
      </c>
      <c r="I219" s="240">
        <v>16</v>
      </c>
      <c r="J219" s="241">
        <v>16</v>
      </c>
      <c r="K219" s="241">
        <v>3</v>
      </c>
      <c r="L219" s="3">
        <f t="shared" si="62"/>
        <v>0.1875</v>
      </c>
      <c r="M219" s="241"/>
      <c r="N219" s="126">
        <f t="shared" si="57"/>
        <v>0</v>
      </c>
      <c r="O219" s="4">
        <f t="shared" si="58"/>
        <v>16</v>
      </c>
      <c r="P219" s="5">
        <f t="shared" si="61"/>
        <v>16</v>
      </c>
      <c r="Q219" s="5" t="str">
        <f t="shared" si="59"/>
        <v/>
      </c>
      <c r="R219" s="6" t="str">
        <f t="shared" si="60"/>
        <v/>
      </c>
    </row>
    <row r="220" spans="1:18" x14ac:dyDescent="0.2">
      <c r="A220" s="123" t="s">
        <v>479</v>
      </c>
      <c r="B220" s="58" t="s">
        <v>190</v>
      </c>
      <c r="C220" s="124" t="s">
        <v>428</v>
      </c>
      <c r="D220" s="2"/>
      <c r="E220" s="1"/>
      <c r="F220" s="1"/>
      <c r="G220" s="1"/>
      <c r="H220" s="125" t="str">
        <f t="shared" si="56"/>
        <v/>
      </c>
      <c r="I220" s="240">
        <v>1</v>
      </c>
      <c r="J220" s="241">
        <v>1</v>
      </c>
      <c r="K220" s="241">
        <v>1</v>
      </c>
      <c r="L220" s="3">
        <f t="shared" si="62"/>
        <v>1</v>
      </c>
      <c r="M220" s="241"/>
      <c r="N220" s="126">
        <f t="shared" si="57"/>
        <v>0</v>
      </c>
      <c r="O220" s="4">
        <f t="shared" si="58"/>
        <v>1</v>
      </c>
      <c r="P220" s="5">
        <f t="shared" si="61"/>
        <v>1</v>
      </c>
      <c r="Q220" s="5" t="str">
        <f t="shared" si="59"/>
        <v/>
      </c>
      <c r="R220" s="6" t="str">
        <f t="shared" si="60"/>
        <v/>
      </c>
    </row>
    <row r="221" spans="1:18" x14ac:dyDescent="0.2">
      <c r="A221" s="123" t="s">
        <v>479</v>
      </c>
      <c r="B221" s="58" t="s">
        <v>190</v>
      </c>
      <c r="C221" s="124" t="s">
        <v>191</v>
      </c>
      <c r="D221" s="2"/>
      <c r="E221" s="1"/>
      <c r="F221" s="1"/>
      <c r="G221" s="1"/>
      <c r="H221" s="125" t="str">
        <f t="shared" si="56"/>
        <v/>
      </c>
      <c r="I221" s="240">
        <v>7</v>
      </c>
      <c r="J221" s="241">
        <v>7</v>
      </c>
      <c r="K221" s="241">
        <v>1</v>
      </c>
      <c r="L221" s="3">
        <f t="shared" si="62"/>
        <v>0.14285714285714285</v>
      </c>
      <c r="M221" s="241"/>
      <c r="N221" s="126">
        <f t="shared" si="57"/>
        <v>0</v>
      </c>
      <c r="O221" s="4">
        <f t="shared" si="58"/>
        <v>7</v>
      </c>
      <c r="P221" s="5">
        <f t="shared" si="61"/>
        <v>7</v>
      </c>
      <c r="Q221" s="5" t="str">
        <f t="shared" si="59"/>
        <v/>
      </c>
      <c r="R221" s="6" t="str">
        <f t="shared" si="60"/>
        <v/>
      </c>
    </row>
    <row r="222" spans="1:18" x14ac:dyDescent="0.2">
      <c r="A222" s="123" t="s">
        <v>479</v>
      </c>
      <c r="B222" s="58" t="s">
        <v>192</v>
      </c>
      <c r="C222" s="124" t="s">
        <v>193</v>
      </c>
      <c r="D222" s="2"/>
      <c r="E222" s="1"/>
      <c r="F222" s="1"/>
      <c r="G222" s="1"/>
      <c r="H222" s="125" t="str">
        <f t="shared" si="56"/>
        <v/>
      </c>
      <c r="I222" s="240">
        <v>75</v>
      </c>
      <c r="J222" s="241">
        <v>65</v>
      </c>
      <c r="K222" s="241">
        <v>22</v>
      </c>
      <c r="L222" s="3">
        <f t="shared" si="62"/>
        <v>0.33846153846153848</v>
      </c>
      <c r="M222" s="241">
        <v>10</v>
      </c>
      <c r="N222" s="126">
        <f t="shared" si="57"/>
        <v>0.13333333333333333</v>
      </c>
      <c r="O222" s="4">
        <f t="shared" si="58"/>
        <v>75</v>
      </c>
      <c r="P222" s="5">
        <f t="shared" si="61"/>
        <v>65</v>
      </c>
      <c r="Q222" s="5">
        <f t="shared" si="59"/>
        <v>10</v>
      </c>
      <c r="R222" s="6">
        <f t="shared" si="60"/>
        <v>0.13333333333333333</v>
      </c>
    </row>
    <row r="223" spans="1:18" x14ac:dyDescent="0.2">
      <c r="A223" s="123" t="s">
        <v>479</v>
      </c>
      <c r="B223" s="58" t="s">
        <v>194</v>
      </c>
      <c r="C223" s="124" t="s">
        <v>195</v>
      </c>
      <c r="D223" s="2"/>
      <c r="E223" s="1"/>
      <c r="F223" s="1"/>
      <c r="G223" s="1"/>
      <c r="H223" s="125" t="str">
        <f t="shared" si="56"/>
        <v/>
      </c>
      <c r="I223" s="240">
        <v>93</v>
      </c>
      <c r="J223" s="241">
        <v>85</v>
      </c>
      <c r="K223" s="241">
        <v>20</v>
      </c>
      <c r="L223" s="3">
        <f t="shared" si="62"/>
        <v>0.23529411764705882</v>
      </c>
      <c r="M223" s="241">
        <v>8</v>
      </c>
      <c r="N223" s="126">
        <f t="shared" si="57"/>
        <v>8.6021505376344093E-2</v>
      </c>
      <c r="O223" s="4">
        <f t="shared" si="58"/>
        <v>93</v>
      </c>
      <c r="P223" s="5">
        <f t="shared" si="61"/>
        <v>85</v>
      </c>
      <c r="Q223" s="5">
        <f t="shared" si="59"/>
        <v>8</v>
      </c>
      <c r="R223" s="6">
        <f t="shared" si="60"/>
        <v>8.6021505376344093E-2</v>
      </c>
    </row>
    <row r="224" spans="1:18" x14ac:dyDescent="0.2">
      <c r="A224" s="123" t="s">
        <v>479</v>
      </c>
      <c r="B224" s="58" t="s">
        <v>536</v>
      </c>
      <c r="C224" s="124" t="s">
        <v>429</v>
      </c>
      <c r="D224" s="2"/>
      <c r="E224" s="1"/>
      <c r="F224" s="1"/>
      <c r="G224" s="1"/>
      <c r="H224" s="125" t="str">
        <f t="shared" si="56"/>
        <v/>
      </c>
      <c r="I224" s="240">
        <v>141</v>
      </c>
      <c r="J224" s="241">
        <v>127</v>
      </c>
      <c r="K224" s="241">
        <v>117</v>
      </c>
      <c r="L224" s="3">
        <f t="shared" si="62"/>
        <v>0.92125984251968507</v>
      </c>
      <c r="M224" s="241">
        <v>14</v>
      </c>
      <c r="N224" s="126">
        <f t="shared" si="57"/>
        <v>9.9290780141843976E-2</v>
      </c>
      <c r="O224" s="4">
        <f t="shared" si="58"/>
        <v>141</v>
      </c>
      <c r="P224" s="5">
        <f t="shared" si="61"/>
        <v>127</v>
      </c>
      <c r="Q224" s="5">
        <f t="shared" si="59"/>
        <v>14</v>
      </c>
      <c r="R224" s="6">
        <f t="shared" si="60"/>
        <v>9.9290780141843976E-2</v>
      </c>
    </row>
    <row r="225" spans="1:18" x14ac:dyDescent="0.2">
      <c r="A225" s="123" t="s">
        <v>479</v>
      </c>
      <c r="B225" s="58" t="s">
        <v>203</v>
      </c>
      <c r="C225" s="124" t="s">
        <v>204</v>
      </c>
      <c r="D225" s="2"/>
      <c r="E225" s="1"/>
      <c r="F225" s="1"/>
      <c r="G225" s="1"/>
      <c r="H225" s="125" t="str">
        <f t="shared" si="56"/>
        <v/>
      </c>
      <c r="I225" s="240">
        <v>557</v>
      </c>
      <c r="J225" s="241">
        <v>554</v>
      </c>
      <c r="K225" s="241">
        <v>394</v>
      </c>
      <c r="L225" s="3">
        <f t="shared" si="62"/>
        <v>0.71119133574007221</v>
      </c>
      <c r="M225" s="241">
        <v>3</v>
      </c>
      <c r="N225" s="126">
        <f t="shared" si="57"/>
        <v>5.3859964093357273E-3</v>
      </c>
      <c r="O225" s="4">
        <f t="shared" si="58"/>
        <v>557</v>
      </c>
      <c r="P225" s="5">
        <f t="shared" si="61"/>
        <v>554</v>
      </c>
      <c r="Q225" s="5">
        <f t="shared" si="59"/>
        <v>3</v>
      </c>
      <c r="R225" s="6">
        <f t="shared" si="60"/>
        <v>5.3859964093357273E-3</v>
      </c>
    </row>
    <row r="226" spans="1:18" x14ac:dyDescent="0.2">
      <c r="A226" s="123" t="s">
        <v>479</v>
      </c>
      <c r="B226" s="58" t="s">
        <v>207</v>
      </c>
      <c r="C226" s="124" t="s">
        <v>208</v>
      </c>
      <c r="D226" s="2"/>
      <c r="E226" s="1"/>
      <c r="F226" s="1"/>
      <c r="G226" s="1"/>
      <c r="H226" s="125" t="str">
        <f t="shared" si="56"/>
        <v/>
      </c>
      <c r="I226" s="240">
        <v>439</v>
      </c>
      <c r="J226" s="241">
        <v>376</v>
      </c>
      <c r="K226" s="241">
        <v>112</v>
      </c>
      <c r="L226" s="3">
        <f t="shared" si="62"/>
        <v>0.2978723404255319</v>
      </c>
      <c r="M226" s="241">
        <v>63</v>
      </c>
      <c r="N226" s="126">
        <f t="shared" si="57"/>
        <v>0.14350797266514806</v>
      </c>
      <c r="O226" s="4">
        <f t="shared" si="58"/>
        <v>439</v>
      </c>
      <c r="P226" s="5">
        <f t="shared" si="61"/>
        <v>376</v>
      </c>
      <c r="Q226" s="5">
        <f t="shared" si="59"/>
        <v>63</v>
      </c>
      <c r="R226" s="6">
        <f t="shared" si="60"/>
        <v>0.14350797266514806</v>
      </c>
    </row>
    <row r="227" spans="1:18" x14ac:dyDescent="0.2">
      <c r="A227" s="123" t="s">
        <v>479</v>
      </c>
      <c r="B227" s="58" t="s">
        <v>209</v>
      </c>
      <c r="C227" s="124" t="s">
        <v>210</v>
      </c>
      <c r="D227" s="2"/>
      <c r="E227" s="1"/>
      <c r="F227" s="1"/>
      <c r="G227" s="1"/>
      <c r="H227" s="125" t="str">
        <f t="shared" si="56"/>
        <v/>
      </c>
      <c r="I227" s="240">
        <v>3908</v>
      </c>
      <c r="J227" s="241">
        <v>3860</v>
      </c>
      <c r="K227" s="241">
        <v>2888</v>
      </c>
      <c r="L227" s="3">
        <f t="shared" si="62"/>
        <v>0.7481865284974093</v>
      </c>
      <c r="M227" s="241">
        <v>48</v>
      </c>
      <c r="N227" s="126">
        <f t="shared" si="57"/>
        <v>1.2282497441146366E-2</v>
      </c>
      <c r="O227" s="4">
        <f t="shared" si="58"/>
        <v>3908</v>
      </c>
      <c r="P227" s="5">
        <f t="shared" si="61"/>
        <v>3860</v>
      </c>
      <c r="Q227" s="5">
        <f t="shared" si="59"/>
        <v>48</v>
      </c>
      <c r="R227" s="6">
        <f t="shared" si="60"/>
        <v>1.2282497441146366E-2</v>
      </c>
    </row>
    <row r="228" spans="1:18" x14ac:dyDescent="0.2">
      <c r="A228" s="123" t="s">
        <v>479</v>
      </c>
      <c r="B228" s="58" t="s">
        <v>209</v>
      </c>
      <c r="C228" s="124" t="s">
        <v>211</v>
      </c>
      <c r="D228" s="2"/>
      <c r="E228" s="1"/>
      <c r="F228" s="1"/>
      <c r="G228" s="1"/>
      <c r="H228" s="125" t="str">
        <f t="shared" si="56"/>
        <v/>
      </c>
      <c r="I228" s="240">
        <v>9622</v>
      </c>
      <c r="J228" s="241">
        <v>9424</v>
      </c>
      <c r="K228" s="241">
        <v>4730</v>
      </c>
      <c r="L228" s="3">
        <f t="shared" si="62"/>
        <v>0.5019100169779287</v>
      </c>
      <c r="M228" s="241">
        <v>198</v>
      </c>
      <c r="N228" s="126">
        <f t="shared" si="57"/>
        <v>2.0577842444398253E-2</v>
      </c>
      <c r="O228" s="4">
        <f t="shared" si="58"/>
        <v>9622</v>
      </c>
      <c r="P228" s="5">
        <f t="shared" si="61"/>
        <v>9424</v>
      </c>
      <c r="Q228" s="5">
        <f t="shared" si="59"/>
        <v>198</v>
      </c>
      <c r="R228" s="6">
        <f t="shared" si="60"/>
        <v>2.0577842444398253E-2</v>
      </c>
    </row>
    <row r="229" spans="1:18" x14ac:dyDescent="0.2">
      <c r="A229" s="123" t="s">
        <v>479</v>
      </c>
      <c r="B229" s="58" t="s">
        <v>209</v>
      </c>
      <c r="C229" s="124" t="s">
        <v>414</v>
      </c>
      <c r="D229" s="2"/>
      <c r="E229" s="1"/>
      <c r="F229" s="1"/>
      <c r="G229" s="1"/>
      <c r="H229" s="125" t="str">
        <f t="shared" si="56"/>
        <v/>
      </c>
      <c r="I229" s="240">
        <v>2360</v>
      </c>
      <c r="J229" s="241">
        <v>2266</v>
      </c>
      <c r="K229" s="241">
        <v>1560</v>
      </c>
      <c r="L229" s="3">
        <f t="shared" si="62"/>
        <v>0.68843777581641663</v>
      </c>
      <c r="M229" s="241">
        <v>94</v>
      </c>
      <c r="N229" s="126">
        <f t="shared" si="57"/>
        <v>3.9830508474576268E-2</v>
      </c>
      <c r="O229" s="4">
        <f t="shared" si="58"/>
        <v>2360</v>
      </c>
      <c r="P229" s="5">
        <f t="shared" si="61"/>
        <v>2266</v>
      </c>
      <c r="Q229" s="5">
        <f t="shared" si="59"/>
        <v>94</v>
      </c>
      <c r="R229" s="6">
        <f t="shared" si="60"/>
        <v>3.9830508474576268E-2</v>
      </c>
    </row>
    <row r="230" spans="1:18" x14ac:dyDescent="0.2">
      <c r="A230" s="123" t="s">
        <v>479</v>
      </c>
      <c r="B230" s="58" t="s">
        <v>374</v>
      </c>
      <c r="C230" s="124" t="s">
        <v>375</v>
      </c>
      <c r="D230" s="2"/>
      <c r="E230" s="1"/>
      <c r="F230" s="1"/>
      <c r="G230" s="1"/>
      <c r="H230" s="125" t="str">
        <f t="shared" si="56"/>
        <v/>
      </c>
      <c r="I230" s="240">
        <v>145</v>
      </c>
      <c r="J230" s="241">
        <v>145</v>
      </c>
      <c r="K230" s="241">
        <v>29</v>
      </c>
      <c r="L230" s="3">
        <f t="shared" si="62"/>
        <v>0.2</v>
      </c>
      <c r="M230" s="241"/>
      <c r="N230" s="126">
        <f t="shared" si="57"/>
        <v>0</v>
      </c>
      <c r="O230" s="4">
        <f t="shared" si="58"/>
        <v>145</v>
      </c>
      <c r="P230" s="5">
        <f t="shared" si="61"/>
        <v>145</v>
      </c>
      <c r="Q230" s="5" t="str">
        <f t="shared" si="59"/>
        <v/>
      </c>
      <c r="R230" s="6" t="str">
        <f t="shared" si="60"/>
        <v/>
      </c>
    </row>
    <row r="231" spans="1:18" x14ac:dyDescent="0.2">
      <c r="A231" s="123" t="s">
        <v>479</v>
      </c>
      <c r="B231" s="58" t="s">
        <v>214</v>
      </c>
      <c r="C231" s="124" t="s">
        <v>556</v>
      </c>
      <c r="D231" s="2"/>
      <c r="E231" s="1"/>
      <c r="F231" s="1"/>
      <c r="G231" s="1"/>
      <c r="H231" s="125" t="str">
        <f t="shared" si="56"/>
        <v/>
      </c>
      <c r="I231" s="240">
        <v>8174</v>
      </c>
      <c r="J231" s="241">
        <v>8143</v>
      </c>
      <c r="K231" s="241">
        <v>7800</v>
      </c>
      <c r="L231" s="3">
        <f t="shared" si="62"/>
        <v>0.95787793196610582</v>
      </c>
      <c r="M231" s="241">
        <v>31</v>
      </c>
      <c r="N231" s="126">
        <f t="shared" si="57"/>
        <v>3.7925128456080255E-3</v>
      </c>
      <c r="O231" s="4">
        <f t="shared" si="58"/>
        <v>8174</v>
      </c>
      <c r="P231" s="5">
        <f t="shared" si="61"/>
        <v>8143</v>
      </c>
      <c r="Q231" s="5">
        <f t="shared" si="59"/>
        <v>31</v>
      </c>
      <c r="R231" s="6">
        <f t="shared" si="60"/>
        <v>3.7925128456080255E-3</v>
      </c>
    </row>
    <row r="232" spans="1:18" x14ac:dyDescent="0.2">
      <c r="A232" s="123" t="s">
        <v>479</v>
      </c>
      <c r="B232" s="58" t="s">
        <v>214</v>
      </c>
      <c r="C232" s="124" t="s">
        <v>546</v>
      </c>
      <c r="D232" s="2"/>
      <c r="E232" s="1"/>
      <c r="F232" s="1"/>
      <c r="G232" s="1"/>
      <c r="H232" s="125" t="str">
        <f t="shared" si="56"/>
        <v/>
      </c>
      <c r="I232" s="240">
        <v>3883</v>
      </c>
      <c r="J232" s="241">
        <v>3871</v>
      </c>
      <c r="K232" s="241">
        <v>1566</v>
      </c>
      <c r="L232" s="3">
        <f t="shared" si="62"/>
        <v>0.4045466287780935</v>
      </c>
      <c r="M232" s="241">
        <v>12</v>
      </c>
      <c r="N232" s="126">
        <f t="shared" si="57"/>
        <v>3.090394025238218E-3</v>
      </c>
      <c r="O232" s="4">
        <f t="shared" si="58"/>
        <v>3883</v>
      </c>
      <c r="P232" s="5">
        <f t="shared" si="61"/>
        <v>3871</v>
      </c>
      <c r="Q232" s="5">
        <f t="shared" si="59"/>
        <v>12</v>
      </c>
      <c r="R232" s="6">
        <f t="shared" si="60"/>
        <v>3.090394025238218E-3</v>
      </c>
    </row>
    <row r="233" spans="1:18" x14ac:dyDescent="0.2">
      <c r="A233" s="123" t="s">
        <v>479</v>
      </c>
      <c r="B233" s="58" t="s">
        <v>214</v>
      </c>
      <c r="C233" s="124" t="s">
        <v>549</v>
      </c>
      <c r="D233" s="2"/>
      <c r="E233" s="1"/>
      <c r="F233" s="1"/>
      <c r="G233" s="1"/>
      <c r="H233" s="125" t="str">
        <f t="shared" si="56"/>
        <v/>
      </c>
      <c r="I233" s="240">
        <v>2680</v>
      </c>
      <c r="J233" s="241">
        <v>2678</v>
      </c>
      <c r="K233" s="241">
        <v>1150</v>
      </c>
      <c r="L233" s="3">
        <f t="shared" si="62"/>
        <v>0.42942494398805081</v>
      </c>
      <c r="M233" s="241">
        <v>2</v>
      </c>
      <c r="N233" s="126">
        <f t="shared" si="57"/>
        <v>7.4626865671641792E-4</v>
      </c>
      <c r="O233" s="4">
        <f t="shared" si="58"/>
        <v>2680</v>
      </c>
      <c r="P233" s="5">
        <f t="shared" si="61"/>
        <v>2678</v>
      </c>
      <c r="Q233" s="5">
        <f t="shared" si="59"/>
        <v>2</v>
      </c>
      <c r="R233" s="6">
        <f t="shared" si="60"/>
        <v>7.4626865671641792E-4</v>
      </c>
    </row>
    <row r="234" spans="1:18" ht="29" x14ac:dyDescent="0.2">
      <c r="A234" s="123" t="s">
        <v>479</v>
      </c>
      <c r="B234" s="58" t="s">
        <v>217</v>
      </c>
      <c r="C234" s="124" t="s">
        <v>218</v>
      </c>
      <c r="D234" s="2"/>
      <c r="E234" s="1"/>
      <c r="F234" s="1"/>
      <c r="G234" s="1"/>
      <c r="H234" s="125" t="str">
        <f t="shared" si="56"/>
        <v/>
      </c>
      <c r="I234" s="240">
        <v>676</v>
      </c>
      <c r="J234" s="241">
        <v>603</v>
      </c>
      <c r="K234" s="241">
        <v>293</v>
      </c>
      <c r="L234" s="3">
        <f t="shared" si="62"/>
        <v>0.48590381426202323</v>
      </c>
      <c r="M234" s="241">
        <v>73</v>
      </c>
      <c r="N234" s="126">
        <f t="shared" si="57"/>
        <v>0.10798816568047337</v>
      </c>
      <c r="O234" s="4">
        <f t="shared" si="58"/>
        <v>676</v>
      </c>
      <c r="P234" s="5">
        <f t="shared" si="61"/>
        <v>603</v>
      </c>
      <c r="Q234" s="5">
        <f t="shared" si="59"/>
        <v>73</v>
      </c>
      <c r="R234" s="6">
        <f t="shared" si="60"/>
        <v>0.10798816568047337</v>
      </c>
    </row>
    <row r="235" spans="1:18" ht="29" x14ac:dyDescent="0.2">
      <c r="A235" s="123" t="s">
        <v>479</v>
      </c>
      <c r="B235" s="58" t="s">
        <v>217</v>
      </c>
      <c r="C235" s="124" t="s">
        <v>219</v>
      </c>
      <c r="D235" s="2"/>
      <c r="E235" s="1"/>
      <c r="F235" s="1"/>
      <c r="G235" s="1"/>
      <c r="H235" s="125" t="str">
        <f t="shared" si="56"/>
        <v/>
      </c>
      <c r="I235" s="240">
        <v>905</v>
      </c>
      <c r="J235" s="241">
        <v>820</v>
      </c>
      <c r="K235" s="241">
        <v>359</v>
      </c>
      <c r="L235" s="3">
        <f t="shared" si="62"/>
        <v>0.43780487804878049</v>
      </c>
      <c r="M235" s="241">
        <v>85</v>
      </c>
      <c r="N235" s="126">
        <f t="shared" si="57"/>
        <v>9.3922651933701654E-2</v>
      </c>
      <c r="O235" s="4">
        <f t="shared" si="58"/>
        <v>905</v>
      </c>
      <c r="P235" s="5">
        <f t="shared" si="61"/>
        <v>820</v>
      </c>
      <c r="Q235" s="5">
        <f t="shared" si="59"/>
        <v>85</v>
      </c>
      <c r="R235" s="6">
        <f t="shared" si="60"/>
        <v>9.3922651933701654E-2</v>
      </c>
    </row>
    <row r="236" spans="1:18" x14ac:dyDescent="0.2">
      <c r="A236" s="123" t="s">
        <v>479</v>
      </c>
      <c r="B236" s="58" t="s">
        <v>220</v>
      </c>
      <c r="C236" s="124" t="s">
        <v>222</v>
      </c>
      <c r="D236" s="2"/>
      <c r="E236" s="36"/>
      <c r="F236" s="36"/>
      <c r="G236" s="36"/>
      <c r="H236" s="125" t="str">
        <f t="shared" si="56"/>
        <v/>
      </c>
      <c r="I236" s="240">
        <v>293</v>
      </c>
      <c r="J236" s="241">
        <v>280</v>
      </c>
      <c r="K236" s="241">
        <v>102</v>
      </c>
      <c r="L236" s="3">
        <f t="shared" si="62"/>
        <v>0.36428571428571427</v>
      </c>
      <c r="M236" s="241">
        <v>13</v>
      </c>
      <c r="N236" s="126">
        <f t="shared" si="57"/>
        <v>4.4368600682593858E-2</v>
      </c>
      <c r="O236" s="4">
        <f t="shared" si="58"/>
        <v>293</v>
      </c>
      <c r="P236" s="5">
        <f t="shared" si="61"/>
        <v>280</v>
      </c>
      <c r="Q236" s="5">
        <f t="shared" si="59"/>
        <v>13</v>
      </c>
      <c r="R236" s="6">
        <f t="shared" si="60"/>
        <v>4.4368600682593858E-2</v>
      </c>
    </row>
    <row r="237" spans="1:18" ht="29" x14ac:dyDescent="0.2">
      <c r="A237" s="123" t="s">
        <v>479</v>
      </c>
      <c r="B237" s="58" t="s">
        <v>225</v>
      </c>
      <c r="C237" s="124" t="s">
        <v>227</v>
      </c>
      <c r="D237" s="2"/>
      <c r="E237" s="1"/>
      <c r="F237" s="1"/>
      <c r="G237" s="1"/>
      <c r="H237" s="125" t="str">
        <f t="shared" si="56"/>
        <v/>
      </c>
      <c r="I237" s="240">
        <v>81</v>
      </c>
      <c r="J237" s="241">
        <v>80</v>
      </c>
      <c r="K237" s="241">
        <v>21</v>
      </c>
      <c r="L237" s="3">
        <f t="shared" si="62"/>
        <v>0.26250000000000001</v>
      </c>
      <c r="M237" s="241">
        <v>1</v>
      </c>
      <c r="N237" s="126">
        <f t="shared" si="57"/>
        <v>1.2345679012345678E-2</v>
      </c>
      <c r="O237" s="4">
        <f t="shared" si="58"/>
        <v>81</v>
      </c>
      <c r="P237" s="5">
        <f t="shared" si="61"/>
        <v>80</v>
      </c>
      <c r="Q237" s="5">
        <f t="shared" si="59"/>
        <v>1</v>
      </c>
      <c r="R237" s="6">
        <f t="shared" si="60"/>
        <v>1.2345679012345678E-2</v>
      </c>
    </row>
    <row r="238" spans="1:18" ht="16.25" customHeight="1" x14ac:dyDescent="0.2">
      <c r="A238" s="123" t="s">
        <v>479</v>
      </c>
      <c r="B238" s="58" t="s">
        <v>225</v>
      </c>
      <c r="C238" s="124" t="s">
        <v>229</v>
      </c>
      <c r="D238" s="2"/>
      <c r="E238" s="36"/>
      <c r="F238" s="36"/>
      <c r="G238" s="36"/>
      <c r="H238" s="125" t="str">
        <f t="shared" si="56"/>
        <v/>
      </c>
      <c r="I238" s="240">
        <v>107</v>
      </c>
      <c r="J238" s="241">
        <v>103</v>
      </c>
      <c r="K238" s="241">
        <v>40</v>
      </c>
      <c r="L238" s="3">
        <f t="shared" si="62"/>
        <v>0.38834951456310679</v>
      </c>
      <c r="M238" s="241">
        <v>4</v>
      </c>
      <c r="N238" s="126">
        <f t="shared" si="57"/>
        <v>3.7383177570093455E-2</v>
      </c>
      <c r="O238" s="4">
        <f t="shared" si="58"/>
        <v>107</v>
      </c>
      <c r="P238" s="5">
        <f t="shared" si="61"/>
        <v>103</v>
      </c>
      <c r="Q238" s="5">
        <f t="shared" si="59"/>
        <v>4</v>
      </c>
      <c r="R238" s="6">
        <f t="shared" si="60"/>
        <v>3.7383177570093455E-2</v>
      </c>
    </row>
    <row r="239" spans="1:18" ht="29" x14ac:dyDescent="0.2">
      <c r="A239" s="123" t="s">
        <v>479</v>
      </c>
      <c r="B239" s="58" t="s">
        <v>225</v>
      </c>
      <c r="C239" s="124" t="s">
        <v>231</v>
      </c>
      <c r="D239" s="2"/>
      <c r="E239" s="36"/>
      <c r="F239" s="36"/>
      <c r="G239" s="36"/>
      <c r="H239" s="125" t="str">
        <f t="shared" si="56"/>
        <v/>
      </c>
      <c r="I239" s="240">
        <v>145</v>
      </c>
      <c r="J239" s="241">
        <v>142</v>
      </c>
      <c r="K239" s="241">
        <v>53</v>
      </c>
      <c r="L239" s="3">
        <f t="shared" si="62"/>
        <v>0.37323943661971831</v>
      </c>
      <c r="M239" s="241">
        <v>3</v>
      </c>
      <c r="N239" s="126">
        <f t="shared" si="57"/>
        <v>2.0689655172413793E-2</v>
      </c>
      <c r="O239" s="4">
        <f t="shared" si="58"/>
        <v>145</v>
      </c>
      <c r="P239" s="5">
        <f t="shared" si="61"/>
        <v>142</v>
      </c>
      <c r="Q239" s="5">
        <f t="shared" si="59"/>
        <v>3</v>
      </c>
      <c r="R239" s="6">
        <f t="shared" si="60"/>
        <v>2.0689655172413793E-2</v>
      </c>
    </row>
    <row r="240" spans="1:18" x14ac:dyDescent="0.2">
      <c r="A240" s="123" t="s">
        <v>479</v>
      </c>
      <c r="B240" s="58" t="s">
        <v>232</v>
      </c>
      <c r="C240" s="124" t="s">
        <v>233</v>
      </c>
      <c r="D240" s="2"/>
      <c r="E240" s="1"/>
      <c r="F240" s="1"/>
      <c r="G240" s="1"/>
      <c r="H240" s="125" t="str">
        <f t="shared" si="56"/>
        <v/>
      </c>
      <c r="I240" s="240">
        <v>90</v>
      </c>
      <c r="J240" s="241">
        <v>86</v>
      </c>
      <c r="K240" s="241">
        <v>2</v>
      </c>
      <c r="L240" s="3">
        <f t="shared" si="62"/>
        <v>2.3255813953488372E-2</v>
      </c>
      <c r="M240" s="241">
        <v>4</v>
      </c>
      <c r="N240" s="126">
        <f t="shared" si="57"/>
        <v>4.4444444444444446E-2</v>
      </c>
      <c r="O240" s="4">
        <f t="shared" si="58"/>
        <v>90</v>
      </c>
      <c r="P240" s="5">
        <f t="shared" si="61"/>
        <v>86</v>
      </c>
      <c r="Q240" s="5">
        <f t="shared" si="59"/>
        <v>4</v>
      </c>
      <c r="R240" s="6">
        <f t="shared" si="60"/>
        <v>4.4444444444444446E-2</v>
      </c>
    </row>
    <row r="241" spans="1:18" x14ac:dyDescent="0.2">
      <c r="A241" s="123" t="s">
        <v>479</v>
      </c>
      <c r="B241" s="58" t="s">
        <v>234</v>
      </c>
      <c r="C241" s="124" t="s">
        <v>235</v>
      </c>
      <c r="D241" s="2"/>
      <c r="E241" s="36"/>
      <c r="F241" s="36"/>
      <c r="G241" s="36"/>
      <c r="H241" s="125" t="str">
        <f t="shared" si="56"/>
        <v/>
      </c>
      <c r="I241" s="240">
        <v>2</v>
      </c>
      <c r="J241" s="241">
        <v>2</v>
      </c>
      <c r="K241" s="241">
        <v>1</v>
      </c>
      <c r="L241" s="3">
        <f t="shared" si="62"/>
        <v>0.5</v>
      </c>
      <c r="M241" s="241"/>
      <c r="N241" s="126">
        <f t="shared" si="57"/>
        <v>0</v>
      </c>
      <c r="O241" s="4">
        <f t="shared" si="58"/>
        <v>2</v>
      </c>
      <c r="P241" s="5">
        <f t="shared" si="61"/>
        <v>2</v>
      </c>
      <c r="Q241" s="5" t="str">
        <f t="shared" si="59"/>
        <v/>
      </c>
      <c r="R241" s="6" t="str">
        <f t="shared" si="60"/>
        <v/>
      </c>
    </row>
    <row r="242" spans="1:18" x14ac:dyDescent="0.2">
      <c r="A242" s="123" t="s">
        <v>479</v>
      </c>
      <c r="B242" s="58" t="s">
        <v>537</v>
      </c>
      <c r="C242" s="124" t="s">
        <v>236</v>
      </c>
      <c r="D242" s="2"/>
      <c r="E242" s="36"/>
      <c r="F242" s="36"/>
      <c r="G242" s="36"/>
      <c r="H242" s="125" t="str">
        <f t="shared" si="56"/>
        <v/>
      </c>
      <c r="I242" s="240">
        <v>257</v>
      </c>
      <c r="J242" s="241">
        <v>244</v>
      </c>
      <c r="K242" s="241">
        <v>63</v>
      </c>
      <c r="L242" s="3">
        <f t="shared" si="62"/>
        <v>0.25819672131147542</v>
      </c>
      <c r="M242" s="241">
        <v>13</v>
      </c>
      <c r="N242" s="126">
        <f t="shared" ref="N242" si="68">IF(I242&lt;&gt;0,M242/I242,"")</f>
        <v>5.0583657587548639E-2</v>
      </c>
      <c r="O242" s="4">
        <f t="shared" ref="O242" si="69">IF(SUM(D242,I242)&gt;0,SUM(D242,I242),"")</f>
        <v>257</v>
      </c>
      <c r="P242" s="5">
        <f t="shared" ref="P242" si="70">IF( SUM(E242,J242,)&gt;0, SUM(E242,J242,),"")</f>
        <v>244</v>
      </c>
      <c r="Q242" s="5">
        <f t="shared" ref="Q242" si="71">IF(SUM(G242,M242)&gt;0,SUM(G242,M242),"")</f>
        <v>13</v>
      </c>
      <c r="R242" s="6">
        <f t="shared" ref="R242" si="72">IFERROR(IF(O242&lt;&gt;0,Q242/O242,""),"")</f>
        <v>5.0583657587548639E-2</v>
      </c>
    </row>
    <row r="243" spans="1:18" ht="16" thickBot="1" x14ac:dyDescent="0.25">
      <c r="A243" s="242" t="s">
        <v>479</v>
      </c>
      <c r="B243" s="243" t="s">
        <v>239</v>
      </c>
      <c r="C243" s="244" t="s">
        <v>240</v>
      </c>
      <c r="D243" s="245"/>
      <c r="E243" s="246"/>
      <c r="F243" s="246"/>
      <c r="G243" s="246"/>
      <c r="H243" s="247" t="str">
        <f t="shared" si="56"/>
        <v/>
      </c>
      <c r="I243" s="228">
        <v>33</v>
      </c>
      <c r="J243" s="229">
        <v>32</v>
      </c>
      <c r="K243" s="229">
        <v>9</v>
      </c>
      <c r="L243" s="53">
        <f t="shared" si="62"/>
        <v>0.28125</v>
      </c>
      <c r="M243" s="229">
        <v>1</v>
      </c>
      <c r="N243" s="248">
        <f t="shared" si="57"/>
        <v>3.0303030303030304E-2</v>
      </c>
      <c r="O243" s="55">
        <f t="shared" si="58"/>
        <v>33</v>
      </c>
      <c r="P243" s="56">
        <f t="shared" si="61"/>
        <v>32</v>
      </c>
      <c r="Q243" s="56">
        <f t="shared" si="59"/>
        <v>1</v>
      </c>
      <c r="R243" s="57">
        <f t="shared" si="60"/>
        <v>3.0303030303030304E-2</v>
      </c>
    </row>
    <row r="244" spans="1:18" x14ac:dyDescent="0.2">
      <c r="L244" t="str">
        <f t="shared" ref="L244:L245" si="73">IF(J244&lt;&gt;0,K244/J244,"")</f>
        <v/>
      </c>
      <c r="N244" t="str">
        <f t="shared" si="57"/>
        <v/>
      </c>
      <c r="R244" t="str">
        <f t="shared" si="60"/>
        <v/>
      </c>
    </row>
    <row r="245" spans="1:18" x14ac:dyDescent="0.2">
      <c r="L245" t="str">
        <f t="shared" si="73"/>
        <v/>
      </c>
      <c r="N245" t="str">
        <f t="shared" si="57"/>
        <v/>
      </c>
      <c r="R245" t="str">
        <f t="shared" si="60"/>
        <v/>
      </c>
    </row>
    <row r="247" spans="1:18" ht="16" thickBot="1" x14ac:dyDescent="0.25"/>
    <row r="248" spans="1:18" ht="32" x14ac:dyDescent="0.2">
      <c r="C248" s="28" t="str">
        <f>"Selection Sub total in 2014"</f>
        <v>Selection Sub total in 2014</v>
      </c>
      <c r="D248" s="29">
        <f>SUBTOTAL(9,D2:D243)</f>
        <v>0</v>
      </c>
      <c r="E248" s="29">
        <f>SUBTOTAL(9,E2:E243)</f>
        <v>0</v>
      </c>
      <c r="F248" s="29">
        <f>SUBTOTAL(9,F2:F243)</f>
        <v>0</v>
      </c>
      <c r="G248" s="29">
        <f>SUBTOTAL(9,G2:G243)</f>
        <v>0</v>
      </c>
      <c r="H248" s="25" t="str">
        <f>IF(D248&lt;&gt;0,G248/D248,"")</f>
        <v/>
      </c>
      <c r="I248" s="29">
        <f>SUBTOTAL(9,I2:I243)</f>
        <v>767458</v>
      </c>
      <c r="J248" s="29">
        <f>SUBTOTAL(9,J2:J243)</f>
        <v>760204</v>
      </c>
      <c r="K248" s="29">
        <f>SUBTOTAL(9,K2:K243)</f>
        <v>522770</v>
      </c>
      <c r="L248" s="26">
        <f>IF(J248&lt;&gt;0,K248/J248,"")</f>
        <v>0.68767067787067682</v>
      </c>
      <c r="M248" s="29">
        <f>SUBTOTAL(9,M2:M243)</f>
        <v>6772</v>
      </c>
      <c r="N248" s="26">
        <f>IF(I248&lt;&gt;0,M248/I248,"")</f>
        <v>8.823935642080739E-3</v>
      </c>
      <c r="O248" s="29">
        <f>SUBTOTAL(9,O2:O243)</f>
        <v>767458</v>
      </c>
      <c r="P248" s="29">
        <f>SUBTOTAL(9,P2:P243)</f>
        <v>760204</v>
      </c>
      <c r="Q248" s="29">
        <f>SUBTOTAL(9,Q2:Q243)</f>
        <v>6772</v>
      </c>
      <c r="R248" s="27">
        <f>IFERROR(IF(O248&lt;&gt;0,Q248/O248,""),"")</f>
        <v>8.823935642080739E-3</v>
      </c>
    </row>
    <row r="249" spans="1:18" ht="32" x14ac:dyDescent="0.2">
      <c r="C249" s="7" t="s">
        <v>379</v>
      </c>
      <c r="D249" s="30">
        <f>SUM(D2:D243)</f>
        <v>0</v>
      </c>
      <c r="E249" s="30">
        <f>SUM(E2:E243)</f>
        <v>0</v>
      </c>
      <c r="F249" s="30">
        <f>SUM(F2:F243)</f>
        <v>0</v>
      </c>
      <c r="G249" s="31">
        <f>SUM(G2:G243)</f>
        <v>0</v>
      </c>
      <c r="H249" s="23" t="str">
        <f>IF(D249&lt;&gt;0,G249/D249,"")</f>
        <v/>
      </c>
      <c r="I249" s="31">
        <f>SUM(I2:I243)</f>
        <v>767458</v>
      </c>
      <c r="J249" s="31">
        <f>SUM(J2:J243)</f>
        <v>760204</v>
      </c>
      <c r="K249" s="31">
        <f>SUM(K2:K243)</f>
        <v>522770</v>
      </c>
      <c r="L249" s="8">
        <f>IF(J249&lt;&gt;0,K249/J249,"")</f>
        <v>0.68767067787067682</v>
      </c>
      <c r="M249" s="31">
        <f>SUM(M2:M243)</f>
        <v>6772</v>
      </c>
      <c r="N249" s="8">
        <f>IF(I249&lt;&gt;0,M249/I249,"")</f>
        <v>8.823935642080739E-3</v>
      </c>
      <c r="O249" s="31">
        <f>SUM(O2:O243)</f>
        <v>767458</v>
      </c>
      <c r="P249" s="30">
        <f>SUM(P2:P243)</f>
        <v>760204</v>
      </c>
      <c r="Q249" s="30">
        <f>SUM(Q2:Q243)</f>
        <v>6772</v>
      </c>
      <c r="R249" s="32">
        <f>IFERROR(IF(O249&lt;&gt;0,Q249/O249,""),"")</f>
        <v>8.823935642080739E-3</v>
      </c>
    </row>
    <row r="250" spans="1:18" ht="49" thickBot="1" x14ac:dyDescent="0.25">
      <c r="C250" s="20" t="s">
        <v>251</v>
      </c>
      <c r="D250" s="21"/>
      <c r="E250" s="21"/>
      <c r="F250" s="21"/>
      <c r="G250" s="24"/>
      <c r="H250" s="24"/>
      <c r="I250" s="24">
        <f>I248/I249</f>
        <v>1</v>
      </c>
      <c r="J250" s="24">
        <f>J248/J249</f>
        <v>1</v>
      </c>
      <c r="K250" s="24">
        <f>K248/K249</f>
        <v>1</v>
      </c>
      <c r="L250" s="24"/>
      <c r="M250" s="24">
        <f>M248/M249</f>
        <v>1</v>
      </c>
      <c r="N250" s="24"/>
      <c r="O250" s="24">
        <f>O248/O249</f>
        <v>1</v>
      </c>
      <c r="P250" s="21">
        <f>P248/P249</f>
        <v>1</v>
      </c>
      <c r="Q250" s="21">
        <f>Q248/Q249</f>
        <v>1</v>
      </c>
      <c r="R250" s="22"/>
    </row>
  </sheetData>
  <protectedRanges>
    <protectedRange password="90E5" sqref="B176:C219" name="Range1_2"/>
    <protectedRange password="90E5" sqref="B220:C243" name="Range1_1_1"/>
    <protectedRange password="90E5" sqref="B2:C99" name="Range1_10_1"/>
    <protectedRange password="90E5" sqref="B100:C175" name="Range1_16_1"/>
  </protectedRanges>
  <autoFilter ref="A1:R245" xr:uid="{00000000-0009-0000-0000-000008000000}">
    <sortState xmlns:xlrd2="http://schemas.microsoft.com/office/spreadsheetml/2017/richdata2" ref="A2:S258">
      <sortCondition ref="A1:A258"/>
    </sortState>
  </autoFilter>
  <dataValidations count="1">
    <dataValidation type="whole" allowBlank="1" showInputMessage="1" showErrorMessage="1" error="Please enter a whole number" sqref="D181:G181 M177:M185 M6:M10 M14:M18 M4 M20:M24 M29:M34 I35:J35 M36:M59 M95:M96 I36:K100 M89:M92 K102:K105 M107 M114 M118:M122 M116 I108:J109 I101:J105 M102:M103 M98:M100 M87 M63:M71 I19:J26 I2:K18 M12 I202:K243 M170:M171 M152 M2 K20:K26 M27 I27:K34 M74:M79 M84 I106:K107 M110:M112 I110:K122 M125 M127:M132 M135:M140 M143:M150 M154:M155 M157:M168 M173:M175 I123:J201 K124:K201 M187:M220 M222:M229 M231:M240 M242:M243" xr:uid="{00000000-0002-0000-0800-000000000000}">
      <formula1>0</formula1>
      <formula2>99999999</formula2>
    </dataValidation>
  </dataValidations>
  <pageMargins left="0.7" right="0.7" top="0.75" bottom="0.75" header="0.3" footer="0.3"/>
  <pageSetup paperSize="9" orientation="portrait" r:id="rId1"/>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Gianna Grün</cp:lastModifiedBy>
  <cp:lastPrinted>2015-03-27T11:17:48Z</cp:lastPrinted>
  <dcterms:created xsi:type="dcterms:W3CDTF">2014-02-27T11:58:57Z</dcterms:created>
  <dcterms:modified xsi:type="dcterms:W3CDTF">2025-06-02T09:35:59Z</dcterms:modified>
</cp:coreProperties>
</file>