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C:\Users\danwa\Documents\Programming\Trutta\HSHEP\EMaui\EMpackage\eastMaui\outputs\"/>
    </mc:Choice>
  </mc:AlternateContent>
  <xr:revisionPtr revIDLastSave="0" documentId="13_ncr:1_{90CF7258-34DD-4C9A-9807-50774E84A821}" xr6:coauthVersionLast="32" xr6:coauthVersionMax="32" xr10:uidLastSave="{00000000-0000-0000-0000-000000000000}"/>
  <bookViews>
    <workbookView xWindow="0" yWindow="0" windowWidth="13125" windowHeight="6105" xr2:uid="{00000000-000D-0000-FFFF-FFFF00000000}"/>
  </bookViews>
  <sheets>
    <sheet name="Summary" sheetId="11" r:id="rId1"/>
    <sheet name="WaterInDiversion" sheetId="1" r:id="rId2"/>
    <sheet name="WaterInWatersheds" sheetId="2" r:id="rId3"/>
    <sheet name="WaterInNodes" sheetId="3" r:id="rId4"/>
    <sheet name="WaterByLease" sheetId="4" r:id="rId5"/>
    <sheet name="taro" sheetId="5" r:id="rId6"/>
    <sheet name="HabitatInWatersheds" sheetId="6" r:id="rId7"/>
    <sheet name="AllSpeciesHab.nat.wsheds" sheetId="7" r:id="rId8"/>
    <sheet name="AllSpHab.fullDiv.wsheds" sheetId="8" r:id="rId9"/>
    <sheet name="AllSpHab.mixed.wsheds" sheetId="9" r:id="rId10"/>
  </sheets>
  <externalReferences>
    <externalReference r:id="rId11"/>
  </externalReferences>
  <calcPr calcId="179017"/>
</workbook>
</file>

<file path=xl/calcChain.xml><?xml version="1.0" encoding="utf-8"?>
<calcChain xmlns="http://schemas.openxmlformats.org/spreadsheetml/2006/main">
  <c r="A92" i="11" l="1"/>
  <c r="B92" i="11"/>
  <c r="C92" i="11"/>
  <c r="D92" i="11"/>
  <c r="E92" i="11"/>
  <c r="A93" i="11"/>
  <c r="B93" i="11"/>
  <c r="C93" i="11"/>
  <c r="D93" i="11"/>
  <c r="E93" i="11"/>
  <c r="A94" i="11"/>
  <c r="B94" i="11"/>
  <c r="C94" i="11"/>
  <c r="D94" i="11"/>
  <c r="E94" i="11"/>
  <c r="A95" i="11"/>
  <c r="B95" i="11"/>
  <c r="C95" i="11"/>
  <c r="D95" i="11"/>
  <c r="E95" i="11"/>
  <c r="A96" i="11"/>
  <c r="B96" i="11"/>
  <c r="C96" i="11"/>
  <c r="D96" i="11"/>
  <c r="E96" i="11"/>
  <c r="A97" i="11"/>
  <c r="B97" i="11"/>
  <c r="C97" i="11"/>
  <c r="D97" i="11"/>
  <c r="E97" i="11"/>
  <c r="A98" i="11"/>
  <c r="B98" i="11"/>
  <c r="C98" i="11"/>
  <c r="D98" i="11"/>
  <c r="E98" i="11"/>
  <c r="A99" i="11"/>
  <c r="B99" i="11"/>
  <c r="C99" i="11"/>
  <c r="D99" i="11"/>
  <c r="E99" i="11"/>
  <c r="A100" i="11"/>
  <c r="B100" i="11"/>
  <c r="C100" i="11"/>
  <c r="D100" i="11"/>
  <c r="E100" i="11"/>
  <c r="A101" i="11"/>
  <c r="B101" i="11"/>
  <c r="C101" i="11"/>
  <c r="D101" i="11"/>
  <c r="E101" i="11"/>
  <c r="A102" i="11"/>
  <c r="B102" i="11"/>
  <c r="C102" i="11"/>
  <c r="D102" i="11"/>
  <c r="E102" i="11"/>
  <c r="A103" i="11"/>
  <c r="B103" i="11"/>
  <c r="C103" i="11"/>
  <c r="D103" i="11"/>
  <c r="E103" i="11"/>
  <c r="A104" i="11"/>
  <c r="B104" i="11"/>
  <c r="C104" i="11"/>
  <c r="D104" i="11"/>
  <c r="E104" i="11"/>
  <c r="A105" i="11"/>
  <c r="B105" i="11"/>
  <c r="C105" i="11"/>
  <c r="D105" i="11"/>
  <c r="E105" i="11"/>
  <c r="A106" i="11"/>
  <c r="B106" i="11"/>
  <c r="C106" i="11"/>
  <c r="D106" i="11"/>
  <c r="E106" i="11"/>
  <c r="A107" i="11"/>
  <c r="B107" i="11"/>
  <c r="C107" i="11"/>
  <c r="D107" i="11"/>
  <c r="E107" i="11"/>
  <c r="A108" i="11"/>
  <c r="B108" i="11"/>
  <c r="C108" i="11"/>
  <c r="D108" i="11"/>
  <c r="E108" i="11"/>
  <c r="A109" i="11"/>
  <c r="B109" i="11"/>
  <c r="C109" i="11"/>
  <c r="D109" i="11"/>
  <c r="E109" i="11"/>
  <c r="A110" i="11"/>
  <c r="B110" i="11"/>
  <c r="C110" i="11"/>
  <c r="D110" i="11"/>
  <c r="E110" i="11"/>
  <c r="A111" i="11"/>
  <c r="B111" i="11"/>
  <c r="C111" i="11"/>
  <c r="D111" i="11"/>
  <c r="E111" i="11"/>
  <c r="A112" i="11"/>
  <c r="B112" i="11"/>
  <c r="C112" i="11"/>
  <c r="D112" i="11"/>
  <c r="E112" i="11"/>
  <c r="A113" i="11"/>
  <c r="B113" i="11"/>
  <c r="C113" i="11"/>
  <c r="D113" i="11"/>
  <c r="E113" i="11"/>
  <c r="A114" i="11"/>
  <c r="B114" i="11"/>
  <c r="C114" i="11"/>
  <c r="D114" i="11"/>
  <c r="E114" i="11"/>
  <c r="A115" i="11"/>
  <c r="B115" i="11"/>
  <c r="C115" i="11"/>
  <c r="D115" i="11"/>
  <c r="E115" i="11"/>
  <c r="A116" i="11"/>
  <c r="B116" i="11"/>
  <c r="C116" i="11"/>
  <c r="D116" i="11"/>
  <c r="E116" i="11"/>
  <c r="A117" i="11"/>
  <c r="B117" i="11"/>
  <c r="C117" i="11"/>
  <c r="D117" i="11"/>
  <c r="E117" i="11"/>
  <c r="A118" i="11"/>
  <c r="B118" i="11"/>
  <c r="C118" i="11"/>
  <c r="D118" i="11"/>
  <c r="E118" i="11"/>
  <c r="A119" i="11"/>
  <c r="B119" i="11"/>
  <c r="C119" i="11"/>
  <c r="D119" i="11"/>
  <c r="E119" i="11"/>
  <c r="A120" i="11"/>
  <c r="B120" i="11"/>
  <c r="C120" i="11"/>
  <c r="D120" i="11"/>
  <c r="E120" i="11"/>
  <c r="A121" i="11"/>
  <c r="B121" i="11"/>
  <c r="C121" i="11"/>
  <c r="D121" i="11"/>
  <c r="E121" i="11"/>
  <c r="A122" i="11"/>
  <c r="B122" i="11"/>
  <c r="C122" i="11"/>
  <c r="D122" i="11"/>
  <c r="E122" i="11"/>
  <c r="A123" i="11"/>
  <c r="B123" i="11"/>
  <c r="C123" i="11"/>
  <c r="D123" i="11"/>
  <c r="E123" i="11"/>
  <c r="A124" i="11"/>
  <c r="B124" i="11"/>
  <c r="C124" i="11"/>
  <c r="D124" i="11"/>
  <c r="E124" i="11"/>
  <c r="A125" i="11"/>
  <c r="B125" i="11"/>
  <c r="C125" i="11"/>
  <c r="D125" i="11"/>
  <c r="E125" i="11"/>
  <c r="A126" i="11"/>
  <c r="B126" i="11"/>
  <c r="C126" i="11"/>
  <c r="D126" i="11"/>
  <c r="E126" i="11"/>
  <c r="A127" i="11"/>
  <c r="B127" i="11"/>
  <c r="C127" i="11"/>
  <c r="D127" i="11"/>
  <c r="E127" i="11"/>
  <c r="A128" i="11"/>
  <c r="B128" i="11"/>
  <c r="C128" i="11"/>
  <c r="D128" i="11"/>
  <c r="E128" i="11"/>
  <c r="A129" i="11"/>
  <c r="B129" i="11"/>
  <c r="C129" i="11"/>
  <c r="D129" i="11"/>
  <c r="E129" i="11"/>
  <c r="A130" i="11"/>
  <c r="B130" i="11"/>
  <c r="C130" i="11"/>
  <c r="D130" i="11"/>
  <c r="E130" i="11"/>
  <c r="A131" i="11"/>
  <c r="B131" i="11"/>
  <c r="C131" i="11"/>
  <c r="D131" i="11"/>
  <c r="E131" i="11"/>
  <c r="A132" i="11"/>
  <c r="B132" i="11"/>
  <c r="C132" i="11"/>
  <c r="D132" i="11"/>
  <c r="E132" i="11"/>
  <c r="A133" i="11"/>
  <c r="B133" i="11"/>
  <c r="C133" i="11"/>
  <c r="D133" i="11"/>
  <c r="E133" i="11"/>
  <c r="A134" i="11"/>
  <c r="B134" i="11"/>
  <c r="C134" i="11"/>
  <c r="D134" i="11"/>
  <c r="E134" i="11"/>
  <c r="A135" i="11"/>
  <c r="B135" i="11"/>
  <c r="C135" i="11"/>
  <c r="D135" i="11"/>
  <c r="E135" i="11"/>
  <c r="A136" i="11"/>
  <c r="B136" i="11"/>
  <c r="C136" i="11"/>
  <c r="D136" i="11"/>
  <c r="E136" i="11"/>
  <c r="E91" i="11"/>
  <c r="B91" i="11"/>
  <c r="C91" i="11"/>
  <c r="D91" i="11"/>
  <c r="A91" i="11"/>
  <c r="D85" i="11"/>
  <c r="E85" i="11"/>
  <c r="C85" i="11"/>
  <c r="E84" i="11"/>
  <c r="D84" i="11"/>
  <c r="C84" i="11"/>
  <c r="D73" i="11"/>
  <c r="E73" i="11"/>
  <c r="D74" i="11"/>
  <c r="E74" i="11"/>
  <c r="E79" i="11" s="1"/>
  <c r="D75" i="11"/>
  <c r="E75" i="11"/>
  <c r="D76" i="11"/>
  <c r="E76" i="11"/>
  <c r="D77" i="11"/>
  <c r="E77" i="11"/>
  <c r="C74" i="11"/>
  <c r="C75" i="11"/>
  <c r="C76" i="11"/>
  <c r="C77" i="11"/>
  <c r="C73" i="11"/>
  <c r="D56" i="11"/>
  <c r="E56" i="11"/>
  <c r="D57" i="11"/>
  <c r="E57" i="11"/>
  <c r="D58" i="11"/>
  <c r="E58" i="11"/>
  <c r="D59" i="11"/>
  <c r="E59" i="11"/>
  <c r="D60" i="11"/>
  <c r="E60" i="11"/>
  <c r="D61" i="11"/>
  <c r="E61" i="11"/>
  <c r="D62" i="11"/>
  <c r="E62" i="11"/>
  <c r="D63" i="11"/>
  <c r="E63" i="11"/>
  <c r="D64" i="11"/>
  <c r="E64" i="11"/>
  <c r="D65" i="11"/>
  <c r="E65" i="11"/>
  <c r="D66" i="11"/>
  <c r="E66" i="11"/>
  <c r="C57" i="11"/>
  <c r="C58" i="11"/>
  <c r="C59" i="11"/>
  <c r="C60" i="11"/>
  <c r="C61" i="11"/>
  <c r="C62" i="11"/>
  <c r="C63" i="11"/>
  <c r="C64" i="11"/>
  <c r="C65" i="11"/>
  <c r="C66" i="11"/>
  <c r="C56" i="11"/>
  <c r="D4" i="11"/>
  <c r="E4" i="11"/>
  <c r="D5" i="11"/>
  <c r="E5" i="11"/>
  <c r="D6" i="11"/>
  <c r="E6" i="11"/>
  <c r="D7" i="11"/>
  <c r="E7" i="11"/>
  <c r="D8" i="11"/>
  <c r="E8" i="11"/>
  <c r="D9" i="11"/>
  <c r="E9" i="11"/>
  <c r="D10" i="11"/>
  <c r="E10" i="11"/>
  <c r="D11" i="11"/>
  <c r="E11" i="11"/>
  <c r="D12" i="11"/>
  <c r="E12" i="11"/>
  <c r="D13" i="11"/>
  <c r="E13" i="11"/>
  <c r="D14" i="11"/>
  <c r="E14" i="11"/>
  <c r="D15" i="11"/>
  <c r="E15" i="11"/>
  <c r="D16" i="11"/>
  <c r="E16" i="11"/>
  <c r="D17" i="11"/>
  <c r="E17" i="11"/>
  <c r="D18" i="11"/>
  <c r="E18" i="11"/>
  <c r="D19" i="11"/>
  <c r="E19" i="11"/>
  <c r="D20" i="11"/>
  <c r="E20" i="11"/>
  <c r="D21" i="11"/>
  <c r="E21" i="11"/>
  <c r="D22" i="11"/>
  <c r="E22" i="11"/>
  <c r="D23" i="11"/>
  <c r="E23" i="11"/>
  <c r="D24" i="11"/>
  <c r="E24" i="11"/>
  <c r="D25" i="11"/>
  <c r="E25" i="11"/>
  <c r="D26" i="11"/>
  <c r="E26" i="11"/>
  <c r="D27" i="11"/>
  <c r="E27" i="11"/>
  <c r="D28" i="11"/>
  <c r="E28" i="11"/>
  <c r="D29" i="11"/>
  <c r="E29" i="11"/>
  <c r="D30" i="11"/>
  <c r="E30" i="11"/>
  <c r="D31" i="11"/>
  <c r="E31" i="11"/>
  <c r="D32" i="11"/>
  <c r="E32" i="11"/>
  <c r="D33" i="11"/>
  <c r="E33" i="11"/>
  <c r="D34" i="11"/>
  <c r="E34" i="11"/>
  <c r="D35" i="11"/>
  <c r="E35" i="11"/>
  <c r="D36" i="11"/>
  <c r="E36" i="11"/>
  <c r="D37" i="11"/>
  <c r="E37" i="11"/>
  <c r="D38" i="11"/>
  <c r="E38" i="11"/>
  <c r="D39" i="11"/>
  <c r="E39" i="11"/>
  <c r="D40" i="11"/>
  <c r="E40" i="11"/>
  <c r="D41" i="11"/>
  <c r="E41" i="11"/>
  <c r="D42" i="11"/>
  <c r="E42" i="11"/>
  <c r="D43" i="11"/>
  <c r="E43" i="11"/>
  <c r="D44" i="11"/>
  <c r="E44" i="11"/>
  <c r="D45" i="11"/>
  <c r="E45" i="11"/>
  <c r="D46" i="11"/>
  <c r="E46" i="11"/>
  <c r="D47" i="11"/>
  <c r="E47" i="11"/>
  <c r="D48" i="11"/>
  <c r="E48" i="11"/>
  <c r="D49" i="11"/>
  <c r="E49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4" i="11"/>
  <c r="D51" i="11"/>
  <c r="E51" i="11"/>
  <c r="C68" i="11"/>
  <c r="D68" i="11"/>
  <c r="E68" i="11"/>
  <c r="E69" i="11" s="1"/>
  <c r="D79" i="11"/>
  <c r="C79" i="11" l="1"/>
  <c r="C51" i="11"/>
  <c r="C52" i="11" s="1"/>
  <c r="D52" i="11" l="1"/>
  <c r="E52" i="11"/>
</calcChain>
</file>

<file path=xl/sharedStrings.xml><?xml version="1.0" encoding="utf-8"?>
<sst xmlns="http://schemas.openxmlformats.org/spreadsheetml/2006/main" count="770" uniqueCount="360">
  <si>
    <t>DiversionID</t>
  </si>
  <si>
    <t>DiversionGroup</t>
  </si>
  <si>
    <t>natural.CFS</t>
  </si>
  <si>
    <t>fullDiv.CFS</t>
  </si>
  <si>
    <t>mixed.CFS</t>
  </si>
  <si>
    <t>natural.mgd</t>
  </si>
  <si>
    <t>fullDiv.mgd</t>
  </si>
  <si>
    <t>mixed.mgd</t>
  </si>
  <si>
    <t>Center Ditch</t>
  </si>
  <si>
    <t>Haiku Ditch</t>
  </si>
  <si>
    <t>Koolau Ditch</t>
  </si>
  <si>
    <t>Kauhikoa Ditch</t>
  </si>
  <si>
    <t>Lowrie Ditch</t>
  </si>
  <si>
    <t>Manuel Luis Ditch</t>
  </si>
  <si>
    <t>New Hamakua Ditch</t>
  </si>
  <si>
    <t>Spreckels Ditch</t>
  </si>
  <si>
    <t>Wailoa Ditch</t>
  </si>
  <si>
    <t>Reservoirs</t>
  </si>
  <si>
    <t>WatershedID</t>
  </si>
  <si>
    <t>Watershed Name</t>
  </si>
  <si>
    <t>Makapipi</t>
  </si>
  <si>
    <t>Hanawi</t>
  </si>
  <si>
    <t>Kapaula</t>
  </si>
  <si>
    <t>Waiaaka</t>
  </si>
  <si>
    <t>Paakea</t>
  </si>
  <si>
    <t>Waiohue</t>
  </si>
  <si>
    <t>Kopiliula</t>
  </si>
  <si>
    <t>East Wailua Iki</t>
  </si>
  <si>
    <t>West Wailua Iki</t>
  </si>
  <si>
    <t>Wailua Nui</t>
  </si>
  <si>
    <t>Waiokamilo</t>
  </si>
  <si>
    <t>Piinaau</t>
  </si>
  <si>
    <t>Nuaailua</t>
  </si>
  <si>
    <t>Honomanu</t>
  </si>
  <si>
    <t>Punalau</t>
  </si>
  <si>
    <t>Haipuaena</t>
  </si>
  <si>
    <t>Puohokamoa</t>
  </si>
  <si>
    <t>Wahinepee</t>
  </si>
  <si>
    <t>Waikamoi</t>
  </si>
  <si>
    <t>Kolea</t>
  </si>
  <si>
    <t>Punaluu</t>
  </si>
  <si>
    <t>Kaaiea</t>
  </si>
  <si>
    <t>Oopuola</t>
  </si>
  <si>
    <t>Puehu</t>
  </si>
  <si>
    <t>Naiiliilihaele</t>
  </si>
  <si>
    <t>Kailua</t>
  </si>
  <si>
    <t>Hanahana</t>
  </si>
  <si>
    <t>Hoalua</t>
  </si>
  <si>
    <t>Hanehoi</t>
  </si>
  <si>
    <t>Waipionui</t>
  </si>
  <si>
    <t>Waipio</t>
  </si>
  <si>
    <t>Mokupapa</t>
  </si>
  <si>
    <t>Honokala</t>
  </si>
  <si>
    <t>Hoolawa</t>
  </si>
  <si>
    <t>Honopou</t>
  </si>
  <si>
    <t>Halehaku</t>
  </si>
  <si>
    <t>Peahi</t>
  </si>
  <si>
    <t>Kealii</t>
  </si>
  <si>
    <t>Uaoa</t>
  </si>
  <si>
    <t>Manawai</t>
  </si>
  <si>
    <t>Holumalu</t>
  </si>
  <si>
    <t>Manawaiianu</t>
  </si>
  <si>
    <t>Opaepilau</t>
  </si>
  <si>
    <t>Konanui</t>
  </si>
  <si>
    <t>East Kuiaha</t>
  </si>
  <si>
    <t>Lilikoi</t>
  </si>
  <si>
    <t>NodeID</t>
  </si>
  <si>
    <t>all0.mgd</t>
  </si>
  <si>
    <t>all1.mgd</t>
  </si>
  <si>
    <t>EVENT_NAME</t>
  </si>
  <si>
    <t>NodeType</t>
  </si>
  <si>
    <t>Intake K-1a&amp;1b from Makapipi trib</t>
  </si>
  <si>
    <t>MinorDiversion</t>
  </si>
  <si>
    <t>Intake K-1 from Makapipi Stream</t>
  </si>
  <si>
    <t>MajorDiversion</t>
  </si>
  <si>
    <t>Intake K-2 from Hanawi Stream</t>
  </si>
  <si>
    <t>Intake K-3 from Hanawi Stream</t>
  </si>
  <si>
    <t>Intake K-4 from Hanawi Stream</t>
  </si>
  <si>
    <t>Intake K-4b from Hanawi Stream</t>
  </si>
  <si>
    <t>Intake K-6 from Kapaula Stream</t>
  </si>
  <si>
    <t>Intake K-7 from Kapaula Stream</t>
  </si>
  <si>
    <t>Intake K-5 from Kapaula Stream</t>
  </si>
  <si>
    <t>Intake K-8 from Unnamed stream</t>
  </si>
  <si>
    <t>Intake K-9 from Waiaaka Stream</t>
  </si>
  <si>
    <t>Intake K-11b from Puakea Stream</t>
  </si>
  <si>
    <t>Intake K-11 from Puakea Stream</t>
  </si>
  <si>
    <t>Intake K-11a from Puakea Stream</t>
  </si>
  <si>
    <t>Intake K-10 from Paakea Stream</t>
  </si>
  <si>
    <t>Intake K-12a from Waiohue Stream</t>
  </si>
  <si>
    <t>Intake K-12b from Waiohue Stream</t>
  </si>
  <si>
    <t>Intake K-12 from Waiohue Stream</t>
  </si>
  <si>
    <t>Intake K-13 from Waiohue Stream</t>
  </si>
  <si>
    <t>Intake K-14 from East Kopiliula Stream</t>
  </si>
  <si>
    <t>Intake K-15 from West Kopiliula Stream</t>
  </si>
  <si>
    <t>Intake K-14d from Kopiliula Stream</t>
  </si>
  <si>
    <t>Intake K-14c from Kopiliula Stream</t>
  </si>
  <si>
    <t>Intake K-14b from Kopiliula Stream</t>
  </si>
  <si>
    <t>Intake K-16 from East Wailua-Iki Stream</t>
  </si>
  <si>
    <t>Intake K-17 from West Wailua-Iki Stream</t>
  </si>
  <si>
    <t>Intake K-18 from East Wailua-Nui</t>
  </si>
  <si>
    <t>Intake K-19 from East Wailua-Nui Stream</t>
  </si>
  <si>
    <t>Intake K-20 from Wailua-Nui Stream</t>
  </si>
  <si>
    <t>Intake K-21b from Filipino Ditch</t>
  </si>
  <si>
    <t>Intake K-21 from West Wailua-Nui Stream</t>
  </si>
  <si>
    <t>Intake K-22 from Kualani Stream</t>
  </si>
  <si>
    <t>Intake K-22b from Kualani Stream</t>
  </si>
  <si>
    <t>Intake K-22c from Kualani Stream</t>
  </si>
  <si>
    <t>Intake K-22d from Kualani Stream</t>
  </si>
  <si>
    <t>Intake K-22e from Kualani Stream</t>
  </si>
  <si>
    <t>Intake K-22f from Kualani Stream</t>
  </si>
  <si>
    <t>Intake K-23 from Waiokamilo Stream</t>
  </si>
  <si>
    <t>Intake K-25 from Waiokamilo Stream</t>
  </si>
  <si>
    <t>Intake K-24 from Waiokamilo Stream</t>
  </si>
  <si>
    <t>Intake K-29 from Kaauau Stream</t>
  </si>
  <si>
    <t>Intake K-30 from Hauoli Wahine Stream</t>
  </si>
  <si>
    <t>Intake K-28 from Lalapipi Stream</t>
  </si>
  <si>
    <t>Intake K-27 from Lalahao Stream</t>
  </si>
  <si>
    <t>Intake K-26 from Kano Stream</t>
  </si>
  <si>
    <t>Intake K-31 from Piinaau Stream</t>
  </si>
  <si>
    <t>Intake S-1d from Nuaailua Stream</t>
  </si>
  <si>
    <t>Intake S-1 from Nuaailua Stream</t>
  </si>
  <si>
    <t>Intake S-1c from Nuaailua Stream</t>
  </si>
  <si>
    <t>Intake S-1b from Nuaailua Stream</t>
  </si>
  <si>
    <t>Intake S-1a from Nuaailua Stream</t>
  </si>
  <si>
    <t>Intake S-2 from Honomanu Stream</t>
  </si>
  <si>
    <t>Intake S-6 from Uluini Stream</t>
  </si>
  <si>
    <t>Intake S-5a from Honomanu Stream</t>
  </si>
  <si>
    <t>Intake S-5 from Honomanu Stream</t>
  </si>
  <si>
    <t>Intake S-4 from Honomanu Stream</t>
  </si>
  <si>
    <t>Intake S-3 from Honomanu Stream</t>
  </si>
  <si>
    <t>Intake K-32a at Kolea Stream</t>
  </si>
  <si>
    <t>Intake S-7 from Kolea Stream</t>
  </si>
  <si>
    <t>Intake S-7b from Kolea Stream</t>
  </si>
  <si>
    <t>Intake S-7a from Kolea Stream</t>
  </si>
  <si>
    <t>Intake K-32c at Kolea Stream</t>
  </si>
  <si>
    <t>Intake K-32b at Kolea Stream</t>
  </si>
  <si>
    <t>Intake S-7c from Kolea Stream</t>
  </si>
  <si>
    <t>Intake K-32 at Kolea Stream</t>
  </si>
  <si>
    <t>Intake ML-1 from Punaluu Stream</t>
  </si>
  <si>
    <t>Intake ML-1a from Punaluu Stream</t>
  </si>
  <si>
    <t>Intake ML-1b from Punaluu Stream</t>
  </si>
  <si>
    <t>Intake S-8 from Haipuaena Stream</t>
  </si>
  <si>
    <t>Intake K-32d at Kolea Stream</t>
  </si>
  <si>
    <t>Intake ML-2 from Haipuaena Stream</t>
  </si>
  <si>
    <t>Intake S-9d from Puohokamoa Stream</t>
  </si>
  <si>
    <t>Intake S-9c from Puohokamoa Stream</t>
  </si>
  <si>
    <t>Intake S-9b from Puohokamoa Stream</t>
  </si>
  <si>
    <t>Intake S-9 from Puohokamoa Stream</t>
  </si>
  <si>
    <t>Intake S-9a from Puohokamoa Stream</t>
  </si>
  <si>
    <t>Intake ML-4 from West Puohokamoa Stream</t>
  </si>
  <si>
    <t>Intake K-33 from Puohokamoa Stream</t>
  </si>
  <si>
    <t>Intake ML-3 from Puohokamoa Stream</t>
  </si>
  <si>
    <t>Intake ML-5a from Waihanepee Stream</t>
  </si>
  <si>
    <t>Intake ML-5f from Waihanepee Stream</t>
  </si>
  <si>
    <t>Intake ML-5 from Waihanepee Stream</t>
  </si>
  <si>
    <t>Intake ML-5b from Waihanepee Stream</t>
  </si>
  <si>
    <t>Intake ML-4a from West Puohokamoa Stream</t>
  </si>
  <si>
    <t>Intake W-1 from Alo Stream</t>
  </si>
  <si>
    <t>Intake W-2 from Waikamoi Stream</t>
  </si>
  <si>
    <t>Intake S-9f from Puohokamoa Stream</t>
  </si>
  <si>
    <t>Intake S-9e from Puohokamoa Stream</t>
  </si>
  <si>
    <t>Intake NH-1 from Alo Stream</t>
  </si>
  <si>
    <t>Intake S-10 from Waikamoi Stream</t>
  </si>
  <si>
    <t>Intake C-1 from Waikamoi Stream</t>
  </si>
  <si>
    <t>Intake C-3a from Kolea Stream</t>
  </si>
  <si>
    <t>Intake W-5 from Punaluu Stream</t>
  </si>
  <si>
    <t>Intake W-3 from East Kolea Stream</t>
  </si>
  <si>
    <t>Intake W-4 from West Kolea Stream</t>
  </si>
  <si>
    <t>Intake NH-2 from East Kolea Stream</t>
  </si>
  <si>
    <t>Intake NH-3 from West Kolea Stream</t>
  </si>
  <si>
    <t>Kolea Reservoir from Kolea Stream</t>
  </si>
  <si>
    <t>Intake C-2 from Kolea Stream</t>
  </si>
  <si>
    <t>Intake C-3 from Kolea Stream</t>
  </si>
  <si>
    <t>Intake C-4 from Punaluu Stream</t>
  </si>
  <si>
    <t>Intake W-6 from Kaaiea Stream</t>
  </si>
  <si>
    <t>Intake NH-4a from Makanali Stream</t>
  </si>
  <si>
    <t>Intake S-11 from Kaaiea Stream</t>
  </si>
  <si>
    <t>Intake C-5 from Kaaiea Stream</t>
  </si>
  <si>
    <t>Intake W-10 from Oopuola Stream</t>
  </si>
  <si>
    <t>Intake W-9 from Oopuola Stream</t>
  </si>
  <si>
    <t>Intake W-8 from Oopuola Stream</t>
  </si>
  <si>
    <t>Intake W-7 from Makanali Stream</t>
  </si>
  <si>
    <t>Intake NH-7 from Oopuola Stream</t>
  </si>
  <si>
    <t>Intake NH-5 fr Oopuola Stream</t>
  </si>
  <si>
    <t>Intake C-8a from West Oopuola Stream</t>
  </si>
  <si>
    <t>Intake C-8 from West Oopuola Stream</t>
  </si>
  <si>
    <t>Intake NH-8 from Oopuola Stream</t>
  </si>
  <si>
    <t>Intake NH-6 from Oopuola Stream</t>
  </si>
  <si>
    <t>Intake NH-4 from Makanali Stream</t>
  </si>
  <si>
    <t>Intake S-13 from Oopuola Stream</t>
  </si>
  <si>
    <t>Intake S-12 from Makanali Stream</t>
  </si>
  <si>
    <t>Intake S-12a from Makanali Stream</t>
  </si>
  <si>
    <t>Intake C-7 from Oopuola Stream</t>
  </si>
  <si>
    <t>Intake C-6 from Makanali Stream</t>
  </si>
  <si>
    <t>Intake S-14a from West Oopuola Stream</t>
  </si>
  <si>
    <t>Intake S-14 from West Oopuola Stream</t>
  </si>
  <si>
    <t>Intake C-9a from Puehu Stream</t>
  </si>
  <si>
    <t>Intake W-11 from Nailiilihaele Stream</t>
  </si>
  <si>
    <t>Intake NH-9 from Nailiilihaele Stream</t>
  </si>
  <si>
    <t>Intake C-9 from Puehu Stream</t>
  </si>
  <si>
    <t>Intake W-14 from Nailiilihaele Stream</t>
  </si>
  <si>
    <t>Intake W-13 from Nailiilihaele Stream</t>
  </si>
  <si>
    <t>Intake W-12 from Nailiilihaele Stream</t>
  </si>
  <si>
    <t>Intake NH-11 from Nailiilihaele Stream</t>
  </si>
  <si>
    <t>Intake NH-10 from Nailiilihaele Stream</t>
  </si>
  <si>
    <t>Intake NH-12 from Nailiilihaele Stream</t>
  </si>
  <si>
    <t>Intake NH-13 from Nailiilihaele</t>
  </si>
  <si>
    <t>Papaaea Reservoir from Nailiilihaele Stream</t>
  </si>
  <si>
    <t>Intake L-1 from Nailiilihaele Stream</t>
  </si>
  <si>
    <t>Intake S-15 from Nailiilihaele Stream</t>
  </si>
  <si>
    <t>Intake W-16 from Ohanui Stream</t>
  </si>
  <si>
    <t>Intake W-15 from Kailua Stream</t>
  </si>
  <si>
    <t>Intake NH-14 from Ohanui Stream</t>
  </si>
  <si>
    <t>Intake L-2 from Kailua Stream</t>
  </si>
  <si>
    <t>Kailua Reservoir from Kailua Stream</t>
  </si>
  <si>
    <t>Intake H-1 from Kailua Stream</t>
  </si>
  <si>
    <t>Intake NH-15 from Hanauana Stream</t>
  </si>
  <si>
    <t>Intake L-3 from Hanauana Stream</t>
  </si>
  <si>
    <t>Intake W-17 from Hoalua Stream</t>
  </si>
  <si>
    <t>Intake NH-16d from Hoalua Stream</t>
  </si>
  <si>
    <t>Intake W-17c from Hoalua Stream</t>
  </si>
  <si>
    <t>Intake NH-16b from Hoalua Stream</t>
  </si>
  <si>
    <t>Intake NH-16a from Hoalua Stream</t>
  </si>
  <si>
    <t>Intake NH-16 from Hoalua Stream</t>
  </si>
  <si>
    <t>Intake NH-16c from Hoalua Stream</t>
  </si>
  <si>
    <t>Intake L-4 from Hoalua Stream</t>
  </si>
  <si>
    <t>Intake H-2 from Hoalua Stream</t>
  </si>
  <si>
    <t>Intake L-7b from Hanehoi Stream</t>
  </si>
  <si>
    <t>Intake NH-18a from Hoalua Stream</t>
  </si>
  <si>
    <t>Intake L-7a from Hanehoi Stream</t>
  </si>
  <si>
    <t>Intake W-18 from Hanehoi Stream</t>
  </si>
  <si>
    <t>Intake NH-17 from Hanehoi Stream</t>
  </si>
  <si>
    <t>Intake L-5 from Hanehoi Stream</t>
  </si>
  <si>
    <t>Intake NH-17a from Hoalua Stream</t>
  </si>
  <si>
    <t>Intake L-5b from Hanehoi Stream</t>
  </si>
  <si>
    <t>Intake L-5c from Hanehoi Stream</t>
  </si>
  <si>
    <t>Intake L-6 from Hanehoi Stream</t>
  </si>
  <si>
    <t>Intake L-7 from Hanehoi Stream</t>
  </si>
  <si>
    <t>Intake H-3 from East Hanehoi Stream</t>
  </si>
  <si>
    <t>Intake H-4 from Huelo Stream</t>
  </si>
  <si>
    <t>Intake W-18a from Hanehoi Stream</t>
  </si>
  <si>
    <t>Intake L-8 from Waipio Stream</t>
  </si>
  <si>
    <t>Intake NH-18 from Waipio Stream</t>
  </si>
  <si>
    <t>Intake L-9 from West Waipio Stream</t>
  </si>
  <si>
    <t>Intake H-5 from Waipio Stream</t>
  </si>
  <si>
    <t>Intake L-10 from East Mokupapa Stream</t>
  </si>
  <si>
    <t>Intake L-11 from West Mokupapa Stream</t>
  </si>
  <si>
    <t>Intake H-6 from Mokupapa Stream</t>
  </si>
  <si>
    <t>Intake W-21 from West Hoolawa-Nui Stream</t>
  </si>
  <si>
    <t>Intake W-20 from Hoolawa-Nui Stream</t>
  </si>
  <si>
    <t>Intake NH-19a from Hoolawa-Nui Stream</t>
  </si>
  <si>
    <t>Intake W-19 from Hoolawa-Liilii Stream</t>
  </si>
  <si>
    <t>Intake L-14 from West Hoolawa-Nui Stream</t>
  </si>
  <si>
    <t>Intake L-14a from West Hoolawa-Nui Stream</t>
  </si>
  <si>
    <t>Intake NH-19 from Hoolawa-Nui Stream</t>
  </si>
  <si>
    <t>Intake NH-20 from West Hoolawa-Nui Stream</t>
  </si>
  <si>
    <t>Intake NH-21 from West Hoolawa-Nui Stream</t>
  </si>
  <si>
    <t>Intake L-13 from Hoolawa-Nui Stream</t>
  </si>
  <si>
    <t>Intake L-12 from Hoolawa-Liilii Stream</t>
  </si>
  <si>
    <t>Intake H-7 from Hoolawa Stream</t>
  </si>
  <si>
    <t>Intake L-15 from East Honopou Stream</t>
  </si>
  <si>
    <t>Intake L-16 from East Honopou Stream</t>
  </si>
  <si>
    <t>Intake NH-23 from East Honopou Stream</t>
  </si>
  <si>
    <t>Intake W-22a from Honopou Stream</t>
  </si>
  <si>
    <t>Intake W-22 from Honopou Stream</t>
  </si>
  <si>
    <t>Intake NH-22 from Honopou Stream</t>
  </si>
  <si>
    <t>Intake L-17 from Honopou Stream</t>
  </si>
  <si>
    <t>Intake H-8 from Honopou Stream</t>
  </si>
  <si>
    <t>Intake W-24 from Halehaku Stream</t>
  </si>
  <si>
    <t>Intake NH-28c from Halehaku Stream</t>
  </si>
  <si>
    <t>Intake NH-28a from Halehaku Stream</t>
  </si>
  <si>
    <t>Intake NH-28d from Halehaku Stream</t>
  </si>
  <si>
    <t>Intake NH-28b from Halehaku Stream</t>
  </si>
  <si>
    <t>Intake W-23 from Piiloi Stream</t>
  </si>
  <si>
    <t>Intake H-9b from Kapalaalaea Stream</t>
  </si>
  <si>
    <t>Intake L-19a from Kapalaalea Stream</t>
  </si>
  <si>
    <t>Intake L-18 from East Kapalaalea Stream</t>
  </si>
  <si>
    <t>Intake L-20 from East Halehaku Stream</t>
  </si>
  <si>
    <t>Intake L-20a from East Halehaku Stream</t>
  </si>
  <si>
    <t>Intake L-22 from Opana Stream</t>
  </si>
  <si>
    <t>Intake NH-24a from Piiloi Stream</t>
  </si>
  <si>
    <t>Intake NH-26 from Kaulu Stream</t>
  </si>
  <si>
    <t>Intake NH-28e from Halehaku Stream</t>
  </si>
  <si>
    <t>Intake NH-27 from Makaa Stream</t>
  </si>
  <si>
    <t>Intake KH-1 from Makaa Stream</t>
  </si>
  <si>
    <t>Intake NH-24 from Piiloi Stream</t>
  </si>
  <si>
    <t>Intake KH-3 from Opana Stream</t>
  </si>
  <si>
    <t>Intake NH-25 from West Piiloi Stream</t>
  </si>
  <si>
    <t>Intake KH-3a from Opana Stream</t>
  </si>
  <si>
    <t>Intake NH-28 from Halehaku Stream</t>
  </si>
  <si>
    <t>Intake L-19 from Kapalaalea Stream</t>
  </si>
  <si>
    <t>Intake L-21 from Waihee Stream</t>
  </si>
  <si>
    <t>Kapalaalaea Reservoir from Piiloi Stream</t>
  </si>
  <si>
    <t>Intake KH-2 from Halehaku Stream</t>
  </si>
  <si>
    <t>Intake H-9 from Kapalaalaea Stream</t>
  </si>
  <si>
    <t>Intake H-10 from Halahaku Stream</t>
  </si>
  <si>
    <t>Intake H-11 from Kealii Stream</t>
  </si>
  <si>
    <t>Intake L-23 from Uaoa Stream</t>
  </si>
  <si>
    <t>Peahi Reservoir from Uaoa Stream</t>
  </si>
  <si>
    <t>Intake H-12 from Uaoa Stream</t>
  </si>
  <si>
    <t>Intake H-13 from East Manawai Stream</t>
  </si>
  <si>
    <t>Intake H-14 from West Manawai Stream</t>
  </si>
  <si>
    <t>Intake L-24a from Manawaiiao Stream</t>
  </si>
  <si>
    <t>Intake L-24b from Manawaiiao Stream</t>
  </si>
  <si>
    <t>Intake L-24c from Manawaiiao Stream</t>
  </si>
  <si>
    <t>Intake L-24 from Manawaiiao Stream</t>
  </si>
  <si>
    <t>Intake KH-4 from Opaepilau Stream</t>
  </si>
  <si>
    <t>Intake KH-5 from West Kaupakulua Stream</t>
  </si>
  <si>
    <t>Kaupakulua Reservoir from Opaepilau Gulch</t>
  </si>
  <si>
    <t>Intake L-25 from Kaupakulua Stream</t>
  </si>
  <si>
    <t>Intake H-15 from Kaupakalua Stream</t>
  </si>
  <si>
    <t>Intake L-25a from Kaupakulua Stream</t>
  </si>
  <si>
    <t>Intake KH-6 from East Kuiaha Stream</t>
  </si>
  <si>
    <t>Intake H-16 from East Kuiaha Stream</t>
  </si>
  <si>
    <t>Intake L-25b from Kaupakulua Stream</t>
  </si>
  <si>
    <t>Intake KH-7a from West Kuiaha Stream</t>
  </si>
  <si>
    <t>Intake KH-7 from West Kuiaha Stream</t>
  </si>
  <si>
    <t>Intake KH-8 from Lilikoi Stream</t>
  </si>
  <si>
    <t>Intake H-17 from Pauwela Gulch</t>
  </si>
  <si>
    <t>Intake L-26 from West Kuiaha Stream</t>
  </si>
  <si>
    <t>Intake L-27 from Lilikoi Stream</t>
  </si>
  <si>
    <t>Pauwela Reservoir from Lilikoi Gulch</t>
  </si>
  <si>
    <t>Intake H-18 Lilikoi Gulch</t>
  </si>
  <si>
    <t>Taro</t>
  </si>
  <si>
    <t>Huelo</t>
  </si>
  <si>
    <t>Keanae</t>
  </si>
  <si>
    <t>Nahiku</t>
  </si>
  <si>
    <t>Non Lease</t>
  </si>
  <si>
    <t>No</t>
  </si>
  <si>
    <t>Yes</t>
  </si>
  <si>
    <t>Watershed ID</t>
  </si>
  <si>
    <t>Natural.Habitat.Units</t>
  </si>
  <si>
    <t>Mixed.Habitat.Units</t>
  </si>
  <si>
    <t>Full.Diversion.Habitat.Units</t>
  </si>
  <si>
    <t>AS_Sum</t>
  </si>
  <si>
    <t>ES_Sum</t>
  </si>
  <si>
    <t>LC_Sum</t>
  </si>
  <si>
    <t>MG_Sum</t>
  </si>
  <si>
    <t>NG_Sum</t>
  </si>
  <si>
    <t>SH_Sum</t>
  </si>
  <si>
    <t>SS_Sum</t>
  </si>
  <si>
    <t>AB_sum</t>
  </si>
  <si>
    <t>total</t>
  </si>
  <si>
    <t>Mixed = Diversion 0-1</t>
  </si>
  <si>
    <t>Sugar = Full Diversion</t>
  </si>
  <si>
    <t>No Diversion</t>
  </si>
  <si>
    <t>Total output</t>
  </si>
  <si>
    <t>Lease ID</t>
  </si>
  <si>
    <t>% of full-diverted case</t>
  </si>
  <si>
    <t>Total collected</t>
  </si>
  <si>
    <t>Ditch Group</t>
  </si>
  <si>
    <t>Irrigation Ditches</t>
  </si>
  <si>
    <t>% of non-diverted case</t>
  </si>
  <si>
    <t>Watershed</t>
  </si>
  <si>
    <t>Watersheds</t>
  </si>
  <si>
    <t>Scenarios</t>
  </si>
  <si>
    <t>Lease Name</t>
  </si>
  <si>
    <t>Mixed =  0.5</t>
  </si>
  <si>
    <t>Habitat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</si>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</sst>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0"/>
  </numFmts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wrapText="1"/>
    </xf>
    <xf numFmtId="166" fontId="0" fillId="0" borderId="0" xfId="0" applyNumberFormat="1" applyAlignment="1">
      <alignment horizontal="center" vertical="center" wrapText="1"/>
    </xf>
    <xf numFmtId="167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22055646998937E-2"/>
          <c:y val="8.112423447069117E-2"/>
          <c:w val="0.92724555263925346"/>
          <c:h val="0.71745699602510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Summary!$C$3</c:f>
              <c:strCache>
                <c:ptCount val="1"/>
                <c:pt idx="0">
                  <c:v>No Diversion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Summary!$B$4:$B$49</c:f>
              <c:strCache>
                <c:ptCount val="46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  <c:pt idx="45">
                  <c:v>Lilikoi</c:v>
                </c:pt>
              </c:strCache>
            </c:strRef>
          </c:cat>
          <c:val>
            <c:numRef>
              <c:f>Summary!$C$4:$C$49</c:f>
              <c:numCache>
                <c:formatCode>0.00</c:formatCode>
                <c:ptCount val="46"/>
                <c:pt idx="0">
                  <c:v>2.6356807259999999</c:v>
                </c:pt>
                <c:pt idx="1">
                  <c:v>13.487343156</c:v>
                </c:pt>
                <c:pt idx="2">
                  <c:v>3.0066666839999998</c:v>
                </c:pt>
                <c:pt idx="3">
                  <c:v>0.23590570499999999</c:v>
                </c:pt>
                <c:pt idx="4">
                  <c:v>1.314608778</c:v>
                </c:pt>
                <c:pt idx="5">
                  <c:v>1.6345356929999999</c:v>
                </c:pt>
                <c:pt idx="6">
                  <c:v>3.1630753980000001</c:v>
                </c:pt>
                <c:pt idx="7">
                  <c:v>1.976437386</c:v>
                </c:pt>
                <c:pt idx="8">
                  <c:v>2.1464187570000002</c:v>
                </c:pt>
                <c:pt idx="9">
                  <c:v>5.4251848980000004</c:v>
                </c:pt>
                <c:pt idx="10">
                  <c:v>2.7358598609999998</c:v>
                </c:pt>
                <c:pt idx="11">
                  <c:v>11.647278656999999</c:v>
                </c:pt>
                <c:pt idx="12">
                  <c:v>3.9438263340000002</c:v>
                </c:pt>
                <c:pt idx="13">
                  <c:v>5.2261192620000001</c:v>
                </c:pt>
                <c:pt idx="14">
                  <c:v>1.249330761</c:v>
                </c:pt>
                <c:pt idx="15">
                  <c:v>1.4761880279999999</c:v>
                </c:pt>
                <c:pt idx="16">
                  <c:v>3.7247248709999998</c:v>
                </c:pt>
                <c:pt idx="17">
                  <c:v>0.95590284299999995</c:v>
                </c:pt>
                <c:pt idx="18">
                  <c:v>1.946706804</c:v>
                </c:pt>
                <c:pt idx="19">
                  <c:v>1.2616107839999999</c:v>
                </c:pt>
                <c:pt idx="20">
                  <c:v>0.365815422</c:v>
                </c:pt>
                <c:pt idx="21">
                  <c:v>1.019241909</c:v>
                </c:pt>
                <c:pt idx="22">
                  <c:v>1.829723427</c:v>
                </c:pt>
                <c:pt idx="23">
                  <c:v>1.19568645</c:v>
                </c:pt>
                <c:pt idx="24">
                  <c:v>6.2046431999999996</c:v>
                </c:pt>
                <c:pt idx="25">
                  <c:v>4.017506472</c:v>
                </c:pt>
                <c:pt idx="26">
                  <c:v>1.2525623459999999</c:v>
                </c:pt>
                <c:pt idx="27">
                  <c:v>2.046885939</c:v>
                </c:pt>
                <c:pt idx="28">
                  <c:v>2.7462009329999999</c:v>
                </c:pt>
                <c:pt idx="29">
                  <c:v>1.4076784259999999</c:v>
                </c:pt>
                <c:pt idx="30">
                  <c:v>1.1989180349999999</c:v>
                </c:pt>
                <c:pt idx="31">
                  <c:v>1.3811794289999999</c:v>
                </c:pt>
                <c:pt idx="32">
                  <c:v>1.4580911519999999</c:v>
                </c:pt>
                <c:pt idx="33">
                  <c:v>7.539934122</c:v>
                </c:pt>
                <c:pt idx="34">
                  <c:v>7.8585684029999996</c:v>
                </c:pt>
                <c:pt idx="35">
                  <c:v>12.30587568</c:v>
                </c:pt>
                <c:pt idx="36">
                  <c:v>0</c:v>
                </c:pt>
                <c:pt idx="37">
                  <c:v>1.368253089</c:v>
                </c:pt>
                <c:pt idx="38">
                  <c:v>6.2098137360000001</c:v>
                </c:pt>
                <c:pt idx="39">
                  <c:v>1.489760685</c:v>
                </c:pt>
                <c:pt idx="40">
                  <c:v>0</c:v>
                </c:pt>
                <c:pt idx="41">
                  <c:v>4.2294984480000002</c:v>
                </c:pt>
                <c:pt idx="42">
                  <c:v>5.9364216450000002</c:v>
                </c:pt>
                <c:pt idx="43">
                  <c:v>1.719849537</c:v>
                </c:pt>
                <c:pt idx="44">
                  <c:v>4.4305030350000001</c:v>
                </c:pt>
                <c:pt idx="45">
                  <c:v>10.244770767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D-416D-BEC8-DF7ECA3FF456}"/>
            </c:ext>
          </c:extLst>
        </c:ser>
        <c:ser>
          <c:idx val="1"/>
          <c:order val="1"/>
          <c:tx>
            <c:strRef>
              <c:f>Summary!$D$3</c:f>
              <c:strCache>
                <c:ptCount val="1"/>
                <c:pt idx="0">
                  <c:v>Sugar = Full Diversion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Summary!$B$4:$B$49</c:f>
              <c:strCache>
                <c:ptCount val="46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  <c:pt idx="45">
                  <c:v>Lilikoi</c:v>
                </c:pt>
              </c:strCache>
            </c:strRef>
          </c:cat>
          <c:val>
            <c:numRef>
              <c:f>Summary!$D$4:$D$49</c:f>
              <c:numCache>
                <c:formatCode>0.00</c:formatCode>
                <c:ptCount val="46"/>
                <c:pt idx="0">
                  <c:v>2.6356807259999999</c:v>
                </c:pt>
                <c:pt idx="1">
                  <c:v>11.574244836</c:v>
                </c:pt>
                <c:pt idx="2">
                  <c:v>2.4818572799999998</c:v>
                </c:pt>
                <c:pt idx="3">
                  <c:v>0.21393092699999999</c:v>
                </c:pt>
                <c:pt idx="4">
                  <c:v>0.72258240600000001</c:v>
                </c:pt>
                <c:pt idx="5">
                  <c:v>0.85507739100000002</c:v>
                </c:pt>
                <c:pt idx="6">
                  <c:v>1.704984246</c:v>
                </c:pt>
                <c:pt idx="7">
                  <c:v>0.98110920599999996</c:v>
                </c:pt>
                <c:pt idx="8">
                  <c:v>1.2435139079999999</c:v>
                </c:pt>
                <c:pt idx="9">
                  <c:v>3.9748495500000001</c:v>
                </c:pt>
                <c:pt idx="10">
                  <c:v>2.7358598609999998</c:v>
                </c:pt>
                <c:pt idx="11">
                  <c:v>9.6307696170000003</c:v>
                </c:pt>
                <c:pt idx="12">
                  <c:v>3.8249040060000001</c:v>
                </c:pt>
                <c:pt idx="13">
                  <c:v>3.5263055520000002</c:v>
                </c:pt>
                <c:pt idx="14">
                  <c:v>0.47698194599999999</c:v>
                </c:pt>
                <c:pt idx="15">
                  <c:v>0.69866867700000002</c:v>
                </c:pt>
                <c:pt idx="16">
                  <c:v>1.010193471</c:v>
                </c:pt>
                <c:pt idx="17">
                  <c:v>0.87188163299999999</c:v>
                </c:pt>
                <c:pt idx="18">
                  <c:v>0.29665950299999999</c:v>
                </c:pt>
                <c:pt idx="19">
                  <c:v>0.62240327100000004</c:v>
                </c:pt>
                <c:pt idx="20">
                  <c:v>0.144128691</c:v>
                </c:pt>
                <c:pt idx="21">
                  <c:v>0.22039409700000001</c:v>
                </c:pt>
                <c:pt idx="22">
                  <c:v>1.019888226</c:v>
                </c:pt>
                <c:pt idx="23">
                  <c:v>0.97141445100000001</c:v>
                </c:pt>
                <c:pt idx="24">
                  <c:v>0.63209802599999998</c:v>
                </c:pt>
                <c:pt idx="25">
                  <c:v>0.32445113399999997</c:v>
                </c:pt>
                <c:pt idx="26">
                  <c:v>0.75425193899999998</c:v>
                </c:pt>
                <c:pt idx="27">
                  <c:v>0.287611065</c:v>
                </c:pt>
                <c:pt idx="28">
                  <c:v>1.1310547500000001</c:v>
                </c:pt>
                <c:pt idx="29">
                  <c:v>1.4076784259999999</c:v>
                </c:pt>
                <c:pt idx="30">
                  <c:v>0.45888507000000001</c:v>
                </c:pt>
                <c:pt idx="31">
                  <c:v>0.77558039999999995</c:v>
                </c:pt>
                <c:pt idx="32">
                  <c:v>1.4580911519999999</c:v>
                </c:pt>
                <c:pt idx="33">
                  <c:v>2.5807437809999998</c:v>
                </c:pt>
                <c:pt idx="34">
                  <c:v>4.2275594969999997</c:v>
                </c:pt>
                <c:pt idx="35">
                  <c:v>2.644082847</c:v>
                </c:pt>
                <c:pt idx="36">
                  <c:v>0</c:v>
                </c:pt>
                <c:pt idx="37">
                  <c:v>1.1336400179999999</c:v>
                </c:pt>
                <c:pt idx="38">
                  <c:v>1.952523657</c:v>
                </c:pt>
                <c:pt idx="39">
                  <c:v>1.293926634</c:v>
                </c:pt>
                <c:pt idx="40">
                  <c:v>0</c:v>
                </c:pt>
                <c:pt idx="41">
                  <c:v>3.38023791</c:v>
                </c:pt>
                <c:pt idx="42">
                  <c:v>1.571196627</c:v>
                </c:pt>
                <c:pt idx="43">
                  <c:v>1.4199584489999999</c:v>
                </c:pt>
                <c:pt idx="44">
                  <c:v>2.574926928</c:v>
                </c:pt>
                <c:pt idx="45">
                  <c:v>4.8868028370000003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D-416D-BEC8-DF7ECA3FF456}"/>
            </c:ext>
          </c:extLst>
        </c:ser>
        <c:ser>
          <c:idx val="2"/>
          <c:order val="2"/>
          <c:tx>
            <c:strRef>
              <c:f>Summary!$E$3</c:f>
              <c:strCache>
                <c:ptCount val="1"/>
                <c:pt idx="0">
                  <c:v>Mixed =  0.5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Summary!$B$4:$B$49</c:f>
              <c:strCache>
                <c:ptCount val="46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  <c:pt idx="45">
                  <c:v>Lilikoi</c:v>
                </c:pt>
              </c:strCache>
            </c:strRef>
          </c:cat>
          <c:val>
            <c:numRef>
              <c:f>Summary!$E$4:$E$49</c:f>
              <c:numCache>
                <c:formatCode>0.00</c:formatCode>
                <c:ptCount val="46"/>
                <c:pt idx="0">
                  <c:v>2.6356807259999999</c:v>
                </c:pt>
                <c:pt idx="1">
                  <c:v>12.1039016175</c:v>
                </c:pt>
                <c:pt idx="2">
                  <c:v>2.6271170257500001</c:v>
                </c:pt>
                <c:pt idx="3">
                  <c:v>0.22491831600000001</c:v>
                </c:pt>
                <c:pt idx="4">
                  <c:v>1.018595592</c:v>
                </c:pt>
                <c:pt idx="5">
                  <c:v>1.2448065420000001</c:v>
                </c:pt>
                <c:pt idx="6">
                  <c:v>2.3477465025000002</c:v>
                </c:pt>
                <c:pt idx="7">
                  <c:v>1.478773296</c:v>
                </c:pt>
                <c:pt idx="8">
                  <c:v>1.6949663325</c:v>
                </c:pt>
                <c:pt idx="9">
                  <c:v>4.6992093277500002</c:v>
                </c:pt>
                <c:pt idx="10">
                  <c:v>2.7358598609999998</c:v>
                </c:pt>
                <c:pt idx="11">
                  <c:v>9.6307696170000003</c:v>
                </c:pt>
                <c:pt idx="12">
                  <c:v>3.8843651700000001</c:v>
                </c:pt>
                <c:pt idx="13">
                  <c:v>4.2432326842499997</c:v>
                </c:pt>
                <c:pt idx="14">
                  <c:v>0.59194558237499995</c:v>
                </c:pt>
                <c:pt idx="15">
                  <c:v>0.86372188087500001</c:v>
                </c:pt>
                <c:pt idx="16">
                  <c:v>1.4848325178749999</c:v>
                </c:pt>
                <c:pt idx="17">
                  <c:v>0.91389223799999997</c:v>
                </c:pt>
                <c:pt idx="18">
                  <c:v>0.62046431999999996</c:v>
                </c:pt>
                <c:pt idx="19">
                  <c:v>0.69567946087499999</c:v>
                </c:pt>
                <c:pt idx="20">
                  <c:v>0.25497205649999999</c:v>
                </c:pt>
                <c:pt idx="21">
                  <c:v>0.32533981987499999</c:v>
                </c:pt>
                <c:pt idx="22">
                  <c:v>1.1617548074999999</c:v>
                </c:pt>
                <c:pt idx="23">
                  <c:v>1.0567282950000001</c:v>
                </c:pt>
                <c:pt idx="24">
                  <c:v>1.026432185625</c:v>
                </c:pt>
                <c:pt idx="25">
                  <c:v>0.57433344412499998</c:v>
                </c:pt>
                <c:pt idx="26">
                  <c:v>0.98353289475000005</c:v>
                </c:pt>
                <c:pt idx="27">
                  <c:v>0.63573355912499996</c:v>
                </c:pt>
                <c:pt idx="28">
                  <c:v>1.55584659825</c:v>
                </c:pt>
                <c:pt idx="29">
                  <c:v>1.4076784259999999</c:v>
                </c:pt>
                <c:pt idx="30">
                  <c:v>0.69466959056249999</c:v>
                </c:pt>
                <c:pt idx="31">
                  <c:v>1.0551125025000001</c:v>
                </c:pt>
                <c:pt idx="32">
                  <c:v>1.4580911519999999</c:v>
                </c:pt>
                <c:pt idx="33">
                  <c:v>3.3969209675625001</c:v>
                </c:pt>
                <c:pt idx="34">
                  <c:v>5.0002718653124996</c:v>
                </c:pt>
                <c:pt idx="35">
                  <c:v>4.5077480152031297</c:v>
                </c:pt>
                <c:pt idx="36">
                  <c:v>0</c:v>
                </c:pt>
                <c:pt idx="37">
                  <c:v>1.2509465534999999</c:v>
                </c:pt>
                <c:pt idx="38">
                  <c:v>3.11896426275</c:v>
                </c:pt>
                <c:pt idx="39">
                  <c:v>1.3918436595000001</c:v>
                </c:pt>
                <c:pt idx="40">
                  <c:v>0</c:v>
                </c:pt>
                <c:pt idx="41">
                  <c:v>3.8048681790000001</c:v>
                </c:pt>
                <c:pt idx="42">
                  <c:v>2.3425759665000001</c:v>
                </c:pt>
                <c:pt idx="43">
                  <c:v>1.5699039930000001</c:v>
                </c:pt>
                <c:pt idx="44">
                  <c:v>3.3687657832500002</c:v>
                </c:pt>
                <c:pt idx="45">
                  <c:v>6.7386626212499996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FD-416D-BEC8-DF7ECA3FF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006552"/>
        <c:axId val="553999008"/>
      </c:barChart>
      <c:catAx>
        <c:axId val="55400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99008"/>
        <c:crosses val="autoZero"/>
        <c:auto val="1"/>
        <c:lblAlgn val="ctr"/>
        <c:lblOffset val="100"/>
        <c:noMultiLvlLbl val="0"/>
      </c:catAx>
      <c:valAx>
        <c:axId val="5539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0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Diversion amount by Lease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Summary!$C$71</c:f>
              <c:strCache>
                <c:ptCount val="1"/>
                <c:pt idx="0">
                  <c:v>No Diversion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Summary!$A$73:$B$77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Summary!$C$73:$C$77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3-46CE-AFA3-EF362457C9EB}"/>
            </c:ext>
          </c:extLst>
        </c:ser>
        <c:ser>
          <c:idx val="1"/>
          <c:order val="1"/>
          <c:tx>
            <c:strRef>
              <c:f>Summary!$D$71</c:f>
              <c:strCache>
                <c:ptCount val="1"/>
                <c:pt idx="0">
                  <c:v>Sugar = Full Diversion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Summary!$A$73:$B$77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Summary!$D$73:$D$77</c:f>
              <c:numCache>
                <c:formatCode>General</c:formatCode>
                <c:ptCount val="5"/>
                <c:pt idx="0">
                  <c:v>5.2119999999999997</c:v>
                </c:pt>
                <c:pt idx="1">
                  <c:v>47.07</c:v>
                </c:pt>
                <c:pt idx="2">
                  <c:v>18.803000000000001</c:v>
                </c:pt>
                <c:pt idx="3">
                  <c:v>6.0679999999999996</c:v>
                </c:pt>
                <c:pt idx="4">
                  <c:v>45.710999999999999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23-46CE-AFA3-EF362457C9EB}"/>
            </c:ext>
          </c:extLst>
        </c:ser>
        <c:ser>
          <c:idx val="2"/>
          <c:order val="2"/>
          <c:tx>
            <c:strRef>
              <c:f>Summary!$E$71</c:f>
              <c:strCache>
                <c:ptCount val="1"/>
                <c:pt idx="0">
                  <c:v>Mixed = Diversion 0-1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Summary!$A$73:$B$77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Summary!$E$73:$E$77</c:f>
              <c:numCache>
                <c:formatCode>General</c:formatCode>
                <c:ptCount val="5"/>
                <c:pt idx="0">
                  <c:v>3.4344999999999999</c:v>
                </c:pt>
                <c:pt idx="1">
                  <c:v>40.587687500000001</c:v>
                </c:pt>
                <c:pt idx="2">
                  <c:v>9.7632499999999993</c:v>
                </c:pt>
                <c:pt idx="3">
                  <c:v>3.87575</c:v>
                </c:pt>
                <c:pt idx="4">
                  <c:v>32.982734375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23-46CE-AFA3-EF362457C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995728"/>
        <c:axId val="553994744"/>
      </c:barChart>
      <c:catAx>
        <c:axId val="55399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94744"/>
        <c:crosses val="autoZero"/>
        <c:auto val="1"/>
        <c:lblAlgn val="ctr"/>
        <c:lblOffset val="100"/>
        <c:noMultiLvlLbl val="0"/>
      </c:catAx>
      <c:valAx>
        <c:axId val="55399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9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Diversion amount</a:t>
            </a:r>
            <a:r>
              <a:rPr lang="en-US" baseline="0"/>
              <a:t> </a:t>
            </a:r>
            <a:r>
              <a:rPr lang="en-US"/>
              <a:t>by Taro category</a:t>
            </a:r>
          </a:p>
        </c:rich>
      </c:tx>
      <c:layout>
        <c:manualLayout>
          <c:xMode val="edge"/>
          <c:yMode val="edge"/>
          <c:x val="0.2567152230971128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Summary!$A$84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Summary!$C$82:$E$82</c:f>
              <c:strCache>
                <c:ptCount val="3"/>
                <c:pt idx="0">
                  <c:v>No Diversion</c:v>
                </c:pt>
                <c:pt idx="1">
                  <c:v>Sugar = Full Diversion</c:v>
                </c:pt>
                <c:pt idx="2">
                  <c:v>Mixed = Diversion 0-1</c:v>
                </c:pt>
              </c:strCache>
            </c:strRef>
          </c:cat>
          <c:val>
            <c:numRef>
              <c:f>Summary!$C$84:$E$84</c:f>
              <c:numCache>
                <c:formatCode>General</c:formatCode>
                <c:ptCount val="3"/>
                <c:pt idx="0">
                  <c:v>0</c:v>
                </c:pt>
                <c:pt idx="1">
                  <c:v>12.649070007000001</c:v>
                </c:pt>
                <c:pt idx="2">
                  <c:v>7.8976301866874996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6-4C72-A5A1-0038C23CA97D}"/>
            </c:ext>
          </c:extLst>
        </c:ser>
        <c:ser>
          <c:idx val="1"/>
          <c:order val="1"/>
          <c:tx>
            <c:strRef>
              <c:f>Summary!$A$85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Summary!$C$82:$E$82</c:f>
              <c:strCache>
                <c:ptCount val="3"/>
                <c:pt idx="0">
                  <c:v>No Diversion</c:v>
                </c:pt>
                <c:pt idx="1">
                  <c:v>Sugar = Full Diversion</c:v>
                </c:pt>
                <c:pt idx="2">
                  <c:v>Mixed = Diversion 0-1</c:v>
                </c:pt>
              </c:strCache>
            </c:strRef>
          </c:cat>
          <c:val>
            <c:numRef>
              <c:f>Summary!$C$85:$E$85</c:f>
              <c:numCache>
                <c:formatCode>General</c:formatCode>
                <c:ptCount val="3"/>
                <c:pt idx="0">
                  <c:v>0</c:v>
                </c:pt>
                <c:pt idx="1">
                  <c:v>66.760021881</c:v>
                </c:pt>
                <c:pt idx="2">
                  <c:v>50.687077467796897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66-4C72-A5A1-0038C23CA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509024"/>
        <c:axId val="548516896"/>
      </c:barChart>
      <c:catAx>
        <c:axId val="54850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16896"/>
        <c:crosses val="autoZero"/>
        <c:auto val="1"/>
        <c:lblAlgn val="ctr"/>
        <c:lblOffset val="100"/>
        <c:noMultiLvlLbl val="0"/>
      </c:catAx>
      <c:valAx>
        <c:axId val="54851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0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Summary!$C$55</c:f>
              <c:strCache>
                <c:ptCount val="1"/>
                <c:pt idx="0">
                  <c:v>No Diversion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Summary!$B$57:$B$66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Summary!$C$57:$C$66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9-4CCF-BB29-9F19A2C5EA46}"/>
            </c:ext>
          </c:extLst>
        </c:ser>
        <c:ser>
          <c:idx val="1"/>
          <c:order val="1"/>
          <c:tx>
            <c:strRef>
              <c:f>Summary!$D$55</c:f>
              <c:strCache>
                <c:ptCount val="1"/>
                <c:pt idx="0">
                  <c:v>Sugar = Full Diversion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Summary!$B$57:$B$66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Summary!$D$57:$D$66</c:f>
              <c:numCache>
                <c:formatCode>General</c:formatCode>
                <c:ptCount val="10"/>
                <c:pt idx="0">
                  <c:v>8.7899112000000006</c:v>
                </c:pt>
                <c:pt idx="1">
                  <c:v>16.976808639000001</c:v>
                </c:pt>
                <c:pt idx="2">
                  <c:v>3.7673817930000002</c:v>
                </c:pt>
                <c:pt idx="3">
                  <c:v>13.530646395</c:v>
                </c:pt>
                <c:pt idx="4">
                  <c:v>0.83310261299999999</c:v>
                </c:pt>
                <c:pt idx="5">
                  <c:v>2.4598825020000001</c:v>
                </c:pt>
                <c:pt idx="6">
                  <c:v>5.4924018659999998</c:v>
                </c:pt>
                <c:pt idx="7">
                  <c:v>17.204312222999999</c:v>
                </c:pt>
                <c:pt idx="8">
                  <c:v>7.4087317710000002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B9-4CCF-BB29-9F19A2C5EA46}"/>
            </c:ext>
          </c:extLst>
        </c:ser>
        <c:ser>
          <c:idx val="2"/>
          <c:order val="2"/>
          <c:tx>
            <c:strRef>
              <c:f>Summary!$E$55</c:f>
              <c:strCache>
                <c:ptCount val="1"/>
                <c:pt idx="0">
                  <c:v>Mixed = Diversion 0-1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Summary!$B$57:$B$66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Summary!$E$57:$E$66</c:f>
              <c:numCache>
                <c:formatCode>General</c:formatCode>
                <c:ptCount val="10"/>
                <c:pt idx="0">
                  <c:v>8.9870075888906307</c:v>
                </c:pt>
                <c:pt idx="1">
                  <c:v>10.08593836425</c:v>
                </c:pt>
                <c:pt idx="2">
                  <c:v>2.6637147258749998</c:v>
                </c:pt>
                <c:pt idx="3">
                  <c:v>10.1388959634375</c:v>
                </c:pt>
                <c:pt idx="4">
                  <c:v>1.007204254875</c:v>
                </c:pt>
                <c:pt idx="5">
                  <c:v>5.4589549612499999</c:v>
                </c:pt>
                <c:pt idx="6">
                  <c:v>3.490515748125</c:v>
                </c:pt>
                <c:pt idx="7">
                  <c:v>8.6021561114999994</c:v>
                </c:pt>
                <c:pt idx="8">
                  <c:v>4.8726040604062497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B9-4CCF-BB29-9F19A2C5E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284064"/>
        <c:axId val="628287016"/>
      </c:barChart>
      <c:catAx>
        <c:axId val="62828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87016"/>
        <c:crosses val="autoZero"/>
        <c:auto val="1"/>
        <c:lblAlgn val="ctr"/>
        <c:lblOffset val="100"/>
        <c:noMultiLvlLbl val="0"/>
      </c:catAx>
      <c:valAx>
        <c:axId val="62828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8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Summary!$C$91</c:f>
              <c:strCache>
                <c:ptCount val="1"/>
                <c:pt idx="0">
                  <c:v>Natural.Habitat.Units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Summary!$B$92:$B$136</c:f>
              <c:strCache>
                <c:ptCount val="45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</c:strCache>
            </c:strRef>
          </c:cat>
          <c:val>
            <c:numRef>
              <c:f>Summary!$C$92:$C$136</c:f>
              <c:numCache>
                <c:formatCode>General</c:formatCode>
                <c:ptCount val="45"/>
                <c:pt idx="0">
                  <c:v>2805.9557500000001</c:v>
                </c:pt>
                <c:pt idx="1">
                  <c:v>4176.4039623999997</c:v>
                </c:pt>
                <c:pt idx="2">
                  <c:v>2878.3074080000001</c:v>
                </c:pt>
                <c:pt idx="3">
                  <c:v>0</c:v>
                </c:pt>
                <c:pt idx="4">
                  <c:v>4395.16</c:v>
                </c:pt>
                <c:pt idx="5">
                  <c:v>4395.16</c:v>
                </c:pt>
                <c:pt idx="6">
                  <c:v>7752.0263703999999</c:v>
                </c:pt>
                <c:pt idx="7">
                  <c:v>5258.7560000000003</c:v>
                </c:pt>
                <c:pt idx="8">
                  <c:v>4569.3320000000003</c:v>
                </c:pt>
                <c:pt idx="9">
                  <c:v>4309.0662264000002</c:v>
                </c:pt>
                <c:pt idx="10">
                  <c:v>4913.9002499999997</c:v>
                </c:pt>
                <c:pt idx="11">
                  <c:v>23435.976999999999</c:v>
                </c:pt>
                <c:pt idx="12">
                  <c:v>6081.576</c:v>
                </c:pt>
                <c:pt idx="13">
                  <c:v>10137.2564</c:v>
                </c:pt>
                <c:pt idx="14">
                  <c:v>2550.6768761244798</c:v>
                </c:pt>
                <c:pt idx="15">
                  <c:v>2459.5906204384</c:v>
                </c:pt>
                <c:pt idx="16">
                  <c:v>4842.9465910079998</c:v>
                </c:pt>
                <c:pt idx="17">
                  <c:v>1688.1343724799999</c:v>
                </c:pt>
                <c:pt idx="18">
                  <c:v>1354.0199411200001</c:v>
                </c:pt>
                <c:pt idx="19">
                  <c:v>0</c:v>
                </c:pt>
                <c:pt idx="20">
                  <c:v>1327.68940721729</c:v>
                </c:pt>
                <c:pt idx="21">
                  <c:v>3232.9942775519999</c:v>
                </c:pt>
                <c:pt idx="22">
                  <c:v>0</c:v>
                </c:pt>
                <c:pt idx="23">
                  <c:v>2510.3471108623999</c:v>
                </c:pt>
                <c:pt idx="24">
                  <c:v>1840.5626782217701</c:v>
                </c:pt>
                <c:pt idx="25">
                  <c:v>810</c:v>
                </c:pt>
                <c:pt idx="26">
                  <c:v>1269.597168</c:v>
                </c:pt>
                <c:pt idx="27">
                  <c:v>3234.2578485785598</c:v>
                </c:pt>
                <c:pt idx="28">
                  <c:v>0</c:v>
                </c:pt>
                <c:pt idx="29">
                  <c:v>506.84046987894999</c:v>
                </c:pt>
                <c:pt idx="30">
                  <c:v>0</c:v>
                </c:pt>
                <c:pt idx="31">
                  <c:v>0</c:v>
                </c:pt>
                <c:pt idx="32">
                  <c:v>3468.3477949800899</c:v>
                </c:pt>
                <c:pt idx="33">
                  <c:v>6033.4783125795802</c:v>
                </c:pt>
                <c:pt idx="34">
                  <c:v>20212.0884403366</c:v>
                </c:pt>
                <c:pt idx="35">
                  <c:v>0</c:v>
                </c:pt>
                <c:pt idx="36">
                  <c:v>0</c:v>
                </c:pt>
                <c:pt idx="37">
                  <c:v>1276.5172</c:v>
                </c:pt>
                <c:pt idx="38">
                  <c:v>0</c:v>
                </c:pt>
                <c:pt idx="39">
                  <c:v>0</c:v>
                </c:pt>
                <c:pt idx="40">
                  <c:v>630.50850000000003</c:v>
                </c:pt>
                <c:pt idx="41">
                  <c:v>1631.84874363622</c:v>
                </c:pt>
                <c:pt idx="42">
                  <c:v>0</c:v>
                </c:pt>
                <c:pt idx="43">
                  <c:v>0</c:v>
                </c:pt>
                <c:pt idx="44">
                  <c:v>1780.8101167178199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1A-48D0-9936-5F80885BA7FC}"/>
            </c:ext>
          </c:extLst>
        </c:ser>
        <c:ser>
          <c:idx val="1"/>
          <c:order val="1"/>
          <c:tx>
            <c:strRef>
              <c:f>Summary!$D$91</c:f>
              <c:strCache>
                <c:ptCount val="1"/>
                <c:pt idx="0">
                  <c:v>Mixed.Habitat.Units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Summary!$B$92:$B$136</c:f>
              <c:strCache>
                <c:ptCount val="45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</c:strCache>
            </c:strRef>
          </c:cat>
          <c:val>
            <c:numRef>
              <c:f>Summary!$D$92:$D$136</c:f>
              <c:numCache>
                <c:formatCode>General</c:formatCode>
                <c:ptCount val="45"/>
                <c:pt idx="0">
                  <c:v>3534.8106579177002</c:v>
                </c:pt>
                <c:pt idx="1">
                  <c:v>4397.4066623279596</c:v>
                </c:pt>
                <c:pt idx="2">
                  <c:v>2967.26929831811</c:v>
                </c:pt>
                <c:pt idx="3">
                  <c:v>0</c:v>
                </c:pt>
                <c:pt idx="4">
                  <c:v>4523.2486201390502</c:v>
                </c:pt>
                <c:pt idx="5">
                  <c:v>4523.2486201390502</c:v>
                </c:pt>
                <c:pt idx="6">
                  <c:v>8332.7143545334802</c:v>
                </c:pt>
                <c:pt idx="7">
                  <c:v>6086.6958405879604</c:v>
                </c:pt>
                <c:pt idx="8">
                  <c:v>5191.6193584418297</c:v>
                </c:pt>
                <c:pt idx="9">
                  <c:v>5218.0317005454299</c:v>
                </c:pt>
                <c:pt idx="10">
                  <c:v>5442.6223362093897</c:v>
                </c:pt>
                <c:pt idx="11">
                  <c:v>26296.950642736101</c:v>
                </c:pt>
                <c:pt idx="12">
                  <c:v>6267.0008052348803</c:v>
                </c:pt>
                <c:pt idx="13">
                  <c:v>11473.810675358</c:v>
                </c:pt>
                <c:pt idx="14">
                  <c:v>2209.6974326507402</c:v>
                </c:pt>
                <c:pt idx="15">
                  <c:v>2522.28173117184</c:v>
                </c:pt>
                <c:pt idx="16">
                  <c:v>4239.9064478278397</c:v>
                </c:pt>
                <c:pt idx="17">
                  <c:v>1636.81882628937</c:v>
                </c:pt>
                <c:pt idx="18">
                  <c:v>1218.26330956579</c:v>
                </c:pt>
                <c:pt idx="19">
                  <c:v>0</c:v>
                </c:pt>
                <c:pt idx="20">
                  <c:v>1132.39484090106</c:v>
                </c:pt>
                <c:pt idx="21">
                  <c:v>3256.5174977208799</c:v>
                </c:pt>
                <c:pt idx="22">
                  <c:v>0</c:v>
                </c:pt>
                <c:pt idx="23">
                  <c:v>1607.4233884759401</c:v>
                </c:pt>
                <c:pt idx="24">
                  <c:v>1125.10519837179</c:v>
                </c:pt>
                <c:pt idx="25">
                  <c:v>789.73306004203096</c:v>
                </c:pt>
                <c:pt idx="26">
                  <c:v>1202.73468506107</c:v>
                </c:pt>
                <c:pt idx="27">
                  <c:v>3474.6931661518902</c:v>
                </c:pt>
                <c:pt idx="28">
                  <c:v>0</c:v>
                </c:pt>
                <c:pt idx="29">
                  <c:v>595.72288912776298</c:v>
                </c:pt>
                <c:pt idx="30">
                  <c:v>0</c:v>
                </c:pt>
                <c:pt idx="31">
                  <c:v>0</c:v>
                </c:pt>
                <c:pt idx="32">
                  <c:v>3406.7859037358498</c:v>
                </c:pt>
                <c:pt idx="33">
                  <c:v>5861.5459920611302</c:v>
                </c:pt>
                <c:pt idx="34">
                  <c:v>18189.366828154401</c:v>
                </c:pt>
                <c:pt idx="35">
                  <c:v>0</c:v>
                </c:pt>
                <c:pt idx="36">
                  <c:v>0</c:v>
                </c:pt>
                <c:pt idx="37">
                  <c:v>1489.0417962986201</c:v>
                </c:pt>
                <c:pt idx="38">
                  <c:v>0</c:v>
                </c:pt>
                <c:pt idx="39">
                  <c:v>0</c:v>
                </c:pt>
                <c:pt idx="40">
                  <c:v>700.72649999999999</c:v>
                </c:pt>
                <c:pt idx="41">
                  <c:v>1877.5824410615</c:v>
                </c:pt>
                <c:pt idx="42">
                  <c:v>0</c:v>
                </c:pt>
                <c:pt idx="43">
                  <c:v>0</c:v>
                </c:pt>
                <c:pt idx="44">
                  <c:v>2147.57709452165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1A-48D0-9936-5F80885BA7FC}"/>
            </c:ext>
          </c:extLst>
        </c:ser>
        <c:ser>
          <c:idx val="2"/>
          <c:order val="2"/>
          <c:tx>
            <c:strRef>
              <c:f>Summary!$E$91</c:f>
              <c:strCache>
                <c:ptCount val="1"/>
                <c:pt idx="0">
                  <c:v>Full.Diversion.Habitat.Units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Summary!$B$92:$B$136</c:f>
              <c:strCache>
                <c:ptCount val="45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</c:strCache>
            </c:strRef>
          </c:cat>
          <c:val>
            <c:numRef>
              <c:f>Summary!$E$92:$E$136</c:f>
              <c:numCache>
                <c:formatCode>General</c:formatCode>
                <c:ptCount val="45"/>
                <c:pt idx="0">
                  <c:v>2771.2147108118502</c:v>
                </c:pt>
                <c:pt idx="1">
                  <c:v>3667.2468080925901</c:v>
                </c:pt>
                <c:pt idx="2">
                  <c:v>2654.0930789620402</c:v>
                </c:pt>
                <c:pt idx="3">
                  <c:v>0</c:v>
                </c:pt>
                <c:pt idx="4">
                  <c:v>3877.9995444696801</c:v>
                </c:pt>
                <c:pt idx="5">
                  <c:v>3877.9995444696801</c:v>
                </c:pt>
                <c:pt idx="6">
                  <c:v>6822.3898215376103</c:v>
                </c:pt>
                <c:pt idx="7">
                  <c:v>4538.1010314165896</c:v>
                </c:pt>
                <c:pt idx="8">
                  <c:v>4134.7526614397102</c:v>
                </c:pt>
                <c:pt idx="9">
                  <c:v>4153.2485890950002</c:v>
                </c:pt>
                <c:pt idx="10">
                  <c:v>4888.2980437328897</c:v>
                </c:pt>
                <c:pt idx="11">
                  <c:v>23141.431086277302</c:v>
                </c:pt>
                <c:pt idx="12">
                  <c:v>6080.8800386386301</c:v>
                </c:pt>
                <c:pt idx="13">
                  <c:v>9423.1057432698108</c:v>
                </c:pt>
                <c:pt idx="14">
                  <c:v>1954.57485272961</c:v>
                </c:pt>
                <c:pt idx="15">
                  <c:v>2045.18730672016</c:v>
                </c:pt>
                <c:pt idx="16">
                  <c:v>3218.83333197706</c:v>
                </c:pt>
                <c:pt idx="17">
                  <c:v>954.356529065004</c:v>
                </c:pt>
                <c:pt idx="18">
                  <c:v>1145.10420309765</c:v>
                </c:pt>
                <c:pt idx="19">
                  <c:v>0</c:v>
                </c:pt>
                <c:pt idx="20">
                  <c:v>829.45574173184298</c:v>
                </c:pt>
                <c:pt idx="21">
                  <c:v>2822.8448983324001</c:v>
                </c:pt>
                <c:pt idx="22">
                  <c:v>0</c:v>
                </c:pt>
                <c:pt idx="23">
                  <c:v>1285.4929044436201</c:v>
                </c:pt>
                <c:pt idx="24">
                  <c:v>905.39971647835796</c:v>
                </c:pt>
                <c:pt idx="25">
                  <c:v>733.88972417209004</c:v>
                </c:pt>
                <c:pt idx="26">
                  <c:v>686.32898997710902</c:v>
                </c:pt>
                <c:pt idx="27">
                  <c:v>2530.9197957586498</c:v>
                </c:pt>
                <c:pt idx="28">
                  <c:v>0</c:v>
                </c:pt>
                <c:pt idx="29">
                  <c:v>392.65476510024399</c:v>
                </c:pt>
                <c:pt idx="30">
                  <c:v>0</c:v>
                </c:pt>
                <c:pt idx="31">
                  <c:v>0</c:v>
                </c:pt>
                <c:pt idx="32">
                  <c:v>2499.2794260608998</c:v>
                </c:pt>
                <c:pt idx="33">
                  <c:v>5229.3926567840999</c:v>
                </c:pt>
                <c:pt idx="34">
                  <c:v>12366.350003564999</c:v>
                </c:pt>
                <c:pt idx="35">
                  <c:v>0</c:v>
                </c:pt>
                <c:pt idx="36">
                  <c:v>0</c:v>
                </c:pt>
                <c:pt idx="37">
                  <c:v>1266.2038860733201</c:v>
                </c:pt>
                <c:pt idx="38">
                  <c:v>0</c:v>
                </c:pt>
                <c:pt idx="39">
                  <c:v>0</c:v>
                </c:pt>
                <c:pt idx="40">
                  <c:v>630.50850000000003</c:v>
                </c:pt>
                <c:pt idx="41">
                  <c:v>1630.16165966113</c:v>
                </c:pt>
                <c:pt idx="42">
                  <c:v>0</c:v>
                </c:pt>
                <c:pt idx="43">
                  <c:v>0</c:v>
                </c:pt>
                <c:pt idx="44">
                  <c:v>1675.8320354519401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1A-48D0-9936-5F80885BA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221224"/>
        <c:axId val="592224504"/>
      </c:barChart>
      <c:catAx>
        <c:axId val="59222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24504"/>
        <c:crosses val="autoZero"/>
        <c:auto val="1"/>
        <c:lblAlgn val="ctr"/>
        <c:lblOffset val="100"/>
        <c:noMultiLvlLbl val="0"/>
      </c:catAx>
      <c:valAx>
        <c:axId val="59222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2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708184</xdr:colOff>
      <xdr:row>2</xdr:row>
      <xdr:rowOff>167164</xdr:rowOff>
    </xdr:from>
    <xdr:to>
      <xdr:col>13</xdr:col>
      <xdr:colOff>918686</xdr:colOff>
      <xdr:row>32</xdr:row>
      <xdr:rowOff>68104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82A1A8-4F15-47F3-A639-18165BBD1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359566</xdr:colOff>
      <xdr:row>68</xdr:row>
      <xdr:rowOff>19049</xdr:rowOff>
    </xdr:from>
    <xdr:to>
      <xdr:col>12</xdr:col>
      <xdr:colOff>559593</xdr:colOff>
      <xdr:row>85</xdr:row>
      <xdr:rowOff>119063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80CF30-937E-400A-8709-F5926FFBC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694530</xdr:colOff>
      <xdr:row>68</xdr:row>
      <xdr:rowOff>56197</xdr:rowOff>
    </xdr:from>
    <xdr:to>
      <xdr:col>17</xdr:col>
      <xdr:colOff>317500</xdr:colOff>
      <xdr:row>85</xdr:row>
      <xdr:rowOff>79374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15B1B2-EE96-42E2-971F-E92E3B0EB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815577</xdr:colOff>
      <xdr:row>51</xdr:row>
      <xdr:rowOff>154782</xdr:rowOff>
    </xdr:from>
    <xdr:to>
      <xdr:col>11</xdr:col>
      <xdr:colOff>321468</xdr:colOff>
      <xdr:row>64</xdr:row>
      <xdr:rowOff>186928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9FE211-65F3-4201-AE79-55147C56E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730249</xdr:colOff>
      <xdr:row>91</xdr:row>
      <xdr:rowOff>33337</xdr:rowOff>
    </xdr:from>
    <xdr:to>
      <xdr:col>16</xdr:col>
      <xdr:colOff>174625</xdr:colOff>
      <xdr:row>110</xdr:row>
      <xdr:rowOff>269875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EE99D8-1D63-4323-921D-D2F79F3CB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tal_output.0.1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terInDiversion"/>
      <sheetName val="Summary"/>
      <sheetName val="WaterInWatersheds"/>
      <sheetName val="WaterInNodes"/>
      <sheetName val="WaterByLease"/>
      <sheetName val="taro"/>
      <sheetName val="HabitatInWatersheds"/>
      <sheetName val="AllSpeciesHab.nat.wsheds"/>
      <sheetName val="AllSpHab.fullDiv.wsheds"/>
      <sheetName val="AllSpHab.mixed.wsheds"/>
    </sheetNames>
    <sheetDataSet>
      <sheetData sheetId="0"/>
      <sheetData sheetId="1">
        <row r="3">
          <cell r="C3" t="str">
            <v>No Diversion</v>
          </cell>
          <cell r="D3" t="str">
            <v>Sugar = Full Diversion</v>
          </cell>
          <cell r="E3" t="str">
            <v>Mixed =  0.5</v>
          </cell>
        </row>
        <row r="4">
          <cell r="B4" t="str">
            <v>Makapipi</v>
          </cell>
          <cell r="C4">
            <v>2.6356807259999999</v>
          </cell>
          <cell r="D4">
            <v>2.6356807259999999</v>
          </cell>
          <cell r="E4">
            <v>2.6356807259999999</v>
          </cell>
        </row>
        <row r="5">
          <cell r="B5" t="str">
            <v>Hanawi</v>
          </cell>
          <cell r="C5">
            <v>13.487343156</v>
          </cell>
          <cell r="D5">
            <v>11.574244836</v>
          </cell>
          <cell r="E5">
            <v>12.1039016175</v>
          </cell>
        </row>
        <row r="6">
          <cell r="B6" t="str">
            <v>Kapaula</v>
          </cell>
          <cell r="C6">
            <v>3.0066666839999998</v>
          </cell>
          <cell r="D6">
            <v>2.4818572799999998</v>
          </cell>
          <cell r="E6">
            <v>2.6271170257500001</v>
          </cell>
        </row>
        <row r="7">
          <cell r="B7" t="str">
            <v>Waiaaka</v>
          </cell>
          <cell r="C7">
            <v>0.23590570499999999</v>
          </cell>
          <cell r="D7">
            <v>0.21393092699999999</v>
          </cell>
          <cell r="E7">
            <v>0.22491831600000001</v>
          </cell>
        </row>
        <row r="8">
          <cell r="B8" t="str">
            <v>Paakea</v>
          </cell>
          <cell r="C8">
            <v>1.314608778</v>
          </cell>
          <cell r="D8">
            <v>0.72258240600000001</v>
          </cell>
          <cell r="E8">
            <v>1.018595592</v>
          </cell>
        </row>
        <row r="9">
          <cell r="B9" t="str">
            <v>Waiohue</v>
          </cell>
          <cell r="C9">
            <v>1.6345356929999999</v>
          </cell>
          <cell r="D9">
            <v>0.85507739100000002</v>
          </cell>
          <cell r="E9">
            <v>1.2448065420000001</v>
          </cell>
        </row>
        <row r="10">
          <cell r="B10" t="str">
            <v>Kopiliula</v>
          </cell>
          <cell r="C10">
            <v>3.1630753980000001</v>
          </cell>
          <cell r="D10">
            <v>1.704984246</v>
          </cell>
          <cell r="E10">
            <v>2.3477465025000002</v>
          </cell>
        </row>
        <row r="11">
          <cell r="B11" t="str">
            <v>East Wailua Iki</v>
          </cell>
          <cell r="C11">
            <v>1.976437386</v>
          </cell>
          <cell r="D11">
            <v>0.98110920599999996</v>
          </cell>
          <cell r="E11">
            <v>1.478773296</v>
          </cell>
        </row>
        <row r="12">
          <cell r="B12" t="str">
            <v>West Wailua Iki</v>
          </cell>
          <cell r="C12">
            <v>2.1464187570000002</v>
          </cell>
          <cell r="D12">
            <v>1.2435139079999999</v>
          </cell>
          <cell r="E12">
            <v>1.6949663325</v>
          </cell>
        </row>
        <row r="13">
          <cell r="B13" t="str">
            <v>Wailua Nui</v>
          </cell>
          <cell r="C13">
            <v>5.4251848980000004</v>
          </cell>
          <cell r="D13">
            <v>3.9748495500000001</v>
          </cell>
          <cell r="E13">
            <v>4.6992093277500002</v>
          </cell>
        </row>
        <row r="14">
          <cell r="B14" t="str">
            <v>Waiokamilo</v>
          </cell>
          <cell r="C14">
            <v>2.7358598609999998</v>
          </cell>
          <cell r="D14">
            <v>2.7358598609999998</v>
          </cell>
          <cell r="E14">
            <v>2.7358598609999998</v>
          </cell>
        </row>
        <row r="15">
          <cell r="B15" t="str">
            <v>Piinaau</v>
          </cell>
          <cell r="C15">
            <v>11.647278656999999</v>
          </cell>
          <cell r="D15">
            <v>9.6307696170000003</v>
          </cell>
          <cell r="E15">
            <v>9.6307696170000003</v>
          </cell>
        </row>
        <row r="16">
          <cell r="B16" t="str">
            <v>Nuaailua</v>
          </cell>
          <cell r="C16">
            <v>3.9438263340000002</v>
          </cell>
          <cell r="D16">
            <v>3.8249040060000001</v>
          </cell>
          <cell r="E16">
            <v>3.8843651700000001</v>
          </cell>
        </row>
        <row r="17">
          <cell r="B17" t="str">
            <v>Honomanu</v>
          </cell>
          <cell r="C17">
            <v>5.2261192620000001</v>
          </cell>
          <cell r="D17">
            <v>3.5263055520000002</v>
          </cell>
          <cell r="E17">
            <v>4.2432326842499997</v>
          </cell>
        </row>
        <row r="18">
          <cell r="B18" t="str">
            <v>Punalau</v>
          </cell>
          <cell r="C18">
            <v>1.249330761</v>
          </cell>
          <cell r="D18">
            <v>0.47698194599999999</v>
          </cell>
          <cell r="E18">
            <v>0.59194558237499995</v>
          </cell>
        </row>
        <row r="19">
          <cell r="B19" t="str">
            <v>Haipuaena</v>
          </cell>
          <cell r="C19">
            <v>1.4761880279999999</v>
          </cell>
          <cell r="D19">
            <v>0.69866867700000002</v>
          </cell>
          <cell r="E19">
            <v>0.86372188087500001</v>
          </cell>
        </row>
        <row r="20">
          <cell r="B20" t="str">
            <v>Puohokamoa</v>
          </cell>
          <cell r="C20">
            <v>3.7247248709999998</v>
          </cell>
          <cell r="D20">
            <v>1.010193471</v>
          </cell>
          <cell r="E20">
            <v>1.4848325178749999</v>
          </cell>
        </row>
        <row r="21">
          <cell r="B21" t="str">
            <v>Wahinepee</v>
          </cell>
          <cell r="C21">
            <v>0.95590284299999995</v>
          </cell>
          <cell r="D21">
            <v>0.87188163299999999</v>
          </cell>
          <cell r="E21">
            <v>0.91389223799999997</v>
          </cell>
        </row>
        <row r="22">
          <cell r="B22" t="str">
            <v>Waikamoi</v>
          </cell>
          <cell r="C22">
            <v>1.946706804</v>
          </cell>
          <cell r="D22">
            <v>0.29665950299999999</v>
          </cell>
          <cell r="E22">
            <v>0.62046431999999996</v>
          </cell>
        </row>
        <row r="23">
          <cell r="B23" t="str">
            <v>Kolea</v>
          </cell>
          <cell r="C23">
            <v>1.2616107839999999</v>
          </cell>
          <cell r="D23">
            <v>0.62240327100000004</v>
          </cell>
          <cell r="E23">
            <v>0.69567946087499999</v>
          </cell>
        </row>
        <row r="24">
          <cell r="B24" t="str">
            <v>Punaluu</v>
          </cell>
          <cell r="C24">
            <v>0.365815422</v>
          </cell>
          <cell r="D24">
            <v>0.144128691</v>
          </cell>
          <cell r="E24">
            <v>0.25497205649999999</v>
          </cell>
        </row>
        <row r="25">
          <cell r="B25" t="str">
            <v>Kaaiea</v>
          </cell>
          <cell r="C25">
            <v>1.019241909</v>
          </cell>
          <cell r="D25">
            <v>0.22039409700000001</v>
          </cell>
          <cell r="E25">
            <v>0.32533981987499999</v>
          </cell>
        </row>
        <row r="26">
          <cell r="B26" t="str">
            <v>Oopuola</v>
          </cell>
          <cell r="C26">
            <v>1.829723427</v>
          </cell>
          <cell r="D26">
            <v>1.019888226</v>
          </cell>
          <cell r="E26">
            <v>1.1617548074999999</v>
          </cell>
        </row>
        <row r="27">
          <cell r="B27" t="str">
            <v>Puehu</v>
          </cell>
          <cell r="C27">
            <v>1.19568645</v>
          </cell>
          <cell r="D27">
            <v>0.97141445100000001</v>
          </cell>
          <cell r="E27">
            <v>1.0567282950000001</v>
          </cell>
        </row>
        <row r="28">
          <cell r="B28" t="str">
            <v>Naiiliilihaele</v>
          </cell>
          <cell r="C28">
            <v>6.2046431999999996</v>
          </cell>
          <cell r="D28">
            <v>0.63209802599999998</v>
          </cell>
          <cell r="E28">
            <v>1.026432185625</v>
          </cell>
        </row>
        <row r="29">
          <cell r="B29" t="str">
            <v>Kailua</v>
          </cell>
          <cell r="C29">
            <v>4.017506472</v>
          </cell>
          <cell r="D29">
            <v>0.32445113399999997</v>
          </cell>
          <cell r="E29">
            <v>0.57433344412499998</v>
          </cell>
        </row>
        <row r="30">
          <cell r="B30" t="str">
            <v>Hanahana</v>
          </cell>
          <cell r="C30">
            <v>1.2525623459999999</v>
          </cell>
          <cell r="D30">
            <v>0.75425193899999998</v>
          </cell>
          <cell r="E30">
            <v>0.98353289475000005</v>
          </cell>
        </row>
        <row r="31">
          <cell r="B31" t="str">
            <v>Hoalua</v>
          </cell>
          <cell r="C31">
            <v>2.046885939</v>
          </cell>
          <cell r="D31">
            <v>0.287611065</v>
          </cell>
          <cell r="E31">
            <v>0.63573355912499996</v>
          </cell>
        </row>
        <row r="32">
          <cell r="B32" t="str">
            <v>Hanehoi</v>
          </cell>
          <cell r="C32">
            <v>2.7462009329999999</v>
          </cell>
          <cell r="D32">
            <v>1.1310547500000001</v>
          </cell>
          <cell r="E32">
            <v>1.55584659825</v>
          </cell>
        </row>
        <row r="33">
          <cell r="B33" t="str">
            <v>Waipionui</v>
          </cell>
          <cell r="C33">
            <v>1.4076784259999999</v>
          </cell>
          <cell r="D33">
            <v>1.4076784259999999</v>
          </cell>
          <cell r="E33">
            <v>1.4076784259999999</v>
          </cell>
        </row>
        <row r="34">
          <cell r="B34" t="str">
            <v>Waipio</v>
          </cell>
          <cell r="C34">
            <v>1.1989180349999999</v>
          </cell>
          <cell r="D34">
            <v>0.45888507000000001</v>
          </cell>
          <cell r="E34">
            <v>0.69466959056249999</v>
          </cell>
        </row>
        <row r="35">
          <cell r="B35" t="str">
            <v>Mokupapa</v>
          </cell>
          <cell r="C35">
            <v>1.3811794289999999</v>
          </cell>
          <cell r="D35">
            <v>0.77558039999999995</v>
          </cell>
          <cell r="E35">
            <v>1.0551125025000001</v>
          </cell>
        </row>
        <row r="36">
          <cell r="B36" t="str">
            <v>Honokala</v>
          </cell>
          <cell r="C36">
            <v>1.4580911519999999</v>
          </cell>
          <cell r="D36">
            <v>1.4580911519999999</v>
          </cell>
          <cell r="E36">
            <v>1.4580911519999999</v>
          </cell>
        </row>
        <row r="37">
          <cell r="B37" t="str">
            <v>Hoolawa</v>
          </cell>
          <cell r="C37">
            <v>7.539934122</v>
          </cell>
          <cell r="D37">
            <v>2.5807437809999998</v>
          </cell>
          <cell r="E37">
            <v>3.3969209675625001</v>
          </cell>
        </row>
        <row r="38">
          <cell r="B38" t="str">
            <v>Honopou</v>
          </cell>
          <cell r="C38">
            <v>7.8585684029999996</v>
          </cell>
          <cell r="D38">
            <v>4.2275594969999997</v>
          </cell>
          <cell r="E38">
            <v>5.0002718653124996</v>
          </cell>
        </row>
        <row r="39">
          <cell r="B39" t="str">
            <v>Halehaku</v>
          </cell>
          <cell r="C39">
            <v>12.30587568</v>
          </cell>
          <cell r="D39">
            <v>2.644082847</v>
          </cell>
          <cell r="E39">
            <v>4.5077480152031297</v>
          </cell>
        </row>
        <row r="40">
          <cell r="B40" t="str">
            <v>Peahi</v>
          </cell>
          <cell r="C40">
            <v>0</v>
          </cell>
          <cell r="D40">
            <v>0</v>
          </cell>
          <cell r="E40">
            <v>0</v>
          </cell>
        </row>
        <row r="41">
          <cell r="B41" t="str">
            <v>Kealii</v>
          </cell>
          <cell r="C41">
            <v>1.368253089</v>
          </cell>
          <cell r="D41">
            <v>1.1336400179999999</v>
          </cell>
          <cell r="E41">
            <v>1.2509465534999999</v>
          </cell>
        </row>
        <row r="42">
          <cell r="B42" t="str">
            <v>Uaoa</v>
          </cell>
          <cell r="C42">
            <v>6.2098137360000001</v>
          </cell>
          <cell r="D42">
            <v>1.952523657</v>
          </cell>
          <cell r="E42">
            <v>3.11896426275</v>
          </cell>
        </row>
        <row r="43">
          <cell r="B43" t="str">
            <v>Manawai</v>
          </cell>
          <cell r="C43">
            <v>1.489760685</v>
          </cell>
          <cell r="D43">
            <v>1.293926634</v>
          </cell>
          <cell r="E43">
            <v>1.3918436595000001</v>
          </cell>
        </row>
        <row r="44">
          <cell r="B44" t="str">
            <v>Holumalu</v>
          </cell>
          <cell r="C44">
            <v>0</v>
          </cell>
          <cell r="D44">
            <v>0</v>
          </cell>
          <cell r="E44">
            <v>0</v>
          </cell>
        </row>
        <row r="45">
          <cell r="B45" t="str">
            <v>Manawaiianu</v>
          </cell>
          <cell r="C45">
            <v>4.2294984480000002</v>
          </cell>
          <cell r="D45">
            <v>3.38023791</v>
          </cell>
          <cell r="E45">
            <v>3.8048681790000001</v>
          </cell>
        </row>
        <row r="46">
          <cell r="B46" t="str">
            <v>Opaepilau</v>
          </cell>
          <cell r="C46">
            <v>5.9364216450000002</v>
          </cell>
          <cell r="D46">
            <v>1.571196627</v>
          </cell>
          <cell r="E46">
            <v>2.3425759665000001</v>
          </cell>
        </row>
        <row r="47">
          <cell r="B47" t="str">
            <v>Konanui</v>
          </cell>
          <cell r="C47">
            <v>1.719849537</v>
          </cell>
          <cell r="D47">
            <v>1.4199584489999999</v>
          </cell>
          <cell r="E47">
            <v>1.5699039930000001</v>
          </cell>
        </row>
        <row r="48">
          <cell r="B48" t="str">
            <v>East Kuiaha</v>
          </cell>
          <cell r="C48">
            <v>4.4305030350000001</v>
          </cell>
          <cell r="D48">
            <v>2.574926928</v>
          </cell>
          <cell r="E48">
            <v>3.3687657832500002</v>
          </cell>
        </row>
        <row r="49">
          <cell r="B49" t="str">
            <v>Lilikoi</v>
          </cell>
          <cell r="C49">
            <v>10.244770767</v>
          </cell>
          <cell r="D49">
            <v>4.8868028370000003</v>
          </cell>
          <cell r="E49">
            <v>6.7386626212499996</v>
          </cell>
        </row>
        <row r="55">
          <cell r="C55" t="str">
            <v>No Diversion</v>
          </cell>
          <cell r="D55" t="str">
            <v>Sugar = Full Diversion</v>
          </cell>
          <cell r="E55" t="str">
            <v>Mixed = Diversion 0-1</v>
          </cell>
        </row>
        <row r="57">
          <cell r="B57" t="str">
            <v>Center Ditch</v>
          </cell>
          <cell r="C57">
            <v>0</v>
          </cell>
          <cell r="D57">
            <v>8.7899112000000006</v>
          </cell>
          <cell r="E57">
            <v>8.9870075888906307</v>
          </cell>
        </row>
        <row r="58">
          <cell r="B58" t="str">
            <v>Haiku Ditch</v>
          </cell>
          <cell r="C58">
            <v>0</v>
          </cell>
          <cell r="D58">
            <v>16.976808639000001</v>
          </cell>
          <cell r="E58">
            <v>10.08593836425</v>
          </cell>
        </row>
        <row r="59">
          <cell r="B59" t="str">
            <v>Koolau Ditch</v>
          </cell>
          <cell r="C59">
            <v>0</v>
          </cell>
          <cell r="D59">
            <v>3.7673817930000002</v>
          </cell>
          <cell r="E59">
            <v>2.6637147258749998</v>
          </cell>
        </row>
        <row r="60">
          <cell r="B60" t="str">
            <v>Kauhikoa Ditch</v>
          </cell>
          <cell r="C60">
            <v>0</v>
          </cell>
          <cell r="D60">
            <v>13.530646395</v>
          </cell>
          <cell r="E60">
            <v>10.1388959634375</v>
          </cell>
        </row>
        <row r="61">
          <cell r="B61" t="str">
            <v>Lowrie Ditch</v>
          </cell>
          <cell r="C61">
            <v>0</v>
          </cell>
          <cell r="D61">
            <v>0.83310261299999999</v>
          </cell>
          <cell r="E61">
            <v>1.007204254875</v>
          </cell>
        </row>
        <row r="62">
          <cell r="B62" t="str">
            <v>Manuel Luis Ditch</v>
          </cell>
          <cell r="C62">
            <v>0</v>
          </cell>
          <cell r="D62">
            <v>2.4598825020000001</v>
          </cell>
          <cell r="E62">
            <v>5.4589549612499999</v>
          </cell>
        </row>
        <row r="63">
          <cell r="B63" t="str">
            <v>New Hamakua Ditch</v>
          </cell>
          <cell r="C63">
            <v>0</v>
          </cell>
          <cell r="D63">
            <v>5.4924018659999998</v>
          </cell>
          <cell r="E63">
            <v>3.490515748125</v>
          </cell>
        </row>
        <row r="64">
          <cell r="B64" t="str">
            <v>Spreckels Ditch</v>
          </cell>
          <cell r="C64">
            <v>0</v>
          </cell>
          <cell r="D64">
            <v>17.204312222999999</v>
          </cell>
          <cell r="E64">
            <v>8.6021561114999994</v>
          </cell>
        </row>
        <row r="65">
          <cell r="B65" t="str">
            <v>Wailoa Ditch</v>
          </cell>
          <cell r="C65">
            <v>0</v>
          </cell>
          <cell r="D65">
            <v>7.4087317710000002</v>
          </cell>
          <cell r="E65">
            <v>4.8726040604062497</v>
          </cell>
        </row>
        <row r="66">
          <cell r="B66" t="str">
            <v>Reservoirs</v>
          </cell>
          <cell r="C66">
            <v>0</v>
          </cell>
          <cell r="D66">
            <v>0</v>
          </cell>
          <cell r="E66">
            <v>0</v>
          </cell>
        </row>
        <row r="71">
          <cell r="C71" t="str">
            <v>No Diversion</v>
          </cell>
          <cell r="D71" t="str">
            <v>Sugar = Full Diversion</v>
          </cell>
          <cell r="E71" t="str">
            <v>Mixed = Diversion 0-1</v>
          </cell>
        </row>
        <row r="73">
          <cell r="A73" t="str">
            <v>Honomanu</v>
          </cell>
          <cell r="C73">
            <v>0</v>
          </cell>
          <cell r="D73">
            <v>5.2119999999999997</v>
          </cell>
          <cell r="E73">
            <v>3.4344999999999999</v>
          </cell>
        </row>
        <row r="74">
          <cell r="A74" t="str">
            <v>Huelo</v>
          </cell>
          <cell r="C74">
            <v>0</v>
          </cell>
          <cell r="D74">
            <v>47.07</v>
          </cell>
          <cell r="E74">
            <v>40.587687500000001</v>
          </cell>
        </row>
        <row r="75">
          <cell r="A75" t="str">
            <v>Keanae</v>
          </cell>
          <cell r="C75">
            <v>0</v>
          </cell>
          <cell r="D75">
            <v>18.803000000000001</v>
          </cell>
          <cell r="E75">
            <v>9.7632499999999993</v>
          </cell>
        </row>
        <row r="76">
          <cell r="A76" t="str">
            <v>Nahiku</v>
          </cell>
          <cell r="C76">
            <v>0</v>
          </cell>
          <cell r="D76">
            <v>6.0679999999999996</v>
          </cell>
          <cell r="E76">
            <v>3.87575</v>
          </cell>
        </row>
        <row r="77">
          <cell r="A77" t="str">
            <v>Non Lease</v>
          </cell>
          <cell r="C77">
            <v>0</v>
          </cell>
          <cell r="D77">
            <v>45.710999999999999</v>
          </cell>
          <cell r="E77">
            <v>32.982734375</v>
          </cell>
        </row>
        <row r="82">
          <cell r="C82" t="str">
            <v>No Diversion</v>
          </cell>
          <cell r="D82" t="str">
            <v>Sugar = Full Diversion</v>
          </cell>
          <cell r="E82" t="str">
            <v>Mixed = Diversion 0-1</v>
          </cell>
        </row>
        <row r="84">
          <cell r="A84" t="str">
            <v>Yes</v>
          </cell>
          <cell r="C84">
            <v>0</v>
          </cell>
          <cell r="D84">
            <v>12.649070007000001</v>
          </cell>
          <cell r="E84">
            <v>7.8976301866874996</v>
          </cell>
        </row>
        <row r="85">
          <cell r="A85" t="str">
            <v>No</v>
          </cell>
          <cell r="C85">
            <v>0</v>
          </cell>
          <cell r="D85">
            <v>66.760021881</v>
          </cell>
          <cell r="E85">
            <v>50.687077467796897</v>
          </cell>
        </row>
        <row r="91">
          <cell r="C91" t="str">
            <v>Natural.Habitat.Units</v>
          </cell>
          <cell r="D91" t="str">
            <v>Full.Diversion.Habitat.Units</v>
          </cell>
          <cell r="E91" t="str">
            <v>Mixed.Habitat.Units</v>
          </cell>
        </row>
        <row r="92">
          <cell r="B92" t="str">
            <v>Makapipi</v>
          </cell>
          <cell r="C92">
            <v>2805.9557500000001</v>
          </cell>
          <cell r="D92">
            <v>2771.2147108118502</v>
          </cell>
          <cell r="E92">
            <v>3534.8106579177002</v>
          </cell>
        </row>
        <row r="93">
          <cell r="B93" t="str">
            <v>Hanawi</v>
          </cell>
          <cell r="C93">
            <v>4176.4039623999997</v>
          </cell>
          <cell r="D93">
            <v>3667.2468080925901</v>
          </cell>
          <cell r="E93">
            <v>4397.4066623279596</v>
          </cell>
        </row>
        <row r="94">
          <cell r="B94" t="str">
            <v>Kapaula</v>
          </cell>
          <cell r="C94">
            <v>2878.3074080000001</v>
          </cell>
          <cell r="D94">
            <v>2654.0930789620402</v>
          </cell>
          <cell r="E94">
            <v>2967.26929831811</v>
          </cell>
        </row>
        <row r="95">
          <cell r="B95" t="str">
            <v>Waiaaka</v>
          </cell>
          <cell r="C95">
            <v>0</v>
          </cell>
          <cell r="D95">
            <v>0</v>
          </cell>
          <cell r="E95">
            <v>0</v>
          </cell>
        </row>
        <row r="96">
          <cell r="B96" t="str">
            <v>Paakea</v>
          </cell>
          <cell r="C96">
            <v>4395.16</v>
          </cell>
          <cell r="D96">
            <v>3877.9995444696801</v>
          </cell>
          <cell r="E96">
            <v>4523.2486201390502</v>
          </cell>
        </row>
        <row r="97">
          <cell r="B97" t="str">
            <v>Waiohue</v>
          </cell>
          <cell r="C97">
            <v>4395.16</v>
          </cell>
          <cell r="D97">
            <v>3877.9995444696801</v>
          </cell>
          <cell r="E97">
            <v>4523.2486201390502</v>
          </cell>
        </row>
        <row r="98">
          <cell r="B98" t="str">
            <v>Kopiliula</v>
          </cell>
          <cell r="C98">
            <v>7752.0263703999999</v>
          </cell>
          <cell r="D98">
            <v>6822.3898215376103</v>
          </cell>
          <cell r="E98">
            <v>8332.7143545334802</v>
          </cell>
        </row>
        <row r="99">
          <cell r="B99" t="str">
            <v>East Wailua Iki</v>
          </cell>
          <cell r="C99">
            <v>5258.7560000000003</v>
          </cell>
          <cell r="D99">
            <v>4538.1010314165896</v>
          </cell>
          <cell r="E99">
            <v>6086.6958405879604</v>
          </cell>
        </row>
        <row r="100">
          <cell r="B100" t="str">
            <v>West Wailua Iki</v>
          </cell>
          <cell r="C100">
            <v>4569.3320000000003</v>
          </cell>
          <cell r="D100">
            <v>4134.7526614397102</v>
          </cell>
          <cell r="E100">
            <v>5191.6193584418297</v>
          </cell>
        </row>
        <row r="101">
          <cell r="B101" t="str">
            <v>Wailua Nui</v>
          </cell>
          <cell r="C101">
            <v>4309.0662264000002</v>
          </cell>
          <cell r="D101">
            <v>4153.2485890950002</v>
          </cell>
          <cell r="E101">
            <v>5218.0317005454299</v>
          </cell>
        </row>
        <row r="102">
          <cell r="B102" t="str">
            <v>Waiokamilo</v>
          </cell>
          <cell r="C102">
            <v>4913.9002499999997</v>
          </cell>
          <cell r="D102">
            <v>4888.2980437328897</v>
          </cell>
          <cell r="E102">
            <v>5442.6223362093897</v>
          </cell>
        </row>
        <row r="103">
          <cell r="B103" t="str">
            <v>Piinaau</v>
          </cell>
          <cell r="C103">
            <v>23435.976999999999</v>
          </cell>
          <cell r="D103">
            <v>23141.431086277302</v>
          </cell>
          <cell r="E103">
            <v>26296.950642736101</v>
          </cell>
        </row>
        <row r="104">
          <cell r="B104" t="str">
            <v>Nuaailua</v>
          </cell>
          <cell r="C104">
            <v>6081.576</v>
          </cell>
          <cell r="D104">
            <v>6080.8800386386301</v>
          </cell>
          <cell r="E104">
            <v>6267.0008052348803</v>
          </cell>
        </row>
        <row r="105">
          <cell r="B105" t="str">
            <v>Honomanu</v>
          </cell>
          <cell r="C105">
            <v>10137.2564</v>
          </cell>
          <cell r="D105">
            <v>9423.1057432698108</v>
          </cell>
          <cell r="E105">
            <v>11473.810675358</v>
          </cell>
        </row>
        <row r="106">
          <cell r="B106" t="str">
            <v>Punalau</v>
          </cell>
          <cell r="C106">
            <v>2550.6768761244798</v>
          </cell>
          <cell r="D106">
            <v>1954.57485272961</v>
          </cell>
          <cell r="E106">
            <v>2209.6974326507402</v>
          </cell>
        </row>
        <row r="107">
          <cell r="B107" t="str">
            <v>Haipuaena</v>
          </cell>
          <cell r="C107">
            <v>2459.5906204384</v>
          </cell>
          <cell r="D107">
            <v>2045.18730672016</v>
          </cell>
          <cell r="E107">
            <v>2522.28173117184</v>
          </cell>
        </row>
        <row r="108">
          <cell r="B108" t="str">
            <v>Puohokamoa</v>
          </cell>
          <cell r="C108">
            <v>4842.9465910079998</v>
          </cell>
          <cell r="D108">
            <v>3218.83333197706</v>
          </cell>
          <cell r="E108">
            <v>4239.9064478278397</v>
          </cell>
        </row>
        <row r="109">
          <cell r="B109" t="str">
            <v>Wahinepee</v>
          </cell>
          <cell r="C109">
            <v>1688.1343724799999</v>
          </cell>
          <cell r="D109">
            <v>954.356529065004</v>
          </cell>
          <cell r="E109">
            <v>1636.81882628937</v>
          </cell>
        </row>
        <row r="110">
          <cell r="B110" t="str">
            <v>Waikamoi</v>
          </cell>
          <cell r="C110">
            <v>1354.0199411200001</v>
          </cell>
          <cell r="D110">
            <v>1145.10420309765</v>
          </cell>
          <cell r="E110">
            <v>1218.26330956579</v>
          </cell>
        </row>
        <row r="111">
          <cell r="B111" t="str">
            <v>Kolea</v>
          </cell>
          <cell r="C111">
            <v>0</v>
          </cell>
          <cell r="D111">
            <v>0</v>
          </cell>
          <cell r="E111">
            <v>0</v>
          </cell>
        </row>
        <row r="112">
          <cell r="B112" t="str">
            <v>Punaluu</v>
          </cell>
          <cell r="C112">
            <v>1327.68940721729</v>
          </cell>
          <cell r="D112">
            <v>829.45574173184298</v>
          </cell>
          <cell r="E112">
            <v>1132.39484090106</v>
          </cell>
        </row>
        <row r="113">
          <cell r="B113" t="str">
            <v>Kaaiea</v>
          </cell>
          <cell r="C113">
            <v>3232.9942775519999</v>
          </cell>
          <cell r="D113">
            <v>2822.8448983324001</v>
          </cell>
          <cell r="E113">
            <v>3256.5174977208799</v>
          </cell>
        </row>
        <row r="114">
          <cell r="B114" t="str">
            <v>Oopuola</v>
          </cell>
          <cell r="C114">
            <v>0</v>
          </cell>
          <cell r="D114">
            <v>0</v>
          </cell>
          <cell r="E114">
            <v>0</v>
          </cell>
        </row>
        <row r="115">
          <cell r="B115" t="str">
            <v>Puehu</v>
          </cell>
          <cell r="C115">
            <v>2510.3471108623999</v>
          </cell>
          <cell r="D115">
            <v>1285.4929044436201</v>
          </cell>
          <cell r="E115">
            <v>1607.4233884759401</v>
          </cell>
        </row>
        <row r="116">
          <cell r="B116" t="str">
            <v>Naiiliilihaele</v>
          </cell>
          <cell r="C116">
            <v>1840.5626782217701</v>
          </cell>
          <cell r="D116">
            <v>905.39971647835796</v>
          </cell>
          <cell r="E116">
            <v>1125.10519837179</v>
          </cell>
        </row>
        <row r="117">
          <cell r="B117" t="str">
            <v>Kailua</v>
          </cell>
          <cell r="C117">
            <v>810</v>
          </cell>
          <cell r="D117">
            <v>733.88972417209004</v>
          </cell>
          <cell r="E117">
            <v>789.73306004203096</v>
          </cell>
        </row>
        <row r="118">
          <cell r="B118" t="str">
            <v>Hanahana</v>
          </cell>
          <cell r="C118">
            <v>1269.597168</v>
          </cell>
          <cell r="D118">
            <v>686.32898997710902</v>
          </cell>
          <cell r="E118">
            <v>1202.73468506107</v>
          </cell>
        </row>
        <row r="119">
          <cell r="B119" t="str">
            <v>Hoalua</v>
          </cell>
          <cell r="C119">
            <v>3234.2578485785598</v>
          </cell>
          <cell r="D119">
            <v>2530.9197957586498</v>
          </cell>
          <cell r="E119">
            <v>3474.6931661518902</v>
          </cell>
        </row>
        <row r="120">
          <cell r="B120" t="str">
            <v>Hanehoi</v>
          </cell>
          <cell r="C120">
            <v>0</v>
          </cell>
          <cell r="D120">
            <v>0</v>
          </cell>
          <cell r="E120">
            <v>0</v>
          </cell>
        </row>
        <row r="121">
          <cell r="B121" t="str">
            <v>Waipionui</v>
          </cell>
          <cell r="C121">
            <v>506.84046987894999</v>
          </cell>
          <cell r="D121">
            <v>392.65476510024399</v>
          </cell>
          <cell r="E121">
            <v>595.72288912776298</v>
          </cell>
        </row>
        <row r="122">
          <cell r="B122" t="str">
            <v>Waipio</v>
          </cell>
          <cell r="C122">
            <v>0</v>
          </cell>
          <cell r="D122">
            <v>0</v>
          </cell>
          <cell r="E122">
            <v>0</v>
          </cell>
        </row>
        <row r="123">
          <cell r="B123" t="str">
            <v>Mokupapa</v>
          </cell>
          <cell r="C123">
            <v>0</v>
          </cell>
          <cell r="D123">
            <v>0</v>
          </cell>
          <cell r="E123">
            <v>0</v>
          </cell>
        </row>
        <row r="124">
          <cell r="B124" t="str">
            <v>Honokala</v>
          </cell>
          <cell r="C124">
            <v>3468.3477949800899</v>
          </cell>
          <cell r="D124">
            <v>2499.2794260608998</v>
          </cell>
          <cell r="E124">
            <v>3406.7859037358498</v>
          </cell>
        </row>
        <row r="125">
          <cell r="B125" t="str">
            <v>Hoolawa</v>
          </cell>
          <cell r="C125">
            <v>6033.4783125795802</v>
          </cell>
          <cell r="D125">
            <v>5229.3926567840999</v>
          </cell>
          <cell r="E125">
            <v>5861.5459920611302</v>
          </cell>
        </row>
        <row r="126">
          <cell r="B126" t="str">
            <v>Honopou</v>
          </cell>
          <cell r="C126">
            <v>20212.0884403366</v>
          </cell>
          <cell r="D126">
            <v>12366.350003564999</v>
          </cell>
          <cell r="E126">
            <v>18189.366828154401</v>
          </cell>
        </row>
        <row r="127">
          <cell r="B127" t="str">
            <v>Halehaku</v>
          </cell>
          <cell r="C127">
            <v>0</v>
          </cell>
          <cell r="D127">
            <v>0</v>
          </cell>
          <cell r="E127">
            <v>0</v>
          </cell>
        </row>
        <row r="128">
          <cell r="B128" t="str">
            <v>Peahi</v>
          </cell>
          <cell r="C128">
            <v>0</v>
          </cell>
          <cell r="D128">
            <v>0</v>
          </cell>
          <cell r="E128">
            <v>0</v>
          </cell>
        </row>
        <row r="129">
          <cell r="B129" t="str">
            <v>Kealii</v>
          </cell>
          <cell r="C129">
            <v>1276.5172</v>
          </cell>
          <cell r="D129">
            <v>1266.2038860733201</v>
          </cell>
          <cell r="E129">
            <v>1489.0417962986201</v>
          </cell>
        </row>
        <row r="130">
          <cell r="B130" t="str">
            <v>Uaoa</v>
          </cell>
          <cell r="C130">
            <v>0</v>
          </cell>
          <cell r="D130">
            <v>0</v>
          </cell>
          <cell r="E130">
            <v>0</v>
          </cell>
        </row>
        <row r="131">
          <cell r="B131" t="str">
            <v>Manawai</v>
          </cell>
          <cell r="C131">
            <v>0</v>
          </cell>
          <cell r="D131">
            <v>0</v>
          </cell>
          <cell r="E131">
            <v>0</v>
          </cell>
        </row>
        <row r="132">
          <cell r="B132" t="str">
            <v>Holumalu</v>
          </cell>
          <cell r="C132">
            <v>630.50850000000003</v>
          </cell>
          <cell r="D132">
            <v>630.50850000000003</v>
          </cell>
          <cell r="E132">
            <v>700.72649999999999</v>
          </cell>
        </row>
        <row r="133">
          <cell r="B133" t="str">
            <v>Manawaiianu</v>
          </cell>
          <cell r="C133">
            <v>1631.84874363622</v>
          </cell>
          <cell r="D133">
            <v>1630.16165966113</v>
          </cell>
          <cell r="E133">
            <v>1877.5824410615</v>
          </cell>
        </row>
        <row r="134">
          <cell r="B134" t="str">
            <v>Opaepilau</v>
          </cell>
          <cell r="C134">
            <v>0</v>
          </cell>
          <cell r="D134">
            <v>0</v>
          </cell>
          <cell r="E134">
            <v>0</v>
          </cell>
        </row>
        <row r="135">
          <cell r="B135" t="str">
            <v>Konanui</v>
          </cell>
          <cell r="C135">
            <v>0</v>
          </cell>
          <cell r="D135">
            <v>0</v>
          </cell>
          <cell r="E135">
            <v>0</v>
          </cell>
        </row>
        <row r="136">
          <cell r="B136" t="str">
            <v>East Kuiaha</v>
          </cell>
          <cell r="C136">
            <v>1780.8101167178199</v>
          </cell>
          <cell r="D136">
            <v>1675.8320354519401</v>
          </cell>
          <cell r="E136">
            <v>2147.57709452165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40DCC-2708-475E-926F-C4198657404E}">
  <dimension ref="A1:S136"/>
  <sheetViews>
    <sheetView tabSelected="1" topLeftCell="A62" zoomScale="60" zoomScaleNormal="60" workbookViewId="0">
      <selection activeCell="E137" sqref="A137:E137"/>
    </sheetView>
  </sheetViews>
  <sheetFormatPr defaultColWidth="17.85546875" defaultRowHeight="15" x14ac:dyDescent="0.25"/>
  <cols>
    <col min="1" max="1" width="19.85546875" style="1" bestFit="1" customWidth="1"/>
    <col min="2" max="2" width="15.28515625" style="1" bestFit="1" customWidth="1"/>
    <col min="3" max="5" width="16.5703125" style="1" bestFit="1" customWidth="1"/>
    <col min="6" max="6" width="11.140625" style="1" customWidth="1"/>
    <col min="7" max="16384" width="17.85546875" style="1"/>
  </cols>
  <sheetData>
    <row r="1" spans="1:5" x14ac:dyDescent="0.25">
      <c r="D1" s="9" t="s">
        <v>355</v>
      </c>
    </row>
    <row r="2" spans="1:5" ht="42" customHeight="1" x14ac:dyDescent="0.25">
      <c r="A2" s="9" t="s">
        <v>359</v>
      </c>
      <c r="B2" s="10"/>
    </row>
    <row r="3" spans="1:5" ht="30" x14ac:dyDescent="0.25">
      <c r="A3" s="1" t="s">
        <v>353</v>
      </c>
      <c r="B3" s="1" t="s">
        <v>19</v>
      </c>
      <c r="C3" s="1" t="s">
        <v>345</v>
      </c>
      <c r="D3" s="1" t="s">
        <v>344</v>
      </c>
      <c r="E3" s="1" t="s">
        <v>357</v>
      </c>
    </row>
    <row r="4" spans="1:5" x14ac:dyDescent="0.25">
      <c r="A4" s="1">
        <v>1</v>
      </c>
      <c r="B4" s="1" t="s">
        <v>20</v>
      </c>
      <c r="C4" s="6">
        <f>WaterInWatersheds!F2</f>
        <v>2.6356807259999999</v>
      </c>
      <c r="D4" s="6">
        <f>WaterInWatersheds!G2</f>
        <v>2.6356807259999999</v>
      </c>
      <c r="E4" s="6">
        <f>WaterInWatersheds!H2</f>
        <v>2.6356807259999999</v>
      </c>
    </row>
    <row r="5" spans="1:5" x14ac:dyDescent="0.25">
      <c r="A5" s="1">
        <v>2</v>
      </c>
      <c r="B5" s="1" t="s">
        <v>21</v>
      </c>
      <c r="C5" s="6">
        <f>WaterInWatersheds!F3</f>
        <v>13.487343156</v>
      </c>
      <c r="D5" s="6">
        <f>WaterInWatersheds!G3</f>
        <v>11.574244836</v>
      </c>
      <c r="E5" s="6">
        <f>WaterInWatersheds!H3</f>
        <v>12.1039016175</v>
      </c>
    </row>
    <row r="6" spans="1:5" x14ac:dyDescent="0.25">
      <c r="A6" s="1">
        <v>3</v>
      </c>
      <c r="B6" s="1" t="s">
        <v>22</v>
      </c>
      <c r="C6" s="6">
        <f>WaterInWatersheds!F4</f>
        <v>3.0066666839999998</v>
      </c>
      <c r="D6" s="6">
        <f>WaterInWatersheds!G4</f>
        <v>2.4818572799999998</v>
      </c>
      <c r="E6" s="6">
        <f>WaterInWatersheds!H4</f>
        <v>2.6271170257500001</v>
      </c>
    </row>
    <row r="7" spans="1:5" x14ac:dyDescent="0.25">
      <c r="A7" s="1">
        <v>4</v>
      </c>
      <c r="B7" s="1" t="s">
        <v>23</v>
      </c>
      <c r="C7" s="6">
        <f>WaterInWatersheds!F5</f>
        <v>0.23590570499999999</v>
      </c>
      <c r="D7" s="6">
        <f>WaterInWatersheds!G5</f>
        <v>0.21393092699999999</v>
      </c>
      <c r="E7" s="6">
        <f>WaterInWatersheds!H5</f>
        <v>0.22491831600000001</v>
      </c>
    </row>
    <row r="8" spans="1:5" x14ac:dyDescent="0.25">
      <c r="A8" s="1">
        <v>5</v>
      </c>
      <c r="B8" s="1" t="s">
        <v>24</v>
      </c>
      <c r="C8" s="6">
        <f>WaterInWatersheds!F6</f>
        <v>1.314608778</v>
      </c>
      <c r="D8" s="6">
        <f>WaterInWatersheds!G6</f>
        <v>0.72258240600000001</v>
      </c>
      <c r="E8" s="6">
        <f>WaterInWatersheds!H6</f>
        <v>1.018595592</v>
      </c>
    </row>
    <row r="9" spans="1:5" x14ac:dyDescent="0.25">
      <c r="A9" s="1">
        <v>6</v>
      </c>
      <c r="B9" s="1" t="s">
        <v>25</v>
      </c>
      <c r="C9" s="6">
        <f>WaterInWatersheds!F7</f>
        <v>1.6345356929999999</v>
      </c>
      <c r="D9" s="6">
        <f>WaterInWatersheds!G7</f>
        <v>0.85507739100000002</v>
      </c>
      <c r="E9" s="6">
        <f>WaterInWatersheds!H7</f>
        <v>1.2448065420000001</v>
      </c>
    </row>
    <row r="10" spans="1:5" x14ac:dyDescent="0.25">
      <c r="A10" s="1">
        <v>7</v>
      </c>
      <c r="B10" s="1" t="s">
        <v>26</v>
      </c>
      <c r="C10" s="6">
        <f>WaterInWatersheds!F8</f>
        <v>3.1630753980000001</v>
      </c>
      <c r="D10" s="6">
        <f>WaterInWatersheds!G8</f>
        <v>1.704984246</v>
      </c>
      <c r="E10" s="6">
        <f>WaterInWatersheds!H8</f>
        <v>2.3477465025000002</v>
      </c>
    </row>
    <row r="11" spans="1:5" x14ac:dyDescent="0.25">
      <c r="A11" s="1">
        <v>8</v>
      </c>
      <c r="B11" s="1" t="s">
        <v>27</v>
      </c>
      <c r="C11" s="6">
        <f>WaterInWatersheds!F9</f>
        <v>1.976437386</v>
      </c>
      <c r="D11" s="6">
        <f>WaterInWatersheds!G9</f>
        <v>0.98110920599999996</v>
      </c>
      <c r="E11" s="6">
        <f>WaterInWatersheds!H9</f>
        <v>1.478773296</v>
      </c>
    </row>
    <row r="12" spans="1:5" x14ac:dyDescent="0.25">
      <c r="A12" s="1">
        <v>9</v>
      </c>
      <c r="B12" s="1" t="s">
        <v>28</v>
      </c>
      <c r="C12" s="6">
        <f>WaterInWatersheds!F10</f>
        <v>2.1464187570000002</v>
      </c>
      <c r="D12" s="6">
        <f>WaterInWatersheds!G10</f>
        <v>1.2435139079999999</v>
      </c>
      <c r="E12" s="6">
        <f>WaterInWatersheds!H10</f>
        <v>1.6949663325</v>
      </c>
    </row>
    <row r="13" spans="1:5" x14ac:dyDescent="0.25">
      <c r="A13" s="1">
        <v>10</v>
      </c>
      <c r="B13" s="1" t="s">
        <v>29</v>
      </c>
      <c r="C13" s="6">
        <f>WaterInWatersheds!F11</f>
        <v>5.4251848980000004</v>
      </c>
      <c r="D13" s="6">
        <f>WaterInWatersheds!G11</f>
        <v>3.9748495500000001</v>
      </c>
      <c r="E13" s="6">
        <f>WaterInWatersheds!H11</f>
        <v>4.6992093277500002</v>
      </c>
    </row>
    <row r="14" spans="1:5" x14ac:dyDescent="0.25">
      <c r="A14" s="1">
        <v>11</v>
      </c>
      <c r="B14" s="1" t="s">
        <v>30</v>
      </c>
      <c r="C14" s="6">
        <f>WaterInWatersheds!F12</f>
        <v>2.7358598609999998</v>
      </c>
      <c r="D14" s="6">
        <f>WaterInWatersheds!G12</f>
        <v>2.7358598609999998</v>
      </c>
      <c r="E14" s="6">
        <f>WaterInWatersheds!H12</f>
        <v>2.7358598609999998</v>
      </c>
    </row>
    <row r="15" spans="1:5" x14ac:dyDescent="0.25">
      <c r="A15" s="1">
        <v>12</v>
      </c>
      <c r="B15" s="1" t="s">
        <v>31</v>
      </c>
      <c r="C15" s="6">
        <f>WaterInWatersheds!F13</f>
        <v>11.647278656999999</v>
      </c>
      <c r="D15" s="6">
        <f>WaterInWatersheds!G13</f>
        <v>9.6307696170000003</v>
      </c>
      <c r="E15" s="6">
        <f>WaterInWatersheds!H13</f>
        <v>9.6307696170000003</v>
      </c>
    </row>
    <row r="16" spans="1:5" x14ac:dyDescent="0.25">
      <c r="A16" s="1">
        <v>13</v>
      </c>
      <c r="B16" s="1" t="s">
        <v>32</v>
      </c>
      <c r="C16" s="6">
        <f>WaterInWatersheds!F14</f>
        <v>3.9438263340000002</v>
      </c>
      <c r="D16" s="6">
        <f>WaterInWatersheds!G14</f>
        <v>3.8249040060000001</v>
      </c>
      <c r="E16" s="6">
        <f>WaterInWatersheds!H14</f>
        <v>3.8843651700000001</v>
      </c>
    </row>
    <row r="17" spans="1:5" x14ac:dyDescent="0.25">
      <c r="A17" s="1">
        <v>14</v>
      </c>
      <c r="B17" s="1" t="s">
        <v>33</v>
      </c>
      <c r="C17" s="6">
        <f>WaterInWatersheds!F15</f>
        <v>5.2261192620000001</v>
      </c>
      <c r="D17" s="6">
        <f>WaterInWatersheds!G15</f>
        <v>3.5263055520000002</v>
      </c>
      <c r="E17" s="6">
        <f>WaterInWatersheds!H15</f>
        <v>4.2432326842499997</v>
      </c>
    </row>
    <row r="18" spans="1:5" x14ac:dyDescent="0.25">
      <c r="A18" s="1">
        <v>15</v>
      </c>
      <c r="B18" s="1" t="s">
        <v>34</v>
      </c>
      <c r="C18" s="6">
        <f>WaterInWatersheds!F16</f>
        <v>1.249330761</v>
      </c>
      <c r="D18" s="6">
        <f>WaterInWatersheds!G16</f>
        <v>0.47698194599999999</v>
      </c>
      <c r="E18" s="6">
        <f>WaterInWatersheds!H16</f>
        <v>0.59194558237499995</v>
      </c>
    </row>
    <row r="19" spans="1:5" x14ac:dyDescent="0.25">
      <c r="A19" s="1">
        <v>16</v>
      </c>
      <c r="B19" s="1" t="s">
        <v>35</v>
      </c>
      <c r="C19" s="6">
        <f>WaterInWatersheds!F17</f>
        <v>1.4761880279999999</v>
      </c>
      <c r="D19" s="6">
        <f>WaterInWatersheds!G17</f>
        <v>0.69866867700000002</v>
      </c>
      <c r="E19" s="6">
        <f>WaterInWatersheds!H17</f>
        <v>0.86372188087500001</v>
      </c>
    </row>
    <row r="20" spans="1:5" x14ac:dyDescent="0.25">
      <c r="A20" s="1">
        <v>17</v>
      </c>
      <c r="B20" s="1" t="s">
        <v>36</v>
      </c>
      <c r="C20" s="6">
        <f>WaterInWatersheds!F18</f>
        <v>3.7247248709999998</v>
      </c>
      <c r="D20" s="6">
        <f>WaterInWatersheds!G18</f>
        <v>1.010193471</v>
      </c>
      <c r="E20" s="6">
        <f>WaterInWatersheds!H18</f>
        <v>1.4848325178749999</v>
      </c>
    </row>
    <row r="21" spans="1:5" x14ac:dyDescent="0.25">
      <c r="A21" s="1">
        <v>18</v>
      </c>
      <c r="B21" s="1" t="s">
        <v>37</v>
      </c>
      <c r="C21" s="6">
        <f>WaterInWatersheds!F19</f>
        <v>0.95590284299999995</v>
      </c>
      <c r="D21" s="6">
        <f>WaterInWatersheds!G19</f>
        <v>0.87188163299999999</v>
      </c>
      <c r="E21" s="6">
        <f>WaterInWatersheds!H19</f>
        <v>0.91389223799999997</v>
      </c>
    </row>
    <row r="22" spans="1:5" x14ac:dyDescent="0.25">
      <c r="A22" s="1">
        <v>19</v>
      </c>
      <c r="B22" s="1" t="s">
        <v>38</v>
      </c>
      <c r="C22" s="6">
        <f>WaterInWatersheds!F20</f>
        <v>1.946706804</v>
      </c>
      <c r="D22" s="6">
        <f>WaterInWatersheds!G20</f>
        <v>0.29665950299999999</v>
      </c>
      <c r="E22" s="6">
        <f>WaterInWatersheds!H20</f>
        <v>0.62046431999999996</v>
      </c>
    </row>
    <row r="23" spans="1:5" x14ac:dyDescent="0.25">
      <c r="A23" s="1">
        <v>20</v>
      </c>
      <c r="B23" s="1" t="s">
        <v>39</v>
      </c>
      <c r="C23" s="6">
        <f>WaterInWatersheds!F21</f>
        <v>1.2616107839999999</v>
      </c>
      <c r="D23" s="6">
        <f>WaterInWatersheds!G21</f>
        <v>0.62240327100000004</v>
      </c>
      <c r="E23" s="6">
        <f>WaterInWatersheds!H21</f>
        <v>0.69567946087499999</v>
      </c>
    </row>
    <row r="24" spans="1:5" x14ac:dyDescent="0.25">
      <c r="A24" s="1">
        <v>21</v>
      </c>
      <c r="B24" s="1" t="s">
        <v>40</v>
      </c>
      <c r="C24" s="6">
        <f>WaterInWatersheds!F22</f>
        <v>0.365815422</v>
      </c>
      <c r="D24" s="6">
        <f>WaterInWatersheds!G22</f>
        <v>0.144128691</v>
      </c>
      <c r="E24" s="6">
        <f>WaterInWatersheds!H22</f>
        <v>0.25497205649999999</v>
      </c>
    </row>
    <row r="25" spans="1:5" x14ac:dyDescent="0.25">
      <c r="A25" s="1">
        <v>22</v>
      </c>
      <c r="B25" s="1" t="s">
        <v>41</v>
      </c>
      <c r="C25" s="6">
        <f>WaterInWatersheds!F23</f>
        <v>1.019241909</v>
      </c>
      <c r="D25" s="6">
        <f>WaterInWatersheds!G23</f>
        <v>0.22039409700000001</v>
      </c>
      <c r="E25" s="6">
        <f>WaterInWatersheds!H23</f>
        <v>0.32533981987499999</v>
      </c>
    </row>
    <row r="26" spans="1:5" x14ac:dyDescent="0.25">
      <c r="A26" s="1">
        <v>23</v>
      </c>
      <c r="B26" s="1" t="s">
        <v>42</v>
      </c>
      <c r="C26" s="6">
        <f>WaterInWatersheds!F24</f>
        <v>1.829723427</v>
      </c>
      <c r="D26" s="6">
        <f>WaterInWatersheds!G24</f>
        <v>1.019888226</v>
      </c>
      <c r="E26" s="6">
        <f>WaterInWatersheds!H24</f>
        <v>1.1617548074999999</v>
      </c>
    </row>
    <row r="27" spans="1:5" x14ac:dyDescent="0.25">
      <c r="A27" s="1">
        <v>24</v>
      </c>
      <c r="B27" s="1" t="s">
        <v>43</v>
      </c>
      <c r="C27" s="6">
        <f>WaterInWatersheds!F25</f>
        <v>1.19568645</v>
      </c>
      <c r="D27" s="6">
        <f>WaterInWatersheds!G25</f>
        <v>0.97141445100000001</v>
      </c>
      <c r="E27" s="6">
        <f>WaterInWatersheds!H25</f>
        <v>1.0567282950000001</v>
      </c>
    </row>
    <row r="28" spans="1:5" x14ac:dyDescent="0.25">
      <c r="A28" s="1">
        <v>25</v>
      </c>
      <c r="B28" s="1" t="s">
        <v>44</v>
      </c>
      <c r="C28" s="6">
        <f>WaterInWatersheds!F26</f>
        <v>6.2046431999999996</v>
      </c>
      <c r="D28" s="6">
        <f>WaterInWatersheds!G26</f>
        <v>0.63209802599999998</v>
      </c>
      <c r="E28" s="6">
        <f>WaterInWatersheds!H26</f>
        <v>1.026432185625</v>
      </c>
    </row>
    <row r="29" spans="1:5" x14ac:dyDescent="0.25">
      <c r="A29" s="1">
        <v>26</v>
      </c>
      <c r="B29" s="1" t="s">
        <v>45</v>
      </c>
      <c r="C29" s="6">
        <f>WaterInWatersheds!F27</f>
        <v>4.017506472</v>
      </c>
      <c r="D29" s="6">
        <f>WaterInWatersheds!G27</f>
        <v>0.32445113399999997</v>
      </c>
      <c r="E29" s="6">
        <f>WaterInWatersheds!H27</f>
        <v>0.57433344412499998</v>
      </c>
    </row>
    <row r="30" spans="1:5" x14ac:dyDescent="0.25">
      <c r="A30" s="1">
        <v>27</v>
      </c>
      <c r="B30" s="1" t="s">
        <v>46</v>
      </c>
      <c r="C30" s="6">
        <f>WaterInWatersheds!F28</f>
        <v>1.2525623459999999</v>
      </c>
      <c r="D30" s="6">
        <f>WaterInWatersheds!G28</f>
        <v>0.75425193899999998</v>
      </c>
      <c r="E30" s="6">
        <f>WaterInWatersheds!H28</f>
        <v>0.98353289475000005</v>
      </c>
    </row>
    <row r="31" spans="1:5" x14ac:dyDescent="0.25">
      <c r="A31" s="1">
        <v>28</v>
      </c>
      <c r="B31" s="1" t="s">
        <v>47</v>
      </c>
      <c r="C31" s="6">
        <f>WaterInWatersheds!F29</f>
        <v>2.046885939</v>
      </c>
      <c r="D31" s="6">
        <f>WaterInWatersheds!G29</f>
        <v>0.287611065</v>
      </c>
      <c r="E31" s="6">
        <f>WaterInWatersheds!H29</f>
        <v>0.63573355912499996</v>
      </c>
    </row>
    <row r="32" spans="1:5" x14ac:dyDescent="0.25">
      <c r="A32" s="1">
        <v>29</v>
      </c>
      <c r="B32" s="1" t="s">
        <v>48</v>
      </c>
      <c r="C32" s="6">
        <f>WaterInWatersheds!F30</f>
        <v>2.7462009329999999</v>
      </c>
      <c r="D32" s="6">
        <f>WaterInWatersheds!G30</f>
        <v>1.1310547500000001</v>
      </c>
      <c r="E32" s="6">
        <f>WaterInWatersheds!H30</f>
        <v>1.55584659825</v>
      </c>
    </row>
    <row r="33" spans="1:19" x14ac:dyDescent="0.25">
      <c r="A33" s="1">
        <v>30</v>
      </c>
      <c r="B33" s="1" t="s">
        <v>49</v>
      </c>
      <c r="C33" s="6">
        <f>WaterInWatersheds!F31</f>
        <v>1.4076784259999999</v>
      </c>
      <c r="D33" s="6">
        <f>WaterInWatersheds!G31</f>
        <v>1.4076784259999999</v>
      </c>
      <c r="E33" s="6">
        <f>WaterInWatersheds!H31</f>
        <v>1.4076784259999999</v>
      </c>
    </row>
    <row r="34" spans="1:19" x14ac:dyDescent="0.25">
      <c r="A34" s="1">
        <v>31</v>
      </c>
      <c r="B34" s="1" t="s">
        <v>50</v>
      </c>
      <c r="C34" s="6">
        <f>WaterInWatersheds!F32</f>
        <v>1.1989180349999999</v>
      </c>
      <c r="D34" s="6">
        <f>WaterInWatersheds!G32</f>
        <v>0.45888507000000001</v>
      </c>
      <c r="E34" s="6">
        <f>WaterInWatersheds!H32</f>
        <v>0.69466959056249999</v>
      </c>
    </row>
    <row r="35" spans="1:19" x14ac:dyDescent="0.25">
      <c r="A35" s="1">
        <v>32</v>
      </c>
      <c r="B35" s="1" t="s">
        <v>51</v>
      </c>
      <c r="C35" s="6">
        <f>WaterInWatersheds!F33</f>
        <v>1.3811794289999999</v>
      </c>
      <c r="D35" s="6">
        <f>WaterInWatersheds!G33</f>
        <v>0.77558039999999995</v>
      </c>
      <c r="E35" s="6">
        <f>WaterInWatersheds!H33</f>
        <v>1.0551125025000001</v>
      </c>
    </row>
    <row r="36" spans="1:19" x14ac:dyDescent="0.25">
      <c r="A36" s="1">
        <v>33</v>
      </c>
      <c r="B36" s="1" t="s">
        <v>52</v>
      </c>
      <c r="C36" s="6">
        <f>WaterInWatersheds!F34</f>
        <v>1.4580911519999999</v>
      </c>
      <c r="D36" s="6">
        <f>WaterInWatersheds!G34</f>
        <v>1.4580911519999999</v>
      </c>
      <c r="E36" s="6">
        <f>WaterInWatersheds!H34</f>
        <v>1.4580911519999999</v>
      </c>
      <c r="Q36" s="7"/>
    </row>
    <row r="37" spans="1:19" x14ac:dyDescent="0.25">
      <c r="A37" s="1">
        <v>34</v>
      </c>
      <c r="B37" s="1" t="s">
        <v>53</v>
      </c>
      <c r="C37" s="6">
        <f>WaterInWatersheds!F35</f>
        <v>7.539934122</v>
      </c>
      <c r="D37" s="6">
        <f>WaterInWatersheds!G35</f>
        <v>2.5807437809999998</v>
      </c>
      <c r="E37" s="6">
        <f>WaterInWatersheds!H35</f>
        <v>3.3969209675625001</v>
      </c>
    </row>
    <row r="38" spans="1:19" x14ac:dyDescent="0.25">
      <c r="A38" s="1">
        <v>35</v>
      </c>
      <c r="B38" s="1" t="s">
        <v>54</v>
      </c>
      <c r="C38" s="6">
        <f>WaterInWatersheds!F36</f>
        <v>7.8585684029999996</v>
      </c>
      <c r="D38" s="6">
        <f>WaterInWatersheds!G36</f>
        <v>4.2275594969999997</v>
      </c>
      <c r="E38" s="6">
        <f>WaterInWatersheds!H36</f>
        <v>5.0002718653124996</v>
      </c>
      <c r="H38" s="9"/>
      <c r="I38" s="9"/>
    </row>
    <row r="39" spans="1:19" x14ac:dyDescent="0.25">
      <c r="A39" s="1">
        <v>36</v>
      </c>
      <c r="B39" s="1" t="s">
        <v>55</v>
      </c>
      <c r="C39" s="6">
        <f>WaterInWatersheds!F37</f>
        <v>12.30587568</v>
      </c>
      <c r="D39" s="6">
        <f>WaterInWatersheds!G37</f>
        <v>2.644082847</v>
      </c>
      <c r="E39" s="6">
        <f>WaterInWatersheds!H37</f>
        <v>4.5077480152031297</v>
      </c>
      <c r="H39" s="9"/>
      <c r="I39" s="9"/>
      <c r="K39" s="9"/>
    </row>
    <row r="40" spans="1:19" x14ac:dyDescent="0.25">
      <c r="A40" s="1">
        <v>37</v>
      </c>
      <c r="B40" s="1" t="s">
        <v>56</v>
      </c>
      <c r="C40" s="6">
        <f>WaterInWatersheds!F38</f>
        <v>0</v>
      </c>
      <c r="D40" s="6">
        <f>WaterInWatersheds!G38</f>
        <v>0</v>
      </c>
      <c r="E40" s="6">
        <f>WaterInWatersheds!H38</f>
        <v>0</v>
      </c>
    </row>
    <row r="41" spans="1:19" x14ac:dyDescent="0.25">
      <c r="A41" s="1">
        <v>38</v>
      </c>
      <c r="B41" s="1" t="s">
        <v>57</v>
      </c>
      <c r="C41" s="6">
        <f>WaterInWatersheds!F39</f>
        <v>1.368253089</v>
      </c>
      <c r="D41" s="6">
        <f>WaterInWatersheds!G39</f>
        <v>1.1336400179999999</v>
      </c>
      <c r="E41" s="6">
        <f>WaterInWatersheds!H39</f>
        <v>1.2509465534999999</v>
      </c>
      <c r="J41" s="7"/>
      <c r="K41" s="5"/>
      <c r="N41" s="7"/>
      <c r="O41" s="7"/>
      <c r="P41" s="7"/>
      <c r="Q41" s="7"/>
      <c r="S41" s="7"/>
    </row>
    <row r="42" spans="1:19" x14ac:dyDescent="0.25">
      <c r="A42" s="1">
        <v>39</v>
      </c>
      <c r="B42" s="1" t="s">
        <v>58</v>
      </c>
      <c r="C42" s="6">
        <f>WaterInWatersheds!F40</f>
        <v>6.2098137360000001</v>
      </c>
      <c r="D42" s="6">
        <f>WaterInWatersheds!G40</f>
        <v>1.952523657</v>
      </c>
      <c r="E42" s="6">
        <f>WaterInWatersheds!H40</f>
        <v>3.11896426275</v>
      </c>
      <c r="G42" s="9"/>
      <c r="J42" s="8"/>
      <c r="K42" s="5"/>
      <c r="N42" s="7"/>
      <c r="O42" s="7"/>
      <c r="P42" s="7"/>
      <c r="Q42" s="7"/>
      <c r="S42" s="7"/>
    </row>
    <row r="43" spans="1:19" x14ac:dyDescent="0.25">
      <c r="A43" s="1">
        <v>40</v>
      </c>
      <c r="B43" s="1" t="s">
        <v>59</v>
      </c>
      <c r="C43" s="6">
        <f>WaterInWatersheds!F41</f>
        <v>1.489760685</v>
      </c>
      <c r="D43" s="6">
        <f>WaterInWatersheds!G41</f>
        <v>1.293926634</v>
      </c>
      <c r="E43" s="6">
        <f>WaterInWatersheds!H41</f>
        <v>1.3918436595000001</v>
      </c>
      <c r="J43" s="4"/>
      <c r="K43" s="5"/>
      <c r="N43" s="7"/>
      <c r="O43" s="7"/>
      <c r="P43" s="7"/>
      <c r="Q43" s="7"/>
    </row>
    <row r="44" spans="1:19" x14ac:dyDescent="0.25">
      <c r="A44" s="1">
        <v>41</v>
      </c>
      <c r="B44" s="1" t="s">
        <v>60</v>
      </c>
      <c r="C44" s="6">
        <f>WaterInWatersheds!F42</f>
        <v>0</v>
      </c>
      <c r="D44" s="6">
        <f>WaterInWatersheds!G42</f>
        <v>0</v>
      </c>
      <c r="E44" s="6">
        <f>WaterInWatersheds!H42</f>
        <v>0</v>
      </c>
    </row>
    <row r="45" spans="1:19" x14ac:dyDescent="0.25">
      <c r="A45" s="1">
        <v>42</v>
      </c>
      <c r="B45" s="1" t="s">
        <v>61</v>
      </c>
      <c r="C45" s="6">
        <f>WaterInWatersheds!F43</f>
        <v>4.2294984480000002</v>
      </c>
      <c r="D45" s="6">
        <f>WaterInWatersheds!G43</f>
        <v>3.38023791</v>
      </c>
      <c r="E45" s="6">
        <f>WaterInWatersheds!H43</f>
        <v>3.8048681790000001</v>
      </c>
    </row>
    <row r="46" spans="1:19" x14ac:dyDescent="0.25">
      <c r="A46" s="1">
        <v>43</v>
      </c>
      <c r="B46" s="1" t="s">
        <v>62</v>
      </c>
      <c r="C46" s="6">
        <f>WaterInWatersheds!F44</f>
        <v>5.9364216450000002</v>
      </c>
      <c r="D46" s="6">
        <f>WaterInWatersheds!G44</f>
        <v>1.571196627</v>
      </c>
      <c r="E46" s="6">
        <f>WaterInWatersheds!H44</f>
        <v>2.3425759665000001</v>
      </c>
    </row>
    <row r="47" spans="1:19" x14ac:dyDescent="0.25">
      <c r="A47" s="1">
        <v>44</v>
      </c>
      <c r="B47" s="1" t="s">
        <v>63</v>
      </c>
      <c r="C47" s="6">
        <f>WaterInWatersheds!F45</f>
        <v>1.719849537</v>
      </c>
      <c r="D47" s="6">
        <f>WaterInWatersheds!G45</f>
        <v>1.4199584489999999</v>
      </c>
      <c r="E47" s="6">
        <f>WaterInWatersheds!H45</f>
        <v>1.5699039930000001</v>
      </c>
    </row>
    <row r="48" spans="1:19" x14ac:dyDescent="0.25">
      <c r="A48" s="1">
        <v>45</v>
      </c>
      <c r="B48" s="1" t="s">
        <v>64</v>
      </c>
      <c r="C48" s="6">
        <f>WaterInWatersheds!F46</f>
        <v>4.4305030350000001</v>
      </c>
      <c r="D48" s="6">
        <f>WaterInWatersheds!G46</f>
        <v>2.574926928</v>
      </c>
      <c r="E48" s="6">
        <f>WaterInWatersheds!H46</f>
        <v>3.3687657832500002</v>
      </c>
    </row>
    <row r="49" spans="1:5" x14ac:dyDescent="0.25">
      <c r="A49" s="1">
        <v>46</v>
      </c>
      <c r="B49" s="1" t="s">
        <v>65</v>
      </c>
      <c r="C49" s="6">
        <f>WaterInWatersheds!F47</f>
        <v>10.244770767</v>
      </c>
      <c r="D49" s="6">
        <f>WaterInWatersheds!G47</f>
        <v>4.8868028370000003</v>
      </c>
      <c r="E49" s="6">
        <f>WaterInWatersheds!H47</f>
        <v>6.7386626212499996</v>
      </c>
    </row>
    <row r="50" spans="1:5" x14ac:dyDescent="0.25">
      <c r="C50" s="5"/>
      <c r="D50" s="5"/>
      <c r="E50" s="5"/>
    </row>
    <row r="51" spans="1:5" x14ac:dyDescent="0.25">
      <c r="A51" s="1" t="s">
        <v>346</v>
      </c>
      <c r="C51" s="4">
        <f>SUM(C4:C49)</f>
        <v>158.65078767299997</v>
      </c>
      <c r="D51" s="4">
        <f>SUM(D4:D49)</f>
        <v>87.333584625000043</v>
      </c>
      <c r="E51" s="4">
        <f>SUM(E4:E49)</f>
        <v>104.4221758088906</v>
      </c>
    </row>
    <row r="52" spans="1:5" ht="30" x14ac:dyDescent="0.25">
      <c r="A52" s="1" t="s">
        <v>352</v>
      </c>
      <c r="C52" s="4">
        <f>(C51/C51)*100</f>
        <v>100</v>
      </c>
      <c r="D52" s="3">
        <f>(D51/C51)</f>
        <v>0.5504768422896581</v>
      </c>
      <c r="E52" s="3">
        <f>(E51/C51)</f>
        <v>0.65818882679686641</v>
      </c>
    </row>
    <row r="54" spans="1:5" x14ac:dyDescent="0.25">
      <c r="A54" s="1" t="s">
        <v>351</v>
      </c>
    </row>
    <row r="55" spans="1:5" ht="30" x14ac:dyDescent="0.25">
      <c r="C55" s="1" t="s">
        <v>345</v>
      </c>
      <c r="D55" s="1" t="s">
        <v>344</v>
      </c>
      <c r="E55" s="1" t="s">
        <v>343</v>
      </c>
    </row>
    <row r="56" spans="1:5" x14ac:dyDescent="0.25">
      <c r="A56" s="2" t="s">
        <v>0</v>
      </c>
      <c r="B56" s="1" t="s">
        <v>350</v>
      </c>
      <c r="C56" s="1">
        <f>WaterInDiversion!F2</f>
        <v>0</v>
      </c>
      <c r="D56" s="1">
        <f>WaterInDiversion!G2</f>
        <v>0.86089424400000003</v>
      </c>
      <c r="E56" s="1">
        <f>WaterInDiversion!H2</f>
        <v>0.97109129250000004</v>
      </c>
    </row>
    <row r="57" spans="1:5" x14ac:dyDescent="0.25">
      <c r="A57">
        <v>1</v>
      </c>
      <c r="B57" s="1" t="s">
        <v>8</v>
      </c>
      <c r="C57" s="1">
        <f>WaterInDiversion!F3</f>
        <v>0</v>
      </c>
      <c r="D57" s="1">
        <f>WaterInDiversion!G3</f>
        <v>8.7899112000000006</v>
      </c>
      <c r="E57" s="1">
        <f>WaterInDiversion!H3</f>
        <v>8.9870075888906307</v>
      </c>
    </row>
    <row r="58" spans="1:5" x14ac:dyDescent="0.25">
      <c r="A58">
        <v>2</v>
      </c>
      <c r="B58" s="1" t="s">
        <v>9</v>
      </c>
      <c r="C58" s="1">
        <f>WaterInDiversion!F4</f>
        <v>0</v>
      </c>
      <c r="D58" s="1">
        <f>WaterInDiversion!G4</f>
        <v>16.976808639000001</v>
      </c>
      <c r="E58" s="1">
        <f>WaterInDiversion!H4</f>
        <v>10.08593836425</v>
      </c>
    </row>
    <row r="59" spans="1:5" x14ac:dyDescent="0.25">
      <c r="A59">
        <v>3</v>
      </c>
      <c r="B59" s="1" t="s">
        <v>10</v>
      </c>
      <c r="C59" s="1">
        <f>WaterInDiversion!F5</f>
        <v>0</v>
      </c>
      <c r="D59" s="1">
        <f>WaterInDiversion!G5</f>
        <v>3.7673817930000002</v>
      </c>
      <c r="E59" s="1">
        <f>WaterInDiversion!H5</f>
        <v>2.6637147258749998</v>
      </c>
    </row>
    <row r="60" spans="1:5" x14ac:dyDescent="0.25">
      <c r="A60">
        <v>4</v>
      </c>
      <c r="B60" s="1" t="s">
        <v>11</v>
      </c>
      <c r="C60" s="1">
        <f>WaterInDiversion!F6</f>
        <v>0</v>
      </c>
      <c r="D60" s="1">
        <f>WaterInDiversion!G6</f>
        <v>13.530646395</v>
      </c>
      <c r="E60" s="1">
        <f>WaterInDiversion!H6</f>
        <v>10.1388959634375</v>
      </c>
    </row>
    <row r="61" spans="1:5" x14ac:dyDescent="0.25">
      <c r="A61">
        <v>5</v>
      </c>
      <c r="B61" s="1" t="s">
        <v>12</v>
      </c>
      <c r="C61" s="1">
        <f>WaterInDiversion!F7</f>
        <v>0</v>
      </c>
      <c r="D61" s="1">
        <f>WaterInDiversion!G7</f>
        <v>0.83310261299999999</v>
      </c>
      <c r="E61" s="1">
        <f>WaterInDiversion!H7</f>
        <v>1.007204254875</v>
      </c>
    </row>
    <row r="62" spans="1:5" ht="30" x14ac:dyDescent="0.25">
      <c r="A62">
        <v>6</v>
      </c>
      <c r="B62" s="1" t="s">
        <v>13</v>
      </c>
      <c r="C62" s="1">
        <f>WaterInDiversion!F8</f>
        <v>0</v>
      </c>
      <c r="D62" s="1">
        <f>WaterInDiversion!G8</f>
        <v>2.4598825020000001</v>
      </c>
      <c r="E62" s="1">
        <f>WaterInDiversion!H8</f>
        <v>5.4589549612499999</v>
      </c>
    </row>
    <row r="63" spans="1:5" ht="30" x14ac:dyDescent="0.25">
      <c r="A63">
        <v>7</v>
      </c>
      <c r="B63" s="1" t="s">
        <v>14</v>
      </c>
      <c r="C63" s="1">
        <f>WaterInDiversion!F9</f>
        <v>0</v>
      </c>
      <c r="D63" s="1">
        <f>WaterInDiversion!G9</f>
        <v>5.4924018659999998</v>
      </c>
      <c r="E63" s="1">
        <f>WaterInDiversion!H9</f>
        <v>3.490515748125</v>
      </c>
    </row>
    <row r="64" spans="1:5" x14ac:dyDescent="0.25">
      <c r="A64">
        <v>8</v>
      </c>
      <c r="B64" s="1" t="s">
        <v>15</v>
      </c>
      <c r="C64" s="1">
        <f>WaterInDiversion!F10</f>
        <v>0</v>
      </c>
      <c r="D64" s="1">
        <f>WaterInDiversion!G10</f>
        <v>17.204312222999999</v>
      </c>
      <c r="E64" s="1">
        <f>WaterInDiversion!H10</f>
        <v>8.6021561114999994</v>
      </c>
    </row>
    <row r="65" spans="1:5" x14ac:dyDescent="0.25">
      <c r="A65">
        <v>9</v>
      </c>
      <c r="B65" s="1" t="s">
        <v>16</v>
      </c>
      <c r="C65" s="1">
        <f>WaterInDiversion!F11</f>
        <v>0</v>
      </c>
      <c r="D65" s="1">
        <f>WaterInDiversion!G11</f>
        <v>7.4087317710000002</v>
      </c>
      <c r="E65" s="1">
        <f>WaterInDiversion!H11</f>
        <v>4.8726040604062497</v>
      </c>
    </row>
    <row r="66" spans="1:5" x14ac:dyDescent="0.25">
      <c r="A66">
        <v>10</v>
      </c>
      <c r="B66" s="1" t="s">
        <v>17</v>
      </c>
      <c r="C66" s="1">
        <f>WaterInDiversion!F12</f>
        <v>0</v>
      </c>
      <c r="D66" s="1">
        <f>WaterInDiversion!G12</f>
        <v>0</v>
      </c>
      <c r="E66" s="1">
        <f>WaterInDiversion!H12</f>
        <v>0</v>
      </c>
    </row>
    <row r="67" spans="1:5" x14ac:dyDescent="0.25">
      <c r="A67" s="2"/>
      <c r="C67" s="5"/>
      <c r="D67" s="6"/>
      <c r="E67" s="6"/>
    </row>
    <row r="68" spans="1:5" x14ac:dyDescent="0.25">
      <c r="A68" s="1" t="s">
        <v>349</v>
      </c>
      <c r="C68" s="5">
        <f>0.00000000000001</f>
        <v>1E-14</v>
      </c>
      <c r="D68" s="5">
        <f>SUM(D57:D67)</f>
        <v>76.463179002000004</v>
      </c>
      <c r="E68" s="5">
        <f>SUM(E57:E67)</f>
        <v>55.306991778609387</v>
      </c>
    </row>
    <row r="69" spans="1:5" ht="30" x14ac:dyDescent="0.25">
      <c r="A69" s="1" t="s">
        <v>348</v>
      </c>
      <c r="C69" s="4">
        <v>0</v>
      </c>
      <c r="D69" s="3"/>
      <c r="E69" s="3">
        <f>(E68/D68)</f>
        <v>0.72331535911111877</v>
      </c>
    </row>
    <row r="70" spans="1:5" x14ac:dyDescent="0.25">
      <c r="C70" s="4"/>
      <c r="D70" s="3"/>
      <c r="E70" s="3"/>
    </row>
    <row r="71" spans="1:5" ht="30" x14ac:dyDescent="0.25">
      <c r="C71" s="1" t="s">
        <v>345</v>
      </c>
      <c r="D71" s="1" t="s">
        <v>344</v>
      </c>
      <c r="E71" s="1" t="s">
        <v>343</v>
      </c>
    </row>
    <row r="72" spans="1:5" x14ac:dyDescent="0.25">
      <c r="A72" s="1" t="s">
        <v>347</v>
      </c>
    </row>
    <row r="73" spans="1:5" x14ac:dyDescent="0.25">
      <c r="A73" s="2" t="s">
        <v>33</v>
      </c>
      <c r="C73">
        <f>WaterByLease!B2</f>
        <v>0</v>
      </c>
      <c r="D73">
        <f>WaterByLease!C2</f>
        <v>5.2119999999999997</v>
      </c>
      <c r="E73">
        <f>WaterByLease!D2</f>
        <v>3.4344999999999999</v>
      </c>
    </row>
    <row r="74" spans="1:5" x14ac:dyDescent="0.25">
      <c r="A74" s="2" t="s">
        <v>324</v>
      </c>
      <c r="C74">
        <f>WaterByLease!B3</f>
        <v>0</v>
      </c>
      <c r="D74">
        <f>WaterByLease!C3</f>
        <v>47.07</v>
      </c>
      <c r="E74">
        <f>WaterByLease!D3</f>
        <v>40.587687500000001</v>
      </c>
    </row>
    <row r="75" spans="1:5" x14ac:dyDescent="0.25">
      <c r="A75" s="2" t="s">
        <v>325</v>
      </c>
      <c r="C75">
        <f>WaterByLease!B4</f>
        <v>0</v>
      </c>
      <c r="D75">
        <f>WaterByLease!C4</f>
        <v>18.803000000000001</v>
      </c>
      <c r="E75">
        <f>WaterByLease!D4</f>
        <v>9.7632499999999993</v>
      </c>
    </row>
    <row r="76" spans="1:5" x14ac:dyDescent="0.25">
      <c r="A76" s="2" t="s">
        <v>326</v>
      </c>
      <c r="C76">
        <f>WaterByLease!B5</f>
        <v>0</v>
      </c>
      <c r="D76">
        <f>WaterByLease!C5</f>
        <v>6.0679999999999996</v>
      </c>
      <c r="E76">
        <f>WaterByLease!D5</f>
        <v>3.87575</v>
      </c>
    </row>
    <row r="77" spans="1:5" x14ac:dyDescent="0.25">
      <c r="A77" s="2" t="s">
        <v>327</v>
      </c>
      <c r="C77">
        <f>WaterByLease!B6</f>
        <v>0</v>
      </c>
      <c r="D77">
        <f>WaterByLease!C6</f>
        <v>45.710999999999999</v>
      </c>
      <c r="E77">
        <f>WaterByLease!D6</f>
        <v>32.982734375</v>
      </c>
    </row>
    <row r="79" spans="1:5" x14ac:dyDescent="0.25">
      <c r="A79" s="1" t="s">
        <v>346</v>
      </c>
      <c r="C79" s="1">
        <f>SUM(C73:C77)</f>
        <v>0</v>
      </c>
      <c r="D79" s="1">
        <f>SUM(D73:D77)</f>
        <v>122.86399999999999</v>
      </c>
      <c r="E79" s="1">
        <f>SUM(E73:E77)</f>
        <v>90.64392187499999</v>
      </c>
    </row>
    <row r="82" spans="1:5" ht="30" x14ac:dyDescent="0.25">
      <c r="C82" s="1" t="s">
        <v>345</v>
      </c>
      <c r="D82" s="1" t="s">
        <v>344</v>
      </c>
      <c r="E82" s="1" t="s">
        <v>343</v>
      </c>
    </row>
    <row r="83" spans="1:5" x14ac:dyDescent="0.25">
      <c r="A83" s="1" t="s">
        <v>323</v>
      </c>
    </row>
    <row r="84" spans="1:5" x14ac:dyDescent="0.25">
      <c r="A84" s="1" t="s">
        <v>329</v>
      </c>
      <c r="C84" s="1">
        <f>taro!E3</f>
        <v>0</v>
      </c>
      <c r="D84" s="1">
        <f>taro!F3</f>
        <v>12.649070007000001</v>
      </c>
      <c r="E84" s="1">
        <f>taro!G3</f>
        <v>7.8976301866874996</v>
      </c>
    </row>
    <row r="85" spans="1:5" x14ac:dyDescent="0.25">
      <c r="A85" s="1" t="s">
        <v>328</v>
      </c>
      <c r="C85" s="1">
        <f>taro!E2</f>
        <v>0</v>
      </c>
      <c r="D85" s="1">
        <f>taro!F2</f>
        <v>66.760021881</v>
      </c>
      <c r="E85" s="1">
        <f>taro!G2</f>
        <v>50.687077467796897</v>
      </c>
    </row>
    <row r="88" spans="1:5" x14ac:dyDescent="0.25">
      <c r="A88" s="9" t="s">
        <v>358</v>
      </c>
    </row>
    <row r="90" spans="1:5" x14ac:dyDescent="0.25">
      <c r="A90" s="1" t="s">
        <v>354</v>
      </c>
    </row>
    <row r="91" spans="1:5" ht="30" x14ac:dyDescent="0.25">
      <c r="A91" s="1" t="str">
        <f>HabitatInWatersheds!A1</f>
        <v>Watershed ID</v>
      </c>
      <c r="B91" s="1" t="str">
        <f>HabitatInWatersheds!B1</f>
        <v>Watershed Name</v>
      </c>
      <c r="C91" s="1" t="str">
        <f>HabitatInWatersheds!C1</f>
        <v>Natural.Habitat.Units</v>
      </c>
      <c r="D91" s="1" t="str">
        <f>HabitatInWatersheds!D1</f>
        <v>Mixed.Habitat.Units</v>
      </c>
      <c r="E91" s="1" t="str">
        <f>HabitatInWatersheds!E1</f>
        <v>Full.Diversion.Habitat.Units</v>
      </c>
    </row>
    <row r="92" spans="1:5" ht="30" x14ac:dyDescent="0.25">
      <c r="A92" s="1">
        <f>HabitatInWatersheds!A2</f>
        <v>1</v>
      </c>
      <c r="B92" s="1" t="str">
        <f>HabitatInWatersheds!B2</f>
        <v>Makapipi</v>
      </c>
      <c r="C92" s="1">
        <f>HabitatInWatersheds!C2</f>
        <v>2805.9557500000001</v>
      </c>
      <c r="D92" s="1">
        <f>HabitatInWatersheds!D2</f>
        <v>3534.8106579177002</v>
      </c>
      <c r="E92" s="1">
        <f>HabitatInWatersheds!E2</f>
        <v>2771.2147108118502</v>
      </c>
    </row>
    <row r="93" spans="1:5" ht="30" x14ac:dyDescent="0.25">
      <c r="A93" s="1">
        <f>HabitatInWatersheds!A3</f>
        <v>2</v>
      </c>
      <c r="B93" s="1" t="str">
        <f>HabitatInWatersheds!B3</f>
        <v>Hanawi</v>
      </c>
      <c r="C93" s="1">
        <f>HabitatInWatersheds!C3</f>
        <v>4176.4039623999997</v>
      </c>
      <c r="D93" s="1">
        <f>HabitatInWatersheds!D3</f>
        <v>4397.4066623279596</v>
      </c>
      <c r="E93" s="1">
        <f>HabitatInWatersheds!E3</f>
        <v>3667.2468080925901</v>
      </c>
    </row>
    <row r="94" spans="1:5" ht="30" x14ac:dyDescent="0.25">
      <c r="A94" s="1">
        <f>HabitatInWatersheds!A4</f>
        <v>3</v>
      </c>
      <c r="B94" s="1" t="str">
        <f>HabitatInWatersheds!B4</f>
        <v>Kapaula</v>
      </c>
      <c r="C94" s="1">
        <f>HabitatInWatersheds!C4</f>
        <v>2878.3074080000001</v>
      </c>
      <c r="D94" s="1">
        <f>HabitatInWatersheds!D4</f>
        <v>2967.26929831811</v>
      </c>
      <c r="E94" s="1">
        <f>HabitatInWatersheds!E4</f>
        <v>2654.0930789620402</v>
      </c>
    </row>
    <row r="95" spans="1:5" ht="30" x14ac:dyDescent="0.25">
      <c r="A95" s="1">
        <f>HabitatInWatersheds!A5</f>
        <v>4</v>
      </c>
      <c r="B95" s="1" t="str">
        <f>HabitatInWatersheds!B5</f>
        <v>Waiaaka</v>
      </c>
      <c r="C95" s="1">
        <f>HabitatInWatersheds!C5</f>
        <v>0</v>
      </c>
      <c r="D95" s="1">
        <f>HabitatInWatersheds!D5</f>
        <v>0</v>
      </c>
      <c r="E95" s="1">
        <f>HabitatInWatersheds!E5</f>
        <v>0</v>
      </c>
    </row>
    <row r="96" spans="1:5" ht="30" x14ac:dyDescent="0.25">
      <c r="A96" s="1">
        <f>HabitatInWatersheds!A6</f>
        <v>5</v>
      </c>
      <c r="B96" s="1" t="str">
        <f>HabitatInWatersheds!B6</f>
        <v>Paakea</v>
      </c>
      <c r="C96" s="1">
        <f>HabitatInWatersheds!C6</f>
        <v>4395.16</v>
      </c>
      <c r="D96" s="1">
        <f>HabitatInWatersheds!D6</f>
        <v>4523.2486201390502</v>
      </c>
      <c r="E96" s="1">
        <f>HabitatInWatersheds!E6</f>
        <v>3877.9995444696801</v>
      </c>
    </row>
    <row r="97" spans="1:5" ht="30" x14ac:dyDescent="0.25">
      <c r="A97" s="1">
        <f>HabitatInWatersheds!A7</f>
        <v>6</v>
      </c>
      <c r="B97" s="1" t="str">
        <f>HabitatInWatersheds!B7</f>
        <v>Waiohue</v>
      </c>
      <c r="C97" s="1">
        <f>HabitatInWatersheds!C7</f>
        <v>4395.16</v>
      </c>
      <c r="D97" s="1">
        <f>HabitatInWatersheds!D7</f>
        <v>4523.2486201390502</v>
      </c>
      <c r="E97" s="1">
        <f>HabitatInWatersheds!E7</f>
        <v>3877.9995444696801</v>
      </c>
    </row>
    <row r="98" spans="1:5" ht="30" x14ac:dyDescent="0.25">
      <c r="A98" s="1">
        <f>HabitatInWatersheds!A8</f>
        <v>7</v>
      </c>
      <c r="B98" s="1" t="str">
        <f>HabitatInWatersheds!B8</f>
        <v>Kopiliula</v>
      </c>
      <c r="C98" s="1">
        <f>HabitatInWatersheds!C8</f>
        <v>7752.0263703999999</v>
      </c>
      <c r="D98" s="1">
        <f>HabitatInWatersheds!D8</f>
        <v>8332.7143545334802</v>
      </c>
      <c r="E98" s="1">
        <f>HabitatInWatersheds!E8</f>
        <v>6822.3898215376103</v>
      </c>
    </row>
    <row r="99" spans="1:5" ht="30" x14ac:dyDescent="0.25">
      <c r="A99" s="1">
        <f>HabitatInWatersheds!A9</f>
        <v>8</v>
      </c>
      <c r="B99" s="1" t="str">
        <f>HabitatInWatersheds!B9</f>
        <v>East Wailua Iki</v>
      </c>
      <c r="C99" s="1">
        <f>HabitatInWatersheds!C9</f>
        <v>5258.7560000000003</v>
      </c>
      <c r="D99" s="1">
        <f>HabitatInWatersheds!D9</f>
        <v>6086.6958405879604</v>
      </c>
      <c r="E99" s="1">
        <f>HabitatInWatersheds!E9</f>
        <v>4538.1010314165896</v>
      </c>
    </row>
    <row r="100" spans="1:5" ht="30" x14ac:dyDescent="0.25">
      <c r="A100" s="1">
        <f>HabitatInWatersheds!A10</f>
        <v>9</v>
      </c>
      <c r="B100" s="1" t="str">
        <f>HabitatInWatersheds!B10</f>
        <v>West Wailua Iki</v>
      </c>
      <c r="C100" s="1">
        <f>HabitatInWatersheds!C10</f>
        <v>4569.3320000000003</v>
      </c>
      <c r="D100" s="1">
        <f>HabitatInWatersheds!D10</f>
        <v>5191.6193584418297</v>
      </c>
      <c r="E100" s="1">
        <f>HabitatInWatersheds!E10</f>
        <v>4134.7526614397102</v>
      </c>
    </row>
    <row r="101" spans="1:5" ht="30" x14ac:dyDescent="0.25">
      <c r="A101" s="1">
        <f>HabitatInWatersheds!A11</f>
        <v>10</v>
      </c>
      <c r="B101" s="1" t="str">
        <f>HabitatInWatersheds!B11</f>
        <v>Wailua Nui</v>
      </c>
      <c r="C101" s="1">
        <f>HabitatInWatersheds!C11</f>
        <v>4309.0662264000002</v>
      </c>
      <c r="D101" s="1">
        <f>HabitatInWatersheds!D11</f>
        <v>5218.0317005454299</v>
      </c>
      <c r="E101" s="1">
        <f>HabitatInWatersheds!E11</f>
        <v>4153.2485890950002</v>
      </c>
    </row>
    <row r="102" spans="1:5" ht="30" x14ac:dyDescent="0.25">
      <c r="A102" s="1">
        <f>HabitatInWatersheds!A12</f>
        <v>11</v>
      </c>
      <c r="B102" s="1" t="str">
        <f>HabitatInWatersheds!B12</f>
        <v>Waiokamilo</v>
      </c>
      <c r="C102" s="1">
        <f>HabitatInWatersheds!C12</f>
        <v>4913.9002499999997</v>
      </c>
      <c r="D102" s="1">
        <f>HabitatInWatersheds!D12</f>
        <v>5442.6223362093897</v>
      </c>
      <c r="E102" s="1">
        <f>HabitatInWatersheds!E12</f>
        <v>4888.2980437328897</v>
      </c>
    </row>
    <row r="103" spans="1:5" ht="30" x14ac:dyDescent="0.25">
      <c r="A103" s="1">
        <f>HabitatInWatersheds!A13</f>
        <v>12</v>
      </c>
      <c r="B103" s="1" t="str">
        <f>HabitatInWatersheds!B13</f>
        <v>Piinaau</v>
      </c>
      <c r="C103" s="1">
        <f>HabitatInWatersheds!C13</f>
        <v>23435.976999999999</v>
      </c>
      <c r="D103" s="1">
        <f>HabitatInWatersheds!D13</f>
        <v>26296.950642736101</v>
      </c>
      <c r="E103" s="1">
        <f>HabitatInWatersheds!E13</f>
        <v>23141.431086277302</v>
      </c>
    </row>
    <row r="104" spans="1:5" ht="30" x14ac:dyDescent="0.25">
      <c r="A104" s="1">
        <f>HabitatInWatersheds!A14</f>
        <v>13</v>
      </c>
      <c r="B104" s="1" t="str">
        <f>HabitatInWatersheds!B14</f>
        <v>Nuaailua</v>
      </c>
      <c r="C104" s="1">
        <f>HabitatInWatersheds!C14</f>
        <v>6081.576</v>
      </c>
      <c r="D104" s="1">
        <f>HabitatInWatersheds!D14</f>
        <v>6267.0008052348803</v>
      </c>
      <c r="E104" s="1">
        <f>HabitatInWatersheds!E14</f>
        <v>6080.8800386386301</v>
      </c>
    </row>
    <row r="105" spans="1:5" ht="30" x14ac:dyDescent="0.25">
      <c r="A105" s="1">
        <f>HabitatInWatersheds!A15</f>
        <v>14</v>
      </c>
      <c r="B105" s="1" t="str">
        <f>HabitatInWatersheds!B15</f>
        <v>Honomanu</v>
      </c>
      <c r="C105" s="1">
        <f>HabitatInWatersheds!C15</f>
        <v>10137.2564</v>
      </c>
      <c r="D105" s="1">
        <f>HabitatInWatersheds!D15</f>
        <v>11473.810675358</v>
      </c>
      <c r="E105" s="1">
        <f>HabitatInWatersheds!E15</f>
        <v>9423.1057432698108</v>
      </c>
    </row>
    <row r="106" spans="1:5" ht="30" x14ac:dyDescent="0.25">
      <c r="A106" s="1">
        <f>HabitatInWatersheds!A16</f>
        <v>15</v>
      </c>
      <c r="B106" s="1" t="str">
        <f>HabitatInWatersheds!B16</f>
        <v>Punalau</v>
      </c>
      <c r="C106" s="1">
        <f>HabitatInWatersheds!C16</f>
        <v>2550.6768761244798</v>
      </c>
      <c r="D106" s="1">
        <f>HabitatInWatersheds!D16</f>
        <v>2209.6974326507402</v>
      </c>
      <c r="E106" s="1">
        <f>HabitatInWatersheds!E16</f>
        <v>1954.57485272961</v>
      </c>
    </row>
    <row r="107" spans="1:5" ht="30" x14ac:dyDescent="0.25">
      <c r="A107" s="1">
        <f>HabitatInWatersheds!A17</f>
        <v>16</v>
      </c>
      <c r="B107" s="1" t="str">
        <f>HabitatInWatersheds!B17</f>
        <v>Haipuaena</v>
      </c>
      <c r="C107" s="1">
        <f>HabitatInWatersheds!C17</f>
        <v>2459.5906204384</v>
      </c>
      <c r="D107" s="1">
        <f>HabitatInWatersheds!D17</f>
        <v>2522.28173117184</v>
      </c>
      <c r="E107" s="1">
        <f>HabitatInWatersheds!E17</f>
        <v>2045.18730672016</v>
      </c>
    </row>
    <row r="108" spans="1:5" ht="30" x14ac:dyDescent="0.25">
      <c r="A108" s="1">
        <f>HabitatInWatersheds!A18</f>
        <v>17</v>
      </c>
      <c r="B108" s="1" t="str">
        <f>HabitatInWatersheds!B18</f>
        <v>Puohokamoa</v>
      </c>
      <c r="C108" s="1">
        <f>HabitatInWatersheds!C18</f>
        <v>4842.9465910079998</v>
      </c>
      <c r="D108" s="1">
        <f>HabitatInWatersheds!D18</f>
        <v>4239.9064478278397</v>
      </c>
      <c r="E108" s="1">
        <f>HabitatInWatersheds!E18</f>
        <v>3218.83333197706</v>
      </c>
    </row>
    <row r="109" spans="1:5" ht="30" x14ac:dyDescent="0.25">
      <c r="A109" s="1">
        <f>HabitatInWatersheds!A19</f>
        <v>18</v>
      </c>
      <c r="B109" s="1" t="str">
        <f>HabitatInWatersheds!B19</f>
        <v>Wahinepee</v>
      </c>
      <c r="C109" s="1">
        <f>HabitatInWatersheds!C19</f>
        <v>1688.1343724799999</v>
      </c>
      <c r="D109" s="1">
        <f>HabitatInWatersheds!D19</f>
        <v>1636.81882628937</v>
      </c>
      <c r="E109" s="1">
        <f>HabitatInWatersheds!E19</f>
        <v>954.356529065004</v>
      </c>
    </row>
    <row r="110" spans="1:5" ht="30" x14ac:dyDescent="0.25">
      <c r="A110" s="1">
        <f>HabitatInWatersheds!A20</f>
        <v>19</v>
      </c>
      <c r="B110" s="1" t="str">
        <f>HabitatInWatersheds!B20</f>
        <v>Waikamoi</v>
      </c>
      <c r="C110" s="1">
        <f>HabitatInWatersheds!C20</f>
        <v>1354.0199411200001</v>
      </c>
      <c r="D110" s="1">
        <f>HabitatInWatersheds!D20</f>
        <v>1218.26330956579</v>
      </c>
      <c r="E110" s="1">
        <f>HabitatInWatersheds!E20</f>
        <v>1145.10420309765</v>
      </c>
    </row>
    <row r="111" spans="1:5" ht="30" x14ac:dyDescent="0.25">
      <c r="A111" s="1">
        <f>HabitatInWatersheds!A21</f>
        <v>20</v>
      </c>
      <c r="B111" s="1" t="str">
        <f>HabitatInWatersheds!B21</f>
        <v>Kolea</v>
      </c>
      <c r="C111" s="1">
        <f>HabitatInWatersheds!C21</f>
        <v>0</v>
      </c>
      <c r="D111" s="1">
        <f>HabitatInWatersheds!D21</f>
        <v>0</v>
      </c>
      <c r="E111" s="1">
        <f>HabitatInWatersheds!E21</f>
        <v>0</v>
      </c>
    </row>
    <row r="112" spans="1:5" ht="30" x14ac:dyDescent="0.25">
      <c r="A112" s="1">
        <f>HabitatInWatersheds!A22</f>
        <v>21</v>
      </c>
      <c r="B112" s="1" t="str">
        <f>HabitatInWatersheds!B22</f>
        <v>Punaluu</v>
      </c>
      <c r="C112" s="1">
        <f>HabitatInWatersheds!C22</f>
        <v>1327.68940721729</v>
      </c>
      <c r="D112" s="1">
        <f>HabitatInWatersheds!D22</f>
        <v>1132.39484090106</v>
      </c>
      <c r="E112" s="1">
        <f>HabitatInWatersheds!E22</f>
        <v>829.45574173184298</v>
      </c>
    </row>
    <row r="113" spans="1:5" ht="30" x14ac:dyDescent="0.25">
      <c r="A113" s="1">
        <f>HabitatInWatersheds!A23</f>
        <v>22</v>
      </c>
      <c r="B113" s="1" t="str">
        <f>HabitatInWatersheds!B23</f>
        <v>Kaaiea</v>
      </c>
      <c r="C113" s="1">
        <f>HabitatInWatersheds!C23</f>
        <v>3232.9942775519999</v>
      </c>
      <c r="D113" s="1">
        <f>HabitatInWatersheds!D23</f>
        <v>3256.5174977208799</v>
      </c>
      <c r="E113" s="1">
        <f>HabitatInWatersheds!E23</f>
        <v>2822.8448983324001</v>
      </c>
    </row>
    <row r="114" spans="1:5" ht="30" x14ac:dyDescent="0.25">
      <c r="A114" s="1">
        <f>HabitatInWatersheds!A24</f>
        <v>23</v>
      </c>
      <c r="B114" s="1" t="str">
        <f>HabitatInWatersheds!B24</f>
        <v>Oopuola</v>
      </c>
      <c r="C114" s="1">
        <f>HabitatInWatersheds!C24</f>
        <v>0</v>
      </c>
      <c r="D114" s="1">
        <f>HabitatInWatersheds!D24</f>
        <v>0</v>
      </c>
      <c r="E114" s="1">
        <f>HabitatInWatersheds!E24</f>
        <v>0</v>
      </c>
    </row>
    <row r="115" spans="1:5" ht="30" x14ac:dyDescent="0.25">
      <c r="A115" s="1">
        <f>HabitatInWatersheds!A25</f>
        <v>24</v>
      </c>
      <c r="B115" s="1" t="str">
        <f>HabitatInWatersheds!B25</f>
        <v>Puehu</v>
      </c>
      <c r="C115" s="1">
        <f>HabitatInWatersheds!C25</f>
        <v>2510.3471108623999</v>
      </c>
      <c r="D115" s="1">
        <f>HabitatInWatersheds!D25</f>
        <v>1607.4233884759401</v>
      </c>
      <c r="E115" s="1">
        <f>HabitatInWatersheds!E25</f>
        <v>1285.4929044436201</v>
      </c>
    </row>
    <row r="116" spans="1:5" ht="30" x14ac:dyDescent="0.25">
      <c r="A116" s="1">
        <f>HabitatInWatersheds!A26</f>
        <v>25</v>
      </c>
      <c r="B116" s="1" t="str">
        <f>HabitatInWatersheds!B26</f>
        <v>Naiiliilihaele</v>
      </c>
      <c r="C116" s="1">
        <f>HabitatInWatersheds!C26</f>
        <v>1840.5626782217701</v>
      </c>
      <c r="D116" s="1">
        <f>HabitatInWatersheds!D26</f>
        <v>1125.10519837179</v>
      </c>
      <c r="E116" s="1">
        <f>HabitatInWatersheds!E26</f>
        <v>905.39971647835796</v>
      </c>
    </row>
    <row r="117" spans="1:5" ht="30" x14ac:dyDescent="0.25">
      <c r="A117" s="1">
        <f>HabitatInWatersheds!A27</f>
        <v>26</v>
      </c>
      <c r="B117" s="1" t="str">
        <f>HabitatInWatersheds!B27</f>
        <v>Kailua</v>
      </c>
      <c r="C117" s="1">
        <f>HabitatInWatersheds!C27</f>
        <v>810</v>
      </c>
      <c r="D117" s="1">
        <f>HabitatInWatersheds!D27</f>
        <v>789.73306004203096</v>
      </c>
      <c r="E117" s="1">
        <f>HabitatInWatersheds!E27</f>
        <v>733.88972417209004</v>
      </c>
    </row>
    <row r="118" spans="1:5" ht="30" x14ac:dyDescent="0.25">
      <c r="A118" s="1">
        <f>HabitatInWatersheds!A28</f>
        <v>27</v>
      </c>
      <c r="B118" s="1" t="str">
        <f>HabitatInWatersheds!B28</f>
        <v>Hanahana</v>
      </c>
      <c r="C118" s="1">
        <f>HabitatInWatersheds!C28</f>
        <v>1269.597168</v>
      </c>
      <c r="D118" s="1">
        <f>HabitatInWatersheds!D28</f>
        <v>1202.73468506107</v>
      </c>
      <c r="E118" s="1">
        <f>HabitatInWatersheds!E28</f>
        <v>686.32898997710902</v>
      </c>
    </row>
    <row r="119" spans="1:5" ht="30" x14ac:dyDescent="0.25">
      <c r="A119" s="1">
        <f>HabitatInWatersheds!A29</f>
        <v>28</v>
      </c>
      <c r="B119" s="1" t="str">
        <f>HabitatInWatersheds!B29</f>
        <v>Hoalua</v>
      </c>
      <c r="C119" s="1">
        <f>HabitatInWatersheds!C29</f>
        <v>3234.2578485785598</v>
      </c>
      <c r="D119" s="1">
        <f>HabitatInWatersheds!D29</f>
        <v>3474.6931661518902</v>
      </c>
      <c r="E119" s="1">
        <f>HabitatInWatersheds!E29</f>
        <v>2530.9197957586498</v>
      </c>
    </row>
    <row r="120" spans="1:5" ht="30" x14ac:dyDescent="0.25">
      <c r="A120" s="1">
        <f>HabitatInWatersheds!A30</f>
        <v>29</v>
      </c>
      <c r="B120" s="1" t="str">
        <f>HabitatInWatersheds!B30</f>
        <v>Hanehoi</v>
      </c>
      <c r="C120" s="1">
        <f>HabitatInWatersheds!C30</f>
        <v>0</v>
      </c>
      <c r="D120" s="1">
        <f>HabitatInWatersheds!D30</f>
        <v>0</v>
      </c>
      <c r="E120" s="1">
        <f>HabitatInWatersheds!E30</f>
        <v>0</v>
      </c>
    </row>
    <row r="121" spans="1:5" ht="30" x14ac:dyDescent="0.25">
      <c r="A121" s="1">
        <f>HabitatInWatersheds!A31</f>
        <v>30</v>
      </c>
      <c r="B121" s="1" t="str">
        <f>HabitatInWatersheds!B31</f>
        <v>Waipionui</v>
      </c>
      <c r="C121" s="1">
        <f>HabitatInWatersheds!C31</f>
        <v>506.84046987894999</v>
      </c>
      <c r="D121" s="1">
        <f>HabitatInWatersheds!D31</f>
        <v>595.72288912776298</v>
      </c>
      <c r="E121" s="1">
        <f>HabitatInWatersheds!E31</f>
        <v>392.65476510024399</v>
      </c>
    </row>
    <row r="122" spans="1:5" ht="30" x14ac:dyDescent="0.25">
      <c r="A122" s="1">
        <f>HabitatInWatersheds!A32</f>
        <v>31</v>
      </c>
      <c r="B122" s="1" t="str">
        <f>HabitatInWatersheds!B32</f>
        <v>Waipio</v>
      </c>
      <c r="C122" s="1">
        <f>HabitatInWatersheds!C32</f>
        <v>0</v>
      </c>
      <c r="D122" s="1">
        <f>HabitatInWatersheds!D32</f>
        <v>0</v>
      </c>
      <c r="E122" s="1">
        <f>HabitatInWatersheds!E32</f>
        <v>0</v>
      </c>
    </row>
    <row r="123" spans="1:5" ht="30" x14ac:dyDescent="0.25">
      <c r="A123" s="1">
        <f>HabitatInWatersheds!A33</f>
        <v>32</v>
      </c>
      <c r="B123" s="1" t="str">
        <f>HabitatInWatersheds!B33</f>
        <v>Mokupapa</v>
      </c>
      <c r="C123" s="1">
        <f>HabitatInWatersheds!C33</f>
        <v>0</v>
      </c>
      <c r="D123" s="1">
        <f>HabitatInWatersheds!D33</f>
        <v>0</v>
      </c>
      <c r="E123" s="1">
        <f>HabitatInWatersheds!E33</f>
        <v>0</v>
      </c>
    </row>
    <row r="124" spans="1:5" ht="30" x14ac:dyDescent="0.25">
      <c r="A124" s="1">
        <f>HabitatInWatersheds!A34</f>
        <v>33</v>
      </c>
      <c r="B124" s="1" t="str">
        <f>HabitatInWatersheds!B34</f>
        <v>Honokala</v>
      </c>
      <c r="C124" s="1">
        <f>HabitatInWatersheds!C34</f>
        <v>3468.3477949800899</v>
      </c>
      <c r="D124" s="1">
        <f>HabitatInWatersheds!D34</f>
        <v>3406.7859037358498</v>
      </c>
      <c r="E124" s="1">
        <f>HabitatInWatersheds!E34</f>
        <v>2499.2794260608998</v>
      </c>
    </row>
    <row r="125" spans="1:5" ht="30" x14ac:dyDescent="0.25">
      <c r="A125" s="1">
        <f>HabitatInWatersheds!A35</f>
        <v>34</v>
      </c>
      <c r="B125" s="1" t="str">
        <f>HabitatInWatersheds!B35</f>
        <v>Hoolawa</v>
      </c>
      <c r="C125" s="1">
        <f>HabitatInWatersheds!C35</f>
        <v>6033.4783125795802</v>
      </c>
      <c r="D125" s="1">
        <f>HabitatInWatersheds!D35</f>
        <v>5861.5459920611302</v>
      </c>
      <c r="E125" s="1">
        <f>HabitatInWatersheds!E35</f>
        <v>5229.3926567840999</v>
      </c>
    </row>
    <row r="126" spans="1:5" ht="30" x14ac:dyDescent="0.25">
      <c r="A126" s="1">
        <f>HabitatInWatersheds!A36</f>
        <v>35</v>
      </c>
      <c r="B126" s="1" t="str">
        <f>HabitatInWatersheds!B36</f>
        <v>Honopou</v>
      </c>
      <c r="C126" s="1">
        <f>HabitatInWatersheds!C36</f>
        <v>20212.0884403366</v>
      </c>
      <c r="D126" s="1">
        <f>HabitatInWatersheds!D36</f>
        <v>18189.366828154401</v>
      </c>
      <c r="E126" s="1">
        <f>HabitatInWatersheds!E36</f>
        <v>12366.350003564999</v>
      </c>
    </row>
    <row r="127" spans="1:5" ht="30" x14ac:dyDescent="0.25">
      <c r="A127" s="1">
        <f>HabitatInWatersheds!A37</f>
        <v>36</v>
      </c>
      <c r="B127" s="1" t="str">
        <f>HabitatInWatersheds!B37</f>
        <v>Halehaku</v>
      </c>
      <c r="C127" s="1">
        <f>HabitatInWatersheds!C37</f>
        <v>0</v>
      </c>
      <c r="D127" s="1">
        <f>HabitatInWatersheds!D37</f>
        <v>0</v>
      </c>
      <c r="E127" s="1">
        <f>HabitatInWatersheds!E37</f>
        <v>0</v>
      </c>
    </row>
    <row r="128" spans="1:5" ht="30" x14ac:dyDescent="0.25">
      <c r="A128" s="1">
        <f>HabitatInWatersheds!A38</f>
        <v>37</v>
      </c>
      <c r="B128" s="1" t="str">
        <f>HabitatInWatersheds!B38</f>
        <v>Peahi</v>
      </c>
      <c r="C128" s="1">
        <f>HabitatInWatersheds!C38</f>
        <v>0</v>
      </c>
      <c r="D128" s="1">
        <f>HabitatInWatersheds!D38</f>
        <v>0</v>
      </c>
      <c r="E128" s="1">
        <f>HabitatInWatersheds!E38</f>
        <v>0</v>
      </c>
    </row>
    <row r="129" spans="1:5" ht="30" x14ac:dyDescent="0.25">
      <c r="A129" s="1">
        <f>HabitatInWatersheds!A39</f>
        <v>38</v>
      </c>
      <c r="B129" s="1" t="str">
        <f>HabitatInWatersheds!B39</f>
        <v>Kealii</v>
      </c>
      <c r="C129" s="1">
        <f>HabitatInWatersheds!C39</f>
        <v>1276.5172</v>
      </c>
      <c r="D129" s="1">
        <f>HabitatInWatersheds!D39</f>
        <v>1489.0417962986201</v>
      </c>
      <c r="E129" s="1">
        <f>HabitatInWatersheds!E39</f>
        <v>1266.2038860733201</v>
      </c>
    </row>
    <row r="130" spans="1:5" ht="30" x14ac:dyDescent="0.25">
      <c r="A130" s="1">
        <f>HabitatInWatersheds!A40</f>
        <v>39</v>
      </c>
      <c r="B130" s="1" t="str">
        <f>HabitatInWatersheds!B40</f>
        <v>Uaoa</v>
      </c>
      <c r="C130" s="1">
        <f>HabitatInWatersheds!C40</f>
        <v>0</v>
      </c>
      <c r="D130" s="1">
        <f>HabitatInWatersheds!D40</f>
        <v>0</v>
      </c>
      <c r="E130" s="1">
        <f>HabitatInWatersheds!E40</f>
        <v>0</v>
      </c>
    </row>
    <row r="131" spans="1:5" ht="30" x14ac:dyDescent="0.25">
      <c r="A131" s="1">
        <f>HabitatInWatersheds!A41</f>
        <v>40</v>
      </c>
      <c r="B131" s="1" t="str">
        <f>HabitatInWatersheds!B41</f>
        <v>Manawai</v>
      </c>
      <c r="C131" s="1">
        <f>HabitatInWatersheds!C41</f>
        <v>0</v>
      </c>
      <c r="D131" s="1">
        <f>HabitatInWatersheds!D41</f>
        <v>0</v>
      </c>
      <c r="E131" s="1">
        <f>HabitatInWatersheds!E41</f>
        <v>0</v>
      </c>
    </row>
    <row r="132" spans="1:5" ht="30" x14ac:dyDescent="0.25">
      <c r="A132" s="1">
        <f>HabitatInWatersheds!A42</f>
        <v>41</v>
      </c>
      <c r="B132" s="1" t="str">
        <f>HabitatInWatersheds!B42</f>
        <v>Holumalu</v>
      </c>
      <c r="C132" s="1">
        <f>HabitatInWatersheds!C42</f>
        <v>630.50850000000003</v>
      </c>
      <c r="D132" s="1">
        <f>HabitatInWatersheds!D42</f>
        <v>700.72649999999999</v>
      </c>
      <c r="E132" s="1">
        <f>HabitatInWatersheds!E42</f>
        <v>630.50850000000003</v>
      </c>
    </row>
    <row r="133" spans="1:5" ht="30" x14ac:dyDescent="0.25">
      <c r="A133" s="1">
        <f>HabitatInWatersheds!A43</f>
        <v>42</v>
      </c>
      <c r="B133" s="1" t="str">
        <f>HabitatInWatersheds!B43</f>
        <v>Manawaiianu</v>
      </c>
      <c r="C133" s="1">
        <f>HabitatInWatersheds!C43</f>
        <v>1631.84874363622</v>
      </c>
      <c r="D133" s="1">
        <f>HabitatInWatersheds!D43</f>
        <v>1877.5824410615</v>
      </c>
      <c r="E133" s="1">
        <f>HabitatInWatersheds!E43</f>
        <v>1630.16165966113</v>
      </c>
    </row>
    <row r="134" spans="1:5" ht="30" x14ac:dyDescent="0.25">
      <c r="A134" s="1">
        <f>HabitatInWatersheds!A44</f>
        <v>43</v>
      </c>
      <c r="B134" s="1" t="str">
        <f>HabitatInWatersheds!B44</f>
        <v>Opaepilau</v>
      </c>
      <c r="C134" s="1">
        <f>HabitatInWatersheds!C44</f>
        <v>0</v>
      </c>
      <c r="D134" s="1">
        <f>HabitatInWatersheds!D44</f>
        <v>0</v>
      </c>
      <c r="E134" s="1">
        <f>HabitatInWatersheds!E44</f>
        <v>0</v>
      </c>
    </row>
    <row r="135" spans="1:5" ht="30" x14ac:dyDescent="0.25">
      <c r="A135" s="1">
        <f>HabitatInWatersheds!A45</f>
        <v>44</v>
      </c>
      <c r="B135" s="1" t="str">
        <f>HabitatInWatersheds!B45</f>
        <v>Konanui</v>
      </c>
      <c r="C135" s="1">
        <f>HabitatInWatersheds!C45</f>
        <v>0</v>
      </c>
      <c r="D135" s="1">
        <f>HabitatInWatersheds!D45</f>
        <v>0</v>
      </c>
      <c r="E135" s="1">
        <f>HabitatInWatersheds!E45</f>
        <v>0</v>
      </c>
    </row>
    <row r="136" spans="1:5" ht="30" x14ac:dyDescent="0.25">
      <c r="A136" s="1">
        <f>HabitatInWatersheds!A46</f>
        <v>45</v>
      </c>
      <c r="B136" s="1" t="str">
        <f>HabitatInWatersheds!B46</f>
        <v>East Kuiaha</v>
      </c>
      <c r="C136" s="1">
        <f>HabitatInWatersheds!C46</f>
        <v>1780.8101167178199</v>
      </c>
      <c r="D136" s="1">
        <f>HabitatInWatersheds!D46</f>
        <v>2147.57709452165</v>
      </c>
      <c r="E136" s="1">
        <f>HabitatInWatersheds!E46</f>
        <v>1675.8320354519401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6"/>
  <sheetViews>
    <sheetView workbookViewId="0"/>
  </sheetViews>
  <sheetFormatPr defaultRowHeight="15" x14ac:dyDescent="0.25"/>
  <sheetData>
    <row r="1" spans="1:9" x14ac:dyDescent="0.25">
      <c r="A1" t="s">
        <v>334</v>
      </c>
      <c r="B1" t="s">
        <v>335</v>
      </c>
      <c r="C1" t="s">
        <v>336</v>
      </c>
      <c r="D1" t="s">
        <v>337</v>
      </c>
      <c r="E1" t="s">
        <v>338</v>
      </c>
      <c r="F1" t="s">
        <v>339</v>
      </c>
      <c r="G1" t="s">
        <v>340</v>
      </c>
      <c r="H1" t="s">
        <v>341</v>
      </c>
      <c r="I1" t="s">
        <v>342</v>
      </c>
    </row>
    <row r="2" spans="1:9" x14ac:dyDescent="0.25">
      <c r="A2">
        <v>515.67166944484995</v>
      </c>
      <c r="B2">
        <v>16</v>
      </c>
      <c r="C2">
        <v>632.83287829985397</v>
      </c>
      <c r="D2">
        <v>90</v>
      </c>
      <c r="E2">
        <v>602.76792615777902</v>
      </c>
      <c r="F2">
        <v>3</v>
      </c>
      <c r="G2">
        <v>503.42876107925503</v>
      </c>
      <c r="H2">
        <v>407.51347583010698</v>
      </c>
      <c r="I2">
        <v>2771.2147108118502</v>
      </c>
    </row>
    <row r="3" spans="1:9" x14ac:dyDescent="0.25">
      <c r="A3">
        <v>591.73477693740404</v>
      </c>
      <c r="B3">
        <v>9.9083748302399304</v>
      </c>
      <c r="C3">
        <v>1075.12724462296</v>
      </c>
      <c r="D3">
        <v>75.303648709823406</v>
      </c>
      <c r="E3">
        <v>730.96796403703297</v>
      </c>
      <c r="F3">
        <v>0.99083748302399299</v>
      </c>
      <c r="G3">
        <v>512.65864513828603</v>
      </c>
      <c r="H3">
        <v>670.55531633381497</v>
      </c>
      <c r="I3">
        <v>3667.2468080925901</v>
      </c>
    </row>
    <row r="4" spans="1:9" x14ac:dyDescent="0.25">
      <c r="A4">
        <v>378.86109267174203</v>
      </c>
      <c r="B4">
        <v>0.98483738648453401</v>
      </c>
      <c r="C4">
        <v>1144.04001223309</v>
      </c>
      <c r="D4">
        <v>0.98483738648453401</v>
      </c>
      <c r="E4">
        <v>397.77171404268501</v>
      </c>
      <c r="F4">
        <v>0</v>
      </c>
      <c r="G4">
        <v>164.152861290662</v>
      </c>
      <c r="H4">
        <v>567.29772395089503</v>
      </c>
      <c r="I4">
        <v>2654.0930789620402</v>
      </c>
    </row>
    <row r="5" spans="1:9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625.54263206898599</v>
      </c>
      <c r="B6">
        <v>10.515570035067601</v>
      </c>
      <c r="C6">
        <v>1124.7677136119601</v>
      </c>
      <c r="D6">
        <v>136.70241045587801</v>
      </c>
      <c r="E6">
        <v>695.63502730861501</v>
      </c>
      <c r="F6">
        <v>2.62889250876689</v>
      </c>
      <c r="G6">
        <v>543.122964297213</v>
      </c>
      <c r="H6">
        <v>739.08433418319203</v>
      </c>
      <c r="I6">
        <v>3877.9995444696801</v>
      </c>
    </row>
    <row r="7" spans="1:9" x14ac:dyDescent="0.25">
      <c r="A7">
        <v>625.54263206898599</v>
      </c>
      <c r="B7">
        <v>10.515570035067601</v>
      </c>
      <c r="C7">
        <v>1124.7677136119601</v>
      </c>
      <c r="D7">
        <v>136.70241045587801</v>
      </c>
      <c r="E7">
        <v>695.63502730861501</v>
      </c>
      <c r="F7">
        <v>2.62889250876689</v>
      </c>
      <c r="G7">
        <v>543.122964297213</v>
      </c>
      <c r="H7">
        <v>739.08433418319203</v>
      </c>
      <c r="I7">
        <v>3877.9995444696801</v>
      </c>
    </row>
    <row r="8" spans="1:9" x14ac:dyDescent="0.25">
      <c r="A8">
        <v>806.74515524444905</v>
      </c>
      <c r="B8">
        <v>31.321494504584201</v>
      </c>
      <c r="C8">
        <v>2132.1440599586199</v>
      </c>
      <c r="D8">
        <v>100.054774111866</v>
      </c>
      <c r="E8">
        <v>923.81955260548796</v>
      </c>
      <c r="F8">
        <v>8.7004151401622796</v>
      </c>
      <c r="G8">
        <v>828.44463566370302</v>
      </c>
      <c r="H8">
        <v>1991.1597343087401</v>
      </c>
      <c r="I8">
        <v>6822.3898215376103</v>
      </c>
    </row>
    <row r="9" spans="1:9" x14ac:dyDescent="0.25">
      <c r="A9">
        <v>569.11786615599601</v>
      </c>
      <c r="B9">
        <v>24.458793023135399</v>
      </c>
      <c r="C9">
        <v>1258.03111867916</v>
      </c>
      <c r="D9">
        <v>83.497258941048599</v>
      </c>
      <c r="E9">
        <v>636.33839863361095</v>
      </c>
      <c r="F9">
        <v>8.4340665597018791</v>
      </c>
      <c r="G9">
        <v>638.86180528958096</v>
      </c>
      <c r="H9">
        <v>1319.36172413436</v>
      </c>
      <c r="I9">
        <v>4538.1010314165896</v>
      </c>
    </row>
    <row r="10" spans="1:9" x14ac:dyDescent="0.25">
      <c r="A10">
        <v>419.83578649784698</v>
      </c>
      <c r="B10">
        <v>18.752092983877699</v>
      </c>
      <c r="C10">
        <v>1361.8504158875601</v>
      </c>
      <c r="D10">
        <v>58.042192569145399</v>
      </c>
      <c r="E10">
        <v>367.204291589994</v>
      </c>
      <c r="F10">
        <v>6.2506976612925804</v>
      </c>
      <c r="G10">
        <v>367.42524839875</v>
      </c>
      <c r="H10">
        <v>1535.3919358512401</v>
      </c>
      <c r="I10">
        <v>4134.7526614397102</v>
      </c>
    </row>
    <row r="11" spans="1:9" x14ac:dyDescent="0.25">
      <c r="A11">
        <v>600.69687636124195</v>
      </c>
      <c r="B11">
        <v>55.673353532927898</v>
      </c>
      <c r="C11">
        <v>1001.51064554807</v>
      </c>
      <c r="D11">
        <v>116.146134094556</v>
      </c>
      <c r="E11">
        <v>313.13888325854998</v>
      </c>
      <c r="F11">
        <v>29.756447577944201</v>
      </c>
      <c r="G11">
        <v>464.044714168989</v>
      </c>
      <c r="H11">
        <v>1572.2815345527199</v>
      </c>
      <c r="I11">
        <v>4153.2485890950002</v>
      </c>
    </row>
    <row r="12" spans="1:9" x14ac:dyDescent="0.25">
      <c r="A12">
        <v>711.485976923561</v>
      </c>
      <c r="B12">
        <v>1</v>
      </c>
      <c r="C12">
        <v>1493.1773643341701</v>
      </c>
      <c r="D12">
        <v>113</v>
      </c>
      <c r="E12">
        <v>940.26457000062999</v>
      </c>
      <c r="F12">
        <v>0</v>
      </c>
      <c r="G12">
        <v>576.39153161970899</v>
      </c>
      <c r="H12">
        <v>1052.9786008548199</v>
      </c>
      <c r="I12">
        <v>4888.2980437328897</v>
      </c>
    </row>
    <row r="13" spans="1:9" x14ac:dyDescent="0.25">
      <c r="A13">
        <v>4381.5273931252796</v>
      </c>
      <c r="B13">
        <v>133.18556642354599</v>
      </c>
      <c r="C13">
        <v>4888.7775190860903</v>
      </c>
      <c r="D13">
        <v>1539.18708326108</v>
      </c>
      <c r="E13">
        <v>4768.0079228129898</v>
      </c>
      <c r="F13">
        <v>117.393780112648</v>
      </c>
      <c r="G13">
        <v>3545.2606469205798</v>
      </c>
      <c r="H13">
        <v>3768.09117453509</v>
      </c>
      <c r="I13">
        <v>23141.431086277302</v>
      </c>
    </row>
    <row r="14" spans="1:9" x14ac:dyDescent="0.25">
      <c r="A14">
        <v>1060.3664621139101</v>
      </c>
      <c r="B14">
        <v>72.024891766227796</v>
      </c>
      <c r="C14">
        <v>1467.92756391943</v>
      </c>
      <c r="D14">
        <v>131.045289185776</v>
      </c>
      <c r="E14">
        <v>796.27519230440805</v>
      </c>
      <c r="F14">
        <v>14.004840065655401</v>
      </c>
      <c r="G14">
        <v>857.96828116190602</v>
      </c>
      <c r="H14">
        <v>1681.2675181213201</v>
      </c>
      <c r="I14">
        <v>6080.8800386386301</v>
      </c>
    </row>
    <row r="15" spans="1:9" x14ac:dyDescent="0.25">
      <c r="A15">
        <v>1564.57716278219</v>
      </c>
      <c r="B15">
        <v>177.35102683470299</v>
      </c>
      <c r="C15">
        <v>2283.4802944421799</v>
      </c>
      <c r="D15">
        <v>417.57252349969701</v>
      </c>
      <c r="E15">
        <v>882.260292886363</v>
      </c>
      <c r="F15">
        <v>142.63151364484</v>
      </c>
      <c r="G15">
        <v>1117.6825171793901</v>
      </c>
      <c r="H15">
        <v>2837.5504120004398</v>
      </c>
      <c r="I15">
        <v>9423.1057432698108</v>
      </c>
    </row>
    <row r="16" spans="1:9" x14ac:dyDescent="0.25">
      <c r="A16">
        <v>345.077888575396</v>
      </c>
      <c r="B16">
        <v>40.254329782584698</v>
      </c>
      <c r="C16">
        <v>683.38311459523902</v>
      </c>
      <c r="D16">
        <v>48.609002001611699</v>
      </c>
      <c r="E16">
        <v>261.47764583428602</v>
      </c>
      <c r="F16">
        <v>12.1522505004029</v>
      </c>
      <c r="G16">
        <v>228.737816243748</v>
      </c>
      <c r="H16">
        <v>334.88280519633702</v>
      </c>
      <c r="I16">
        <v>1954.57485272961</v>
      </c>
    </row>
    <row r="17" spans="1:9" x14ac:dyDescent="0.25">
      <c r="A17">
        <v>67.942846643136207</v>
      </c>
      <c r="B17">
        <v>0</v>
      </c>
      <c r="C17">
        <v>637.45491343240803</v>
      </c>
      <c r="D17">
        <v>0</v>
      </c>
      <c r="E17">
        <v>191.03847528575599</v>
      </c>
      <c r="F17">
        <v>0</v>
      </c>
      <c r="G17">
        <v>66.663499261766205</v>
      </c>
      <c r="H17">
        <v>1082.0875720970901</v>
      </c>
      <c r="I17">
        <v>2045.18730672016</v>
      </c>
    </row>
    <row r="18" spans="1:9" x14ac:dyDescent="0.25">
      <c r="A18">
        <v>523.38536659608803</v>
      </c>
      <c r="B18">
        <v>17.202152054567701</v>
      </c>
      <c r="C18">
        <v>1007.8523813934499</v>
      </c>
      <c r="D18">
        <v>75.424820546950698</v>
      </c>
      <c r="E18">
        <v>616.41448712799195</v>
      </c>
      <c r="F18">
        <v>3.9697273972079299</v>
      </c>
      <c r="G18">
        <v>414.52150580262901</v>
      </c>
      <c r="H18">
        <v>560.062891058177</v>
      </c>
      <c r="I18">
        <v>3218.83333197706</v>
      </c>
    </row>
    <row r="19" spans="1:9" x14ac:dyDescent="0.25">
      <c r="A19">
        <v>96.905072289938602</v>
      </c>
      <c r="B19">
        <v>0</v>
      </c>
      <c r="C19">
        <v>353.95475310703398</v>
      </c>
      <c r="D19">
        <v>0</v>
      </c>
      <c r="E19">
        <v>173.75527536657901</v>
      </c>
      <c r="F19">
        <v>0</v>
      </c>
      <c r="G19">
        <v>69.911963576893299</v>
      </c>
      <c r="H19">
        <v>259.82946472455802</v>
      </c>
      <c r="I19">
        <v>954.356529065004</v>
      </c>
    </row>
    <row r="20" spans="1:9" x14ac:dyDescent="0.25">
      <c r="A20">
        <v>137.31529301451499</v>
      </c>
      <c r="B20">
        <v>0</v>
      </c>
      <c r="C20">
        <v>441.63776193854301</v>
      </c>
      <c r="D20">
        <v>0</v>
      </c>
      <c r="E20">
        <v>210.46236668327001</v>
      </c>
      <c r="F20">
        <v>0</v>
      </c>
      <c r="G20">
        <v>98.529851351093697</v>
      </c>
      <c r="H20">
        <v>257.15893011023297</v>
      </c>
      <c r="I20">
        <v>1145.10420309765</v>
      </c>
    </row>
    <row r="21" spans="1:9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>
        <v>81.100984939401101</v>
      </c>
      <c r="B22">
        <v>0</v>
      </c>
      <c r="C22">
        <v>341.940007880704</v>
      </c>
      <c r="D22">
        <v>0.60674893734400903</v>
      </c>
      <c r="E22">
        <v>78.925340663637797</v>
      </c>
      <c r="F22">
        <v>0</v>
      </c>
      <c r="G22">
        <v>42.743924939924597</v>
      </c>
      <c r="H22">
        <v>284.138734370831</v>
      </c>
      <c r="I22">
        <v>829.45574173184298</v>
      </c>
    </row>
    <row r="23" spans="1:9" x14ac:dyDescent="0.25">
      <c r="A23">
        <v>533.77683549794097</v>
      </c>
      <c r="B23">
        <v>40.514913513291603</v>
      </c>
      <c r="C23">
        <v>804.35730921236495</v>
      </c>
      <c r="D23">
        <v>83.672103994841393</v>
      </c>
      <c r="E23">
        <v>356.19766142959401</v>
      </c>
      <c r="F23">
        <v>11.449866862452</v>
      </c>
      <c r="G23">
        <v>372.21116891487299</v>
      </c>
      <c r="H23">
        <v>620.66503890703905</v>
      </c>
      <c r="I23">
        <v>2822.8448983324001</v>
      </c>
    </row>
    <row r="24" spans="1:9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>
        <v>159.65187750778099</v>
      </c>
      <c r="B25">
        <v>0</v>
      </c>
      <c r="C25">
        <v>451.73945530639003</v>
      </c>
      <c r="D25">
        <v>0.95885196171874998</v>
      </c>
      <c r="E25">
        <v>160.22261571646001</v>
      </c>
      <c r="F25">
        <v>0</v>
      </c>
      <c r="G25">
        <v>79.355243171222298</v>
      </c>
      <c r="H25">
        <v>433.56486078005099</v>
      </c>
      <c r="I25">
        <v>1285.4929044436201</v>
      </c>
    </row>
    <row r="26" spans="1:9" x14ac:dyDescent="0.25">
      <c r="A26">
        <v>103.600621567199</v>
      </c>
      <c r="B26">
        <v>0</v>
      </c>
      <c r="C26">
        <v>306.29316233319298</v>
      </c>
      <c r="D26">
        <v>1.3619051417316399</v>
      </c>
      <c r="E26">
        <v>103.16193203170999</v>
      </c>
      <c r="F26">
        <v>0</v>
      </c>
      <c r="G26">
        <v>57.436957985486998</v>
      </c>
      <c r="H26">
        <v>333.54513741903901</v>
      </c>
      <c r="I26">
        <v>905.39971647835796</v>
      </c>
    </row>
    <row r="27" spans="1:9" x14ac:dyDescent="0.25">
      <c r="A27">
        <v>148.41149378408701</v>
      </c>
      <c r="B27">
        <v>2.7148443984893902</v>
      </c>
      <c r="C27">
        <v>186.41931536293799</v>
      </c>
      <c r="D27">
        <v>24.433599586404501</v>
      </c>
      <c r="E27">
        <v>130.31253112749101</v>
      </c>
      <c r="F27">
        <v>0</v>
      </c>
      <c r="G27">
        <v>147.506545651257</v>
      </c>
      <c r="H27">
        <v>94.091394261423005</v>
      </c>
      <c r="I27">
        <v>733.88972417209004</v>
      </c>
    </row>
    <row r="28" spans="1:9" x14ac:dyDescent="0.25">
      <c r="A28">
        <v>137.81430200582099</v>
      </c>
      <c r="B28">
        <v>10.488700251817299</v>
      </c>
      <c r="C28">
        <v>126.637427684803</v>
      </c>
      <c r="D28">
        <v>23.599575566588999</v>
      </c>
      <c r="E28">
        <v>130.943673344122</v>
      </c>
      <c r="F28">
        <v>1.5733050377725999</v>
      </c>
      <c r="G28">
        <v>155.61112721934001</v>
      </c>
      <c r="H28">
        <v>99.660878866843703</v>
      </c>
      <c r="I28">
        <v>686.32898997710902</v>
      </c>
    </row>
    <row r="29" spans="1:9" x14ac:dyDescent="0.25">
      <c r="A29">
        <v>430.72130777917698</v>
      </c>
      <c r="B29">
        <v>17.231674337561</v>
      </c>
      <c r="C29">
        <v>726.31464324743001</v>
      </c>
      <c r="D29">
        <v>56.394570559290401</v>
      </c>
      <c r="E29">
        <v>441.97109050352702</v>
      </c>
      <c r="F29">
        <v>6.26606339547671</v>
      </c>
      <c r="G29">
        <v>354.73301420028702</v>
      </c>
      <c r="H29">
        <v>497.287431735903</v>
      </c>
      <c r="I29">
        <v>2530.9197957586498</v>
      </c>
    </row>
    <row r="30" spans="1:9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>
        <v>40.625132261042701</v>
      </c>
      <c r="B31">
        <v>0</v>
      </c>
      <c r="C31">
        <v>160.58688241984299</v>
      </c>
      <c r="D31">
        <v>0</v>
      </c>
      <c r="E31">
        <v>33.872203440510603</v>
      </c>
      <c r="F31">
        <v>0</v>
      </c>
      <c r="G31">
        <v>22.715152782833002</v>
      </c>
      <c r="H31">
        <v>134.855394196015</v>
      </c>
      <c r="I31">
        <v>392.65476510024399</v>
      </c>
    </row>
    <row r="32" spans="1:9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>
        <v>569.12491320689605</v>
      </c>
      <c r="B34">
        <v>20.340504469932899</v>
      </c>
      <c r="C34">
        <v>387.50111954821602</v>
      </c>
      <c r="D34">
        <v>167.652291338944</v>
      </c>
      <c r="E34">
        <v>445.44208988832702</v>
      </c>
      <c r="F34">
        <v>7.9909124703307697</v>
      </c>
      <c r="G34">
        <v>529.35772818594103</v>
      </c>
      <c r="H34">
        <v>371.869866952309</v>
      </c>
      <c r="I34">
        <v>2499.2794260608998</v>
      </c>
    </row>
    <row r="35" spans="1:9" x14ac:dyDescent="0.25">
      <c r="A35">
        <v>1462.5580422518001</v>
      </c>
      <c r="B35">
        <v>47.817110653282299</v>
      </c>
      <c r="C35">
        <v>937.54495484766903</v>
      </c>
      <c r="D35">
        <v>268.20453289903702</v>
      </c>
      <c r="E35">
        <v>764.37508537308304</v>
      </c>
      <c r="F35">
        <v>13.041030178167899</v>
      </c>
      <c r="G35">
        <v>923.79378438927995</v>
      </c>
      <c r="H35">
        <v>812.05811619178496</v>
      </c>
      <c r="I35">
        <v>5229.3926567840999</v>
      </c>
    </row>
    <row r="36" spans="1:9" x14ac:dyDescent="0.25">
      <c r="A36">
        <v>2402.3600308376599</v>
      </c>
      <c r="B36">
        <v>56.251872949690103</v>
      </c>
      <c r="C36">
        <v>2318.7019524285001</v>
      </c>
      <c r="D36">
        <v>998.14650994924602</v>
      </c>
      <c r="E36">
        <v>2409.4406900439599</v>
      </c>
      <c r="F36">
        <v>58.628935154114899</v>
      </c>
      <c r="G36">
        <v>2081.78072878286</v>
      </c>
      <c r="H36">
        <v>2041.0392834189299</v>
      </c>
      <c r="I36">
        <v>12366.350003564999</v>
      </c>
    </row>
    <row r="37" spans="1:9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>
        <v>350.36252604002402</v>
      </c>
      <c r="B39">
        <v>2</v>
      </c>
      <c r="C39">
        <v>243.34784611515201</v>
      </c>
      <c r="D39">
        <v>111.17686870080399</v>
      </c>
      <c r="E39">
        <v>177.64893799686499</v>
      </c>
      <c r="F39">
        <v>0</v>
      </c>
      <c r="G39">
        <v>229.45783502066999</v>
      </c>
      <c r="H39">
        <v>152.20987219980299</v>
      </c>
      <c r="I39">
        <v>1266.2038860733201</v>
      </c>
    </row>
    <row r="40" spans="1:9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>
        <v>182.83199999999999</v>
      </c>
      <c r="B42">
        <v>1.7549999999999999</v>
      </c>
      <c r="C42">
        <v>115.152</v>
      </c>
      <c r="D42">
        <v>31.59</v>
      </c>
      <c r="E42">
        <v>77.688000000000002</v>
      </c>
      <c r="F42">
        <v>0.35099999999999998</v>
      </c>
      <c r="G42">
        <v>99.701999999999998</v>
      </c>
      <c r="H42">
        <v>121.4385</v>
      </c>
      <c r="I42">
        <v>630.50850000000003</v>
      </c>
    </row>
    <row r="43" spans="1:9" x14ac:dyDescent="0.25">
      <c r="A43">
        <v>560.98631612331997</v>
      </c>
      <c r="B43">
        <v>14</v>
      </c>
      <c r="C43">
        <v>209.85349304921999</v>
      </c>
      <c r="D43">
        <v>125.184</v>
      </c>
      <c r="E43">
        <v>189.66867961934901</v>
      </c>
      <c r="F43">
        <v>3</v>
      </c>
      <c r="G43">
        <v>356.28947115517298</v>
      </c>
      <c r="H43">
        <v>171.179699714066</v>
      </c>
      <c r="I43">
        <v>1630.16165966113</v>
      </c>
    </row>
    <row r="44" spans="1: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>
        <v>463.26150402167701</v>
      </c>
      <c r="B46">
        <v>28.5738215470017</v>
      </c>
      <c r="C46">
        <v>382.81876687026198</v>
      </c>
      <c r="D46">
        <v>88.578846795705402</v>
      </c>
      <c r="E46">
        <v>170.09168926302101</v>
      </c>
      <c r="F46">
        <v>19.049214364667801</v>
      </c>
      <c r="G46">
        <v>195.64499431630301</v>
      </c>
      <c r="H46">
        <v>327.81319827330202</v>
      </c>
      <c r="I46">
        <v>1675.8320354519401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t="s">
        <v>8</v>
      </c>
      <c r="C2">
        <v>0</v>
      </c>
      <c r="D2">
        <v>1.3320000000000001</v>
      </c>
      <c r="E2">
        <v>1.5024999999999999</v>
      </c>
      <c r="F2">
        <v>0</v>
      </c>
      <c r="G2">
        <v>0.86089424400000003</v>
      </c>
      <c r="H2">
        <v>0.97109129250000004</v>
      </c>
    </row>
    <row r="3" spans="1:8" x14ac:dyDescent="0.25">
      <c r="A3">
        <v>2</v>
      </c>
      <c r="B3" t="s">
        <v>9</v>
      </c>
      <c r="C3">
        <v>0</v>
      </c>
      <c r="D3">
        <v>13.6</v>
      </c>
      <c r="E3">
        <v>13.904953125</v>
      </c>
      <c r="F3">
        <v>0</v>
      </c>
      <c r="G3">
        <v>8.7899112000000006</v>
      </c>
      <c r="H3">
        <v>8.9870075888906307</v>
      </c>
    </row>
    <row r="4" spans="1:8" x14ac:dyDescent="0.25">
      <c r="A4">
        <v>3</v>
      </c>
      <c r="B4" t="s">
        <v>10</v>
      </c>
      <c r="C4">
        <v>0</v>
      </c>
      <c r="D4">
        <v>26.266999999999999</v>
      </c>
      <c r="E4">
        <v>15.60525</v>
      </c>
      <c r="F4">
        <v>0</v>
      </c>
      <c r="G4">
        <v>16.976808639000001</v>
      </c>
      <c r="H4">
        <v>10.08593836425</v>
      </c>
    </row>
    <row r="5" spans="1:8" x14ac:dyDescent="0.25">
      <c r="A5">
        <v>4</v>
      </c>
      <c r="B5" t="s">
        <v>11</v>
      </c>
      <c r="C5">
        <v>0</v>
      </c>
      <c r="D5">
        <v>5.8289999999999997</v>
      </c>
      <c r="E5">
        <v>4.1213749999999996</v>
      </c>
      <c r="F5">
        <v>0</v>
      </c>
      <c r="G5">
        <v>3.7673817930000002</v>
      </c>
      <c r="H5">
        <v>2.6637147258749998</v>
      </c>
    </row>
    <row r="6" spans="1:8" x14ac:dyDescent="0.25">
      <c r="A6">
        <v>5</v>
      </c>
      <c r="B6" t="s">
        <v>12</v>
      </c>
      <c r="C6">
        <v>0</v>
      </c>
      <c r="D6">
        <v>20.934999999999999</v>
      </c>
      <c r="E6">
        <v>15.6871875</v>
      </c>
      <c r="F6">
        <v>0</v>
      </c>
      <c r="G6">
        <v>13.530646395</v>
      </c>
      <c r="H6">
        <v>10.1388959634375</v>
      </c>
    </row>
    <row r="7" spans="1:8" x14ac:dyDescent="0.25">
      <c r="A7">
        <v>6</v>
      </c>
      <c r="B7" t="s">
        <v>13</v>
      </c>
      <c r="C7">
        <v>0</v>
      </c>
      <c r="D7">
        <v>1.2889999999999999</v>
      </c>
      <c r="E7">
        <v>1.5583750000000001</v>
      </c>
      <c r="F7">
        <v>0</v>
      </c>
      <c r="G7">
        <v>0.83310261299999999</v>
      </c>
      <c r="H7">
        <v>1.007204254875</v>
      </c>
    </row>
    <row r="8" spans="1:8" x14ac:dyDescent="0.25">
      <c r="A8">
        <v>7</v>
      </c>
      <c r="B8" t="s">
        <v>14</v>
      </c>
      <c r="C8">
        <v>0</v>
      </c>
      <c r="D8">
        <v>3.806</v>
      </c>
      <c r="E8">
        <v>8.4462499999999991</v>
      </c>
      <c r="F8">
        <v>0</v>
      </c>
      <c r="G8">
        <v>2.4598825020000001</v>
      </c>
      <c r="H8">
        <v>5.4589549612499999</v>
      </c>
    </row>
    <row r="9" spans="1:8" x14ac:dyDescent="0.25">
      <c r="A9">
        <v>8</v>
      </c>
      <c r="B9" t="s">
        <v>15</v>
      </c>
      <c r="C9">
        <v>0</v>
      </c>
      <c r="D9">
        <v>8.4979999999999993</v>
      </c>
      <c r="E9">
        <v>5.4006249999999998</v>
      </c>
      <c r="F9">
        <v>0</v>
      </c>
      <c r="G9">
        <v>5.4924018659999998</v>
      </c>
      <c r="H9">
        <v>3.490515748125</v>
      </c>
    </row>
    <row r="10" spans="1:8" x14ac:dyDescent="0.25">
      <c r="A10">
        <v>9</v>
      </c>
      <c r="B10" t="s">
        <v>16</v>
      </c>
      <c r="C10">
        <v>0</v>
      </c>
      <c r="D10">
        <v>26.619</v>
      </c>
      <c r="E10">
        <v>13.3095</v>
      </c>
      <c r="F10">
        <v>0</v>
      </c>
      <c r="G10">
        <v>17.204312222999999</v>
      </c>
      <c r="H10">
        <v>8.6021561114999994</v>
      </c>
    </row>
    <row r="11" spans="1:8" x14ac:dyDescent="0.25">
      <c r="A11">
        <v>10</v>
      </c>
      <c r="B11" t="s">
        <v>17</v>
      </c>
      <c r="C11">
        <v>0</v>
      </c>
      <c r="D11">
        <v>11.462999999999999</v>
      </c>
      <c r="E11">
        <v>7.5390312499999999</v>
      </c>
      <c r="F11">
        <v>0</v>
      </c>
      <c r="G11">
        <v>7.4087317710000002</v>
      </c>
      <c r="H11">
        <v>4.8726040604062497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7"/>
  <sheetViews>
    <sheetView topLeftCell="A22" workbookViewId="0"/>
  </sheetViews>
  <sheetFormatPr defaultRowHeight="15" x14ac:dyDescent="0.25"/>
  <sheetData>
    <row r="1" spans="1:8" x14ac:dyDescent="0.25">
      <c r="A1" t="s">
        <v>18</v>
      </c>
      <c r="B1" t="s">
        <v>19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t="s">
        <v>20</v>
      </c>
      <c r="C2">
        <v>4.0780000000000003</v>
      </c>
      <c r="D2">
        <v>4.0780000000000003</v>
      </c>
      <c r="E2">
        <v>4.0780000000000003</v>
      </c>
      <c r="F2">
        <v>2.6356807259999999</v>
      </c>
      <c r="G2">
        <v>2.6356807259999999</v>
      </c>
      <c r="H2">
        <v>2.6356807259999999</v>
      </c>
    </row>
    <row r="3" spans="1:8" x14ac:dyDescent="0.25">
      <c r="A3">
        <v>2</v>
      </c>
      <c r="B3" t="s">
        <v>21</v>
      </c>
      <c r="C3">
        <v>20.867999999999999</v>
      </c>
      <c r="D3">
        <v>17.908000000000001</v>
      </c>
      <c r="E3">
        <v>18.727499999999999</v>
      </c>
      <c r="F3">
        <v>13.487343156</v>
      </c>
      <c r="G3">
        <v>11.574244836</v>
      </c>
      <c r="H3">
        <v>12.1039016175</v>
      </c>
    </row>
    <row r="4" spans="1:8" x14ac:dyDescent="0.25">
      <c r="A4">
        <v>3</v>
      </c>
      <c r="B4" t="s">
        <v>22</v>
      </c>
      <c r="C4">
        <v>4.6520000000000001</v>
      </c>
      <c r="D4">
        <v>3.84</v>
      </c>
      <c r="E4">
        <v>4.0647500000000001</v>
      </c>
      <c r="F4">
        <v>3.0066666839999998</v>
      </c>
      <c r="G4">
        <v>2.4818572799999998</v>
      </c>
      <c r="H4">
        <v>2.6271170257500001</v>
      </c>
    </row>
    <row r="5" spans="1:8" x14ac:dyDescent="0.25">
      <c r="A5">
        <v>4</v>
      </c>
      <c r="B5" t="s">
        <v>23</v>
      </c>
      <c r="C5">
        <v>0.36499999999999999</v>
      </c>
      <c r="D5">
        <v>0.33100000000000002</v>
      </c>
      <c r="E5">
        <v>0.34799999999999998</v>
      </c>
      <c r="F5">
        <v>0.23590570499999999</v>
      </c>
      <c r="G5">
        <v>0.21393092699999999</v>
      </c>
      <c r="H5">
        <v>0.22491831600000001</v>
      </c>
    </row>
    <row r="6" spans="1:8" x14ac:dyDescent="0.25">
      <c r="A6">
        <v>5</v>
      </c>
      <c r="B6" t="s">
        <v>24</v>
      </c>
      <c r="C6">
        <v>2.0339999999999998</v>
      </c>
      <c r="D6">
        <v>1.1180000000000001</v>
      </c>
      <c r="E6">
        <v>1.5760000000000001</v>
      </c>
      <c r="F6">
        <v>1.314608778</v>
      </c>
      <c r="G6">
        <v>0.72258240600000001</v>
      </c>
      <c r="H6">
        <v>1.018595592</v>
      </c>
    </row>
    <row r="7" spans="1:8" x14ac:dyDescent="0.25">
      <c r="A7">
        <v>6</v>
      </c>
      <c r="B7" t="s">
        <v>25</v>
      </c>
      <c r="C7">
        <v>2.5289999999999999</v>
      </c>
      <c r="D7">
        <v>1.323</v>
      </c>
      <c r="E7">
        <v>1.9259999999999999</v>
      </c>
      <c r="F7">
        <v>1.6345356929999999</v>
      </c>
      <c r="G7">
        <v>0.85507739100000002</v>
      </c>
      <c r="H7">
        <v>1.2448065420000001</v>
      </c>
    </row>
    <row r="8" spans="1:8" x14ac:dyDescent="0.25">
      <c r="A8">
        <v>7</v>
      </c>
      <c r="B8" t="s">
        <v>26</v>
      </c>
      <c r="C8">
        <v>4.8940000000000001</v>
      </c>
      <c r="D8">
        <v>2.6379999999999999</v>
      </c>
      <c r="E8">
        <v>3.6324999999999998</v>
      </c>
      <c r="F8">
        <v>3.1630753980000001</v>
      </c>
      <c r="G8">
        <v>1.704984246</v>
      </c>
      <c r="H8">
        <v>2.3477465025000002</v>
      </c>
    </row>
    <row r="9" spans="1:8" x14ac:dyDescent="0.25">
      <c r="A9">
        <v>8</v>
      </c>
      <c r="B9" t="s">
        <v>27</v>
      </c>
      <c r="C9">
        <v>3.0579999999999998</v>
      </c>
      <c r="D9">
        <v>1.518</v>
      </c>
      <c r="E9">
        <v>2.2879999999999998</v>
      </c>
      <c r="F9">
        <v>1.976437386</v>
      </c>
      <c r="G9">
        <v>0.98110920599999996</v>
      </c>
      <c r="H9">
        <v>1.478773296</v>
      </c>
    </row>
    <row r="10" spans="1:8" x14ac:dyDescent="0.25">
      <c r="A10">
        <v>9</v>
      </c>
      <c r="B10" t="s">
        <v>28</v>
      </c>
      <c r="C10">
        <v>3.3210000000000002</v>
      </c>
      <c r="D10">
        <v>1.9239999999999999</v>
      </c>
      <c r="E10">
        <v>2.6225000000000001</v>
      </c>
      <c r="F10">
        <v>2.1464187570000002</v>
      </c>
      <c r="G10">
        <v>1.2435139079999999</v>
      </c>
      <c r="H10">
        <v>1.6949663325</v>
      </c>
    </row>
    <row r="11" spans="1:8" x14ac:dyDescent="0.25">
      <c r="A11">
        <v>10</v>
      </c>
      <c r="B11" t="s">
        <v>29</v>
      </c>
      <c r="C11">
        <v>8.3940000000000001</v>
      </c>
      <c r="D11">
        <v>6.15</v>
      </c>
      <c r="E11">
        <v>7.2707499999999996</v>
      </c>
      <c r="F11">
        <v>5.4251848980000004</v>
      </c>
      <c r="G11">
        <v>3.9748495500000001</v>
      </c>
      <c r="H11">
        <v>4.6992093277500002</v>
      </c>
    </row>
    <row r="12" spans="1:8" x14ac:dyDescent="0.25">
      <c r="A12">
        <v>11</v>
      </c>
      <c r="B12" t="s">
        <v>30</v>
      </c>
      <c r="C12">
        <v>4.2329999999999997</v>
      </c>
      <c r="D12">
        <v>4.2329999999999997</v>
      </c>
      <c r="E12">
        <v>4.2329999999999997</v>
      </c>
      <c r="F12">
        <v>2.7358598609999998</v>
      </c>
      <c r="G12">
        <v>2.7358598609999998</v>
      </c>
      <c r="H12">
        <v>2.7358598609999998</v>
      </c>
    </row>
    <row r="13" spans="1:8" x14ac:dyDescent="0.25">
      <c r="A13">
        <v>12</v>
      </c>
      <c r="B13" t="s">
        <v>31</v>
      </c>
      <c r="C13">
        <v>18.021000000000001</v>
      </c>
      <c r="D13">
        <v>14.901</v>
      </c>
      <c r="E13">
        <v>14.901</v>
      </c>
      <c r="F13">
        <v>11.647278656999999</v>
      </c>
      <c r="G13">
        <v>9.6307696170000003</v>
      </c>
      <c r="H13">
        <v>9.6307696170000003</v>
      </c>
    </row>
    <row r="14" spans="1:8" x14ac:dyDescent="0.25">
      <c r="A14">
        <v>13</v>
      </c>
      <c r="B14" t="s">
        <v>32</v>
      </c>
      <c r="C14">
        <v>6.1020000000000003</v>
      </c>
      <c r="D14">
        <v>5.9180000000000001</v>
      </c>
      <c r="E14">
        <v>6.01</v>
      </c>
      <c r="F14">
        <v>3.9438263340000002</v>
      </c>
      <c r="G14">
        <v>3.8249040060000001</v>
      </c>
      <c r="H14">
        <v>3.8843651700000001</v>
      </c>
    </row>
    <row r="15" spans="1:8" x14ac:dyDescent="0.25">
      <c r="A15">
        <v>14</v>
      </c>
      <c r="B15" t="s">
        <v>33</v>
      </c>
      <c r="C15">
        <v>8.0860000000000003</v>
      </c>
      <c r="D15">
        <v>5.4560000000000004</v>
      </c>
      <c r="E15">
        <v>6.5652499999999998</v>
      </c>
      <c r="F15">
        <v>5.2261192620000001</v>
      </c>
      <c r="G15">
        <v>3.5263055520000002</v>
      </c>
      <c r="H15">
        <v>4.2432326842499997</v>
      </c>
    </row>
    <row r="16" spans="1:8" x14ac:dyDescent="0.25">
      <c r="A16">
        <v>15</v>
      </c>
      <c r="B16" t="s">
        <v>34</v>
      </c>
      <c r="C16">
        <v>1.9330000000000001</v>
      </c>
      <c r="D16">
        <v>0.73799999999999999</v>
      </c>
      <c r="E16">
        <v>0.91587499999999999</v>
      </c>
      <c r="F16">
        <v>1.249330761</v>
      </c>
      <c r="G16">
        <v>0.47698194599999999</v>
      </c>
      <c r="H16">
        <v>0.59194558237499995</v>
      </c>
    </row>
    <row r="17" spans="1:8" x14ac:dyDescent="0.25">
      <c r="A17">
        <v>16</v>
      </c>
      <c r="B17" t="s">
        <v>35</v>
      </c>
      <c r="C17">
        <v>2.2839999999999998</v>
      </c>
      <c r="D17">
        <v>1.081</v>
      </c>
      <c r="E17">
        <v>1.3363750000000001</v>
      </c>
      <c r="F17">
        <v>1.4761880279999999</v>
      </c>
      <c r="G17">
        <v>0.69866867700000002</v>
      </c>
      <c r="H17">
        <v>0.86372188087500001</v>
      </c>
    </row>
    <row r="18" spans="1:8" x14ac:dyDescent="0.25">
      <c r="A18">
        <v>17</v>
      </c>
      <c r="B18" t="s">
        <v>36</v>
      </c>
      <c r="C18">
        <v>5.7629999999999999</v>
      </c>
      <c r="D18">
        <v>1.5629999999999999</v>
      </c>
      <c r="E18">
        <v>2.2973750000000002</v>
      </c>
      <c r="F18">
        <v>3.7247248709999998</v>
      </c>
      <c r="G18">
        <v>1.010193471</v>
      </c>
      <c r="H18">
        <v>1.4848325178749999</v>
      </c>
    </row>
    <row r="19" spans="1:8" x14ac:dyDescent="0.25">
      <c r="A19">
        <v>18</v>
      </c>
      <c r="B19" t="s">
        <v>37</v>
      </c>
      <c r="C19">
        <v>1.4790000000000001</v>
      </c>
      <c r="D19">
        <v>1.349</v>
      </c>
      <c r="E19">
        <v>1.4139999999999999</v>
      </c>
      <c r="F19">
        <v>0.95590284299999995</v>
      </c>
      <c r="G19">
        <v>0.87188163299999999</v>
      </c>
      <c r="H19">
        <v>0.91389223799999997</v>
      </c>
    </row>
    <row r="20" spans="1:8" x14ac:dyDescent="0.25">
      <c r="A20">
        <v>19</v>
      </c>
      <c r="B20" t="s">
        <v>38</v>
      </c>
      <c r="C20">
        <v>3.012</v>
      </c>
      <c r="D20">
        <v>0.45900000000000002</v>
      </c>
      <c r="E20">
        <v>0.96</v>
      </c>
      <c r="F20">
        <v>1.946706804</v>
      </c>
      <c r="G20">
        <v>0.29665950299999999</v>
      </c>
      <c r="H20">
        <v>0.62046431999999996</v>
      </c>
    </row>
    <row r="21" spans="1:8" x14ac:dyDescent="0.25">
      <c r="A21">
        <v>20</v>
      </c>
      <c r="B21" t="s">
        <v>39</v>
      </c>
      <c r="C21">
        <v>1.952</v>
      </c>
      <c r="D21">
        <v>0.96299999999999997</v>
      </c>
      <c r="E21">
        <v>1.0763750000000001</v>
      </c>
      <c r="F21">
        <v>1.2616107839999999</v>
      </c>
      <c r="G21">
        <v>0.62240327100000004</v>
      </c>
      <c r="H21">
        <v>0.69567946087499999</v>
      </c>
    </row>
    <row r="22" spans="1:8" x14ac:dyDescent="0.25">
      <c r="A22">
        <v>21</v>
      </c>
      <c r="B22" t="s">
        <v>40</v>
      </c>
      <c r="C22">
        <v>0.56599999999999995</v>
      </c>
      <c r="D22">
        <v>0.223</v>
      </c>
      <c r="E22">
        <v>0.39450000000000002</v>
      </c>
      <c r="F22">
        <v>0.365815422</v>
      </c>
      <c r="G22">
        <v>0.144128691</v>
      </c>
      <c r="H22">
        <v>0.25497205649999999</v>
      </c>
    </row>
    <row r="23" spans="1:8" x14ac:dyDescent="0.25">
      <c r="A23">
        <v>22</v>
      </c>
      <c r="B23" t="s">
        <v>41</v>
      </c>
      <c r="C23">
        <v>1.577</v>
      </c>
      <c r="D23">
        <v>0.34100000000000003</v>
      </c>
      <c r="E23">
        <v>0.50337500000000002</v>
      </c>
      <c r="F23">
        <v>1.019241909</v>
      </c>
      <c r="G23">
        <v>0.22039409700000001</v>
      </c>
      <c r="H23">
        <v>0.32533981987499999</v>
      </c>
    </row>
    <row r="24" spans="1:8" x14ac:dyDescent="0.25">
      <c r="A24">
        <v>23</v>
      </c>
      <c r="B24" t="s">
        <v>42</v>
      </c>
      <c r="C24">
        <v>2.831</v>
      </c>
      <c r="D24">
        <v>1.5780000000000001</v>
      </c>
      <c r="E24">
        <v>1.7975000000000001</v>
      </c>
      <c r="F24">
        <v>1.829723427</v>
      </c>
      <c r="G24">
        <v>1.019888226</v>
      </c>
      <c r="H24">
        <v>1.1617548074999999</v>
      </c>
    </row>
    <row r="25" spans="1:8" x14ac:dyDescent="0.25">
      <c r="A25">
        <v>24</v>
      </c>
      <c r="B25" t="s">
        <v>43</v>
      </c>
      <c r="C25">
        <v>1.85</v>
      </c>
      <c r="D25">
        <v>1.5029999999999999</v>
      </c>
      <c r="E25">
        <v>1.635</v>
      </c>
      <c r="F25">
        <v>1.19568645</v>
      </c>
      <c r="G25">
        <v>0.97141445100000001</v>
      </c>
      <c r="H25">
        <v>1.0567282950000001</v>
      </c>
    </row>
    <row r="26" spans="1:8" x14ac:dyDescent="0.25">
      <c r="A26">
        <v>25</v>
      </c>
      <c r="B26" t="s">
        <v>44</v>
      </c>
      <c r="C26">
        <v>9.6</v>
      </c>
      <c r="D26">
        <v>0.97799999999999998</v>
      </c>
      <c r="E26">
        <v>1.588125</v>
      </c>
      <c r="F26">
        <v>6.2046431999999996</v>
      </c>
      <c r="G26">
        <v>0.63209802599999998</v>
      </c>
      <c r="H26">
        <v>1.026432185625</v>
      </c>
    </row>
    <row r="27" spans="1:8" x14ac:dyDescent="0.25">
      <c r="A27">
        <v>26</v>
      </c>
      <c r="B27" t="s">
        <v>45</v>
      </c>
      <c r="C27">
        <v>6.2160000000000002</v>
      </c>
      <c r="D27">
        <v>0.502</v>
      </c>
      <c r="E27">
        <v>0.888625</v>
      </c>
      <c r="F27">
        <v>4.017506472</v>
      </c>
      <c r="G27">
        <v>0.32445113399999997</v>
      </c>
      <c r="H27">
        <v>0.57433344412499998</v>
      </c>
    </row>
    <row r="28" spans="1:8" x14ac:dyDescent="0.25">
      <c r="A28">
        <v>27</v>
      </c>
      <c r="B28" t="s">
        <v>46</v>
      </c>
      <c r="C28">
        <v>1.9379999999999999</v>
      </c>
      <c r="D28">
        <v>1.167</v>
      </c>
      <c r="E28">
        <v>1.5217499999999999</v>
      </c>
      <c r="F28">
        <v>1.2525623459999999</v>
      </c>
      <c r="G28">
        <v>0.75425193899999998</v>
      </c>
      <c r="H28">
        <v>0.98353289475000005</v>
      </c>
    </row>
    <row r="29" spans="1:8" x14ac:dyDescent="0.25">
      <c r="A29">
        <v>28</v>
      </c>
      <c r="B29" t="s">
        <v>47</v>
      </c>
      <c r="C29">
        <v>3.1669999999999998</v>
      </c>
      <c r="D29">
        <v>0.44500000000000001</v>
      </c>
      <c r="E29">
        <v>0.98362499999999997</v>
      </c>
      <c r="F29">
        <v>2.046885939</v>
      </c>
      <c r="G29">
        <v>0.287611065</v>
      </c>
      <c r="H29">
        <v>0.63573355912499996</v>
      </c>
    </row>
    <row r="30" spans="1:8" x14ac:dyDescent="0.25">
      <c r="A30">
        <v>29</v>
      </c>
      <c r="B30" t="s">
        <v>48</v>
      </c>
      <c r="C30">
        <v>4.2489999999999997</v>
      </c>
      <c r="D30">
        <v>1.75</v>
      </c>
      <c r="E30">
        <v>2.4072499999999999</v>
      </c>
      <c r="F30">
        <v>2.7462009329999999</v>
      </c>
      <c r="G30">
        <v>1.1310547500000001</v>
      </c>
      <c r="H30">
        <v>1.55584659825</v>
      </c>
    </row>
    <row r="31" spans="1:8" x14ac:dyDescent="0.25">
      <c r="A31">
        <v>30</v>
      </c>
      <c r="B31" t="s">
        <v>49</v>
      </c>
      <c r="C31">
        <v>2.1779999999999999</v>
      </c>
      <c r="D31">
        <v>2.1779999999999999</v>
      </c>
      <c r="E31">
        <v>2.1779999999999999</v>
      </c>
      <c r="F31">
        <v>1.4076784259999999</v>
      </c>
      <c r="G31">
        <v>1.4076784259999999</v>
      </c>
      <c r="H31">
        <v>1.4076784259999999</v>
      </c>
    </row>
    <row r="32" spans="1:8" x14ac:dyDescent="0.25">
      <c r="A32">
        <v>31</v>
      </c>
      <c r="B32" t="s">
        <v>50</v>
      </c>
      <c r="C32">
        <v>1.855</v>
      </c>
      <c r="D32">
        <v>0.71</v>
      </c>
      <c r="E32">
        <v>1.0748124999999999</v>
      </c>
      <c r="F32">
        <v>1.1989180349999999</v>
      </c>
      <c r="G32">
        <v>0.45888507000000001</v>
      </c>
      <c r="H32">
        <v>0.69466959056249999</v>
      </c>
    </row>
    <row r="33" spans="1:8" x14ac:dyDescent="0.25">
      <c r="A33">
        <v>32</v>
      </c>
      <c r="B33" t="s">
        <v>51</v>
      </c>
      <c r="C33">
        <v>2.137</v>
      </c>
      <c r="D33">
        <v>1.2</v>
      </c>
      <c r="E33">
        <v>1.6325000000000001</v>
      </c>
      <c r="F33">
        <v>1.3811794289999999</v>
      </c>
      <c r="G33">
        <v>0.77558039999999995</v>
      </c>
      <c r="H33">
        <v>1.0551125025000001</v>
      </c>
    </row>
    <row r="34" spans="1:8" x14ac:dyDescent="0.25">
      <c r="A34">
        <v>33</v>
      </c>
      <c r="B34" t="s">
        <v>52</v>
      </c>
      <c r="C34">
        <v>2.2559999999999998</v>
      </c>
      <c r="D34">
        <v>2.2559999999999998</v>
      </c>
      <c r="E34">
        <v>2.2559999999999998</v>
      </c>
      <c r="F34">
        <v>1.4580911519999999</v>
      </c>
      <c r="G34">
        <v>1.4580911519999999</v>
      </c>
      <c r="H34">
        <v>1.4580911519999999</v>
      </c>
    </row>
    <row r="35" spans="1:8" x14ac:dyDescent="0.25">
      <c r="A35">
        <v>34</v>
      </c>
      <c r="B35" t="s">
        <v>53</v>
      </c>
      <c r="C35">
        <v>11.666</v>
      </c>
      <c r="D35">
        <v>3.9929999999999999</v>
      </c>
      <c r="E35">
        <v>5.2558125000000002</v>
      </c>
      <c r="F35">
        <v>7.539934122</v>
      </c>
      <c r="G35">
        <v>2.5807437809999998</v>
      </c>
      <c r="H35">
        <v>3.3969209675625001</v>
      </c>
    </row>
    <row r="36" spans="1:8" x14ac:dyDescent="0.25">
      <c r="A36">
        <v>35</v>
      </c>
      <c r="B36" t="s">
        <v>54</v>
      </c>
      <c r="C36">
        <v>12.159000000000001</v>
      </c>
      <c r="D36">
        <v>6.5410000000000004</v>
      </c>
      <c r="E36">
        <v>7.7365624999999998</v>
      </c>
      <c r="F36">
        <v>7.8585684029999996</v>
      </c>
      <c r="G36">
        <v>4.2275594969999997</v>
      </c>
      <c r="H36">
        <v>5.0002718653124996</v>
      </c>
    </row>
    <row r="37" spans="1:8" x14ac:dyDescent="0.25">
      <c r="A37">
        <v>36</v>
      </c>
      <c r="B37" t="s">
        <v>55</v>
      </c>
      <c r="C37">
        <v>19.04</v>
      </c>
      <c r="D37">
        <v>4.0910000000000002</v>
      </c>
      <c r="E37">
        <v>6.9745156250000004</v>
      </c>
      <c r="F37">
        <v>12.30587568</v>
      </c>
      <c r="G37">
        <v>2.644082847</v>
      </c>
      <c r="H37">
        <v>4.5077480152031297</v>
      </c>
    </row>
    <row r="38" spans="1:8" x14ac:dyDescent="0.25">
      <c r="A38">
        <v>37</v>
      </c>
      <c r="B38" t="s">
        <v>56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5">
      <c r="A39">
        <v>38</v>
      </c>
      <c r="B39" t="s">
        <v>57</v>
      </c>
      <c r="C39">
        <v>2.117</v>
      </c>
      <c r="D39">
        <v>1.754</v>
      </c>
      <c r="E39">
        <v>1.9355</v>
      </c>
      <c r="F39">
        <v>1.368253089</v>
      </c>
      <c r="G39">
        <v>1.1336400179999999</v>
      </c>
      <c r="H39">
        <v>1.2509465534999999</v>
      </c>
    </row>
    <row r="40" spans="1:8" x14ac:dyDescent="0.25">
      <c r="A40">
        <v>39</v>
      </c>
      <c r="B40" t="s">
        <v>58</v>
      </c>
      <c r="C40">
        <v>9.6080000000000005</v>
      </c>
      <c r="D40">
        <v>3.0209999999999999</v>
      </c>
      <c r="E40">
        <v>4.8257500000000002</v>
      </c>
      <c r="F40">
        <v>6.2098137360000001</v>
      </c>
      <c r="G40">
        <v>1.952523657</v>
      </c>
      <c r="H40">
        <v>3.11896426275</v>
      </c>
    </row>
    <row r="41" spans="1:8" x14ac:dyDescent="0.25">
      <c r="A41">
        <v>40</v>
      </c>
      <c r="B41" t="s">
        <v>59</v>
      </c>
      <c r="C41">
        <v>2.3050000000000002</v>
      </c>
      <c r="D41">
        <v>2.0019999999999998</v>
      </c>
      <c r="E41">
        <v>2.1535000000000002</v>
      </c>
      <c r="F41">
        <v>1.489760685</v>
      </c>
      <c r="G41">
        <v>1.293926634</v>
      </c>
      <c r="H41">
        <v>1.3918436595000001</v>
      </c>
    </row>
    <row r="42" spans="1:8" x14ac:dyDescent="0.25">
      <c r="A42">
        <v>41</v>
      </c>
      <c r="B42" t="s">
        <v>60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5">
      <c r="A43">
        <v>42</v>
      </c>
      <c r="B43" t="s">
        <v>61</v>
      </c>
      <c r="C43">
        <v>6.5439999999999996</v>
      </c>
      <c r="D43">
        <v>5.23</v>
      </c>
      <c r="E43">
        <v>5.8869999999999996</v>
      </c>
      <c r="F43">
        <v>4.2294984480000002</v>
      </c>
      <c r="G43">
        <v>3.38023791</v>
      </c>
      <c r="H43">
        <v>3.8048681790000001</v>
      </c>
    </row>
    <row r="44" spans="1:8" x14ac:dyDescent="0.25">
      <c r="A44">
        <v>43</v>
      </c>
      <c r="B44" t="s">
        <v>62</v>
      </c>
      <c r="C44">
        <v>9.1850000000000005</v>
      </c>
      <c r="D44">
        <v>2.431</v>
      </c>
      <c r="E44">
        <v>3.6244999999999998</v>
      </c>
      <c r="F44">
        <v>5.9364216450000002</v>
      </c>
      <c r="G44">
        <v>1.571196627</v>
      </c>
      <c r="H44">
        <v>2.3425759665000001</v>
      </c>
    </row>
    <row r="45" spans="1:8" x14ac:dyDescent="0.25">
      <c r="A45">
        <v>44</v>
      </c>
      <c r="B45" t="s">
        <v>63</v>
      </c>
      <c r="C45">
        <v>2.661</v>
      </c>
      <c r="D45">
        <v>2.1970000000000001</v>
      </c>
      <c r="E45">
        <v>2.4289999999999998</v>
      </c>
      <c r="F45">
        <v>1.719849537</v>
      </c>
      <c r="G45">
        <v>1.4199584489999999</v>
      </c>
      <c r="H45">
        <v>1.5699039930000001</v>
      </c>
    </row>
    <row r="46" spans="1:8" x14ac:dyDescent="0.25">
      <c r="A46">
        <v>45</v>
      </c>
      <c r="B46" t="s">
        <v>64</v>
      </c>
      <c r="C46">
        <v>6.8550000000000004</v>
      </c>
      <c r="D46">
        <v>3.984</v>
      </c>
      <c r="E46">
        <v>5.21225</v>
      </c>
      <c r="F46">
        <v>4.4305030350000001</v>
      </c>
      <c r="G46">
        <v>2.574926928</v>
      </c>
      <c r="H46">
        <v>3.3687657832500002</v>
      </c>
    </row>
    <row r="47" spans="1:8" x14ac:dyDescent="0.25">
      <c r="A47">
        <v>46</v>
      </c>
      <c r="B47" t="s">
        <v>65</v>
      </c>
      <c r="C47">
        <v>15.851000000000001</v>
      </c>
      <c r="D47">
        <v>7.5609999999999999</v>
      </c>
      <c r="E47">
        <v>10.42625</v>
      </c>
      <c r="F47">
        <v>10.244770767</v>
      </c>
      <c r="G47">
        <v>4.8868028370000003</v>
      </c>
      <c r="H47">
        <v>6.7386626212499996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2"/>
  <sheetViews>
    <sheetView workbookViewId="0"/>
  </sheetViews>
  <sheetFormatPr defaultRowHeight="15" x14ac:dyDescent="0.25"/>
  <sheetData>
    <row r="1" spans="1:10" x14ac:dyDescent="0.25">
      <c r="A1" t="s">
        <v>66</v>
      </c>
      <c r="B1" t="s">
        <v>4</v>
      </c>
      <c r="C1" t="s">
        <v>3</v>
      </c>
      <c r="D1" t="s">
        <v>2</v>
      </c>
      <c r="E1" t="s">
        <v>7</v>
      </c>
      <c r="F1" t="s">
        <v>67</v>
      </c>
      <c r="G1" t="s">
        <v>68</v>
      </c>
      <c r="H1" t="s">
        <v>69</v>
      </c>
      <c r="I1" t="s">
        <v>0</v>
      </c>
      <c r="J1" t="s">
        <v>70</v>
      </c>
    </row>
    <row r="2" spans="1:10" x14ac:dyDescent="0.25">
      <c r="A2">
        <v>228</v>
      </c>
      <c r="B2">
        <v>0.3715</v>
      </c>
      <c r="C2">
        <v>0.74299999999999999</v>
      </c>
      <c r="D2">
        <v>0</v>
      </c>
      <c r="E2">
        <v>0.24010676550000001</v>
      </c>
      <c r="F2">
        <v>0.48021353100000003</v>
      </c>
      <c r="G2">
        <v>0</v>
      </c>
      <c r="H2" t="s">
        <v>71</v>
      </c>
      <c r="I2">
        <v>3</v>
      </c>
      <c r="J2" t="s">
        <v>72</v>
      </c>
    </row>
    <row r="3" spans="1:10" x14ac:dyDescent="0.25">
      <c r="A3">
        <v>196</v>
      </c>
      <c r="B3">
        <v>0.77649999999999997</v>
      </c>
      <c r="C3">
        <v>1.5529999999999999</v>
      </c>
      <c r="D3">
        <v>0</v>
      </c>
      <c r="E3">
        <v>0.50186515050000002</v>
      </c>
      <c r="F3">
        <v>1.003730301</v>
      </c>
      <c r="G3">
        <v>0</v>
      </c>
      <c r="H3" t="s">
        <v>73</v>
      </c>
      <c r="I3">
        <v>3</v>
      </c>
      <c r="J3" t="s">
        <v>74</v>
      </c>
    </row>
    <row r="4" spans="1:10" x14ac:dyDescent="0.25">
      <c r="A4">
        <v>192</v>
      </c>
      <c r="B4">
        <v>0.33900000000000002</v>
      </c>
      <c r="C4">
        <v>0.67800000000000005</v>
      </c>
      <c r="D4">
        <v>0</v>
      </c>
      <c r="E4">
        <v>0.219101463</v>
      </c>
      <c r="F4">
        <v>0.43820292599999999</v>
      </c>
      <c r="G4">
        <v>0</v>
      </c>
      <c r="H4" t="s">
        <v>75</v>
      </c>
      <c r="I4">
        <v>3</v>
      </c>
      <c r="J4" t="s">
        <v>74</v>
      </c>
    </row>
    <row r="5" spans="1:10" x14ac:dyDescent="0.25">
      <c r="A5">
        <v>193</v>
      </c>
      <c r="B5">
        <v>1.9E-2</v>
      </c>
      <c r="C5">
        <v>3.7999999999999999E-2</v>
      </c>
      <c r="D5">
        <v>0</v>
      </c>
      <c r="E5">
        <v>1.2280022999999999E-2</v>
      </c>
      <c r="F5">
        <v>2.4560045999999999E-2</v>
      </c>
      <c r="G5">
        <v>0</v>
      </c>
      <c r="H5" t="s">
        <v>76</v>
      </c>
      <c r="I5">
        <v>3</v>
      </c>
      <c r="J5" t="s">
        <v>74</v>
      </c>
    </row>
    <row r="6" spans="1:10" x14ac:dyDescent="0.25">
      <c r="A6">
        <v>194</v>
      </c>
      <c r="B6">
        <v>0.96299999999999997</v>
      </c>
      <c r="C6">
        <v>1.9259999999999999</v>
      </c>
      <c r="D6">
        <v>0</v>
      </c>
      <c r="E6">
        <v>0.62240327100000004</v>
      </c>
      <c r="F6">
        <v>1.2448065420000001</v>
      </c>
      <c r="G6">
        <v>0</v>
      </c>
      <c r="H6" t="s">
        <v>77</v>
      </c>
      <c r="I6">
        <v>3</v>
      </c>
      <c r="J6" t="s">
        <v>74</v>
      </c>
    </row>
    <row r="7" spans="1:10" x14ac:dyDescent="0.25">
      <c r="A7">
        <v>229</v>
      </c>
      <c r="B7">
        <v>0.81950000000000001</v>
      </c>
      <c r="C7">
        <v>0.318</v>
      </c>
      <c r="D7">
        <v>0</v>
      </c>
      <c r="E7">
        <v>0.52965678149999995</v>
      </c>
      <c r="F7">
        <v>0.20552880600000001</v>
      </c>
      <c r="G7">
        <v>0</v>
      </c>
      <c r="H7" t="s">
        <v>78</v>
      </c>
      <c r="I7">
        <v>3</v>
      </c>
      <c r="J7" t="s">
        <v>72</v>
      </c>
    </row>
    <row r="8" spans="1:10" x14ac:dyDescent="0.25">
      <c r="A8">
        <v>187</v>
      </c>
      <c r="B8">
        <v>5.7000000000000002E-2</v>
      </c>
      <c r="C8">
        <v>0.114</v>
      </c>
      <c r="D8">
        <v>0</v>
      </c>
      <c r="E8">
        <v>3.6840069000000003E-2</v>
      </c>
      <c r="F8">
        <v>7.3680138000000006E-2</v>
      </c>
      <c r="G8">
        <v>0</v>
      </c>
      <c r="H8" t="s">
        <v>79</v>
      </c>
      <c r="I8">
        <v>3</v>
      </c>
      <c r="J8" t="s">
        <v>74</v>
      </c>
    </row>
    <row r="9" spans="1:10" x14ac:dyDescent="0.25">
      <c r="A9">
        <v>188</v>
      </c>
      <c r="B9">
        <v>0.30549999999999999</v>
      </c>
      <c r="C9">
        <v>0.55400000000000005</v>
      </c>
      <c r="D9">
        <v>0</v>
      </c>
      <c r="E9">
        <v>0.1974498435</v>
      </c>
      <c r="F9">
        <v>0.35805961800000002</v>
      </c>
      <c r="G9">
        <v>0</v>
      </c>
      <c r="H9" t="s">
        <v>80</v>
      </c>
      <c r="I9">
        <v>3</v>
      </c>
      <c r="J9" t="s">
        <v>74</v>
      </c>
    </row>
    <row r="10" spans="1:10" x14ac:dyDescent="0.25">
      <c r="A10">
        <v>195</v>
      </c>
      <c r="B10">
        <v>0.16625000000000001</v>
      </c>
      <c r="C10">
        <v>2.7E-2</v>
      </c>
      <c r="D10">
        <v>0</v>
      </c>
      <c r="E10">
        <v>0.10745020125</v>
      </c>
      <c r="F10">
        <v>1.7450559000000001E-2</v>
      </c>
      <c r="G10">
        <v>0</v>
      </c>
      <c r="H10" t="s">
        <v>81</v>
      </c>
      <c r="I10">
        <v>3</v>
      </c>
      <c r="J10" t="s">
        <v>74</v>
      </c>
    </row>
    <row r="11" spans="1:10" x14ac:dyDescent="0.25">
      <c r="A11">
        <v>186</v>
      </c>
      <c r="B11">
        <v>5.8500000000000003E-2</v>
      </c>
      <c r="C11">
        <v>0.11700000000000001</v>
      </c>
      <c r="D11">
        <v>0</v>
      </c>
      <c r="E11">
        <v>3.78095445E-2</v>
      </c>
      <c r="F11">
        <v>7.5619089E-2</v>
      </c>
      <c r="G11">
        <v>0</v>
      </c>
      <c r="H11" t="s">
        <v>82</v>
      </c>
      <c r="I11">
        <v>3</v>
      </c>
      <c r="J11" t="s">
        <v>74</v>
      </c>
    </row>
    <row r="12" spans="1:10" x14ac:dyDescent="0.25">
      <c r="A12">
        <v>230</v>
      </c>
      <c r="B12">
        <v>1.7000000000000001E-2</v>
      </c>
      <c r="C12">
        <v>3.4000000000000002E-2</v>
      </c>
      <c r="D12">
        <v>0</v>
      </c>
      <c r="E12">
        <v>1.0987389E-2</v>
      </c>
      <c r="F12">
        <v>2.1974778E-2</v>
      </c>
      <c r="G12">
        <v>0</v>
      </c>
      <c r="H12" t="s">
        <v>83</v>
      </c>
      <c r="I12">
        <v>3</v>
      </c>
      <c r="J12" t="s">
        <v>74</v>
      </c>
    </row>
    <row r="13" spans="1:10" x14ac:dyDescent="0.25">
      <c r="A13">
        <v>232</v>
      </c>
      <c r="B13">
        <v>7.4999999999999997E-3</v>
      </c>
      <c r="C13">
        <v>1.4999999999999999E-2</v>
      </c>
      <c r="D13">
        <v>0</v>
      </c>
      <c r="E13">
        <v>4.8473774999999997E-3</v>
      </c>
      <c r="F13">
        <v>9.6947549999999993E-3</v>
      </c>
      <c r="G13">
        <v>0</v>
      </c>
      <c r="H13" t="s">
        <v>84</v>
      </c>
      <c r="I13">
        <v>3</v>
      </c>
      <c r="J13" t="s">
        <v>72</v>
      </c>
    </row>
    <row r="14" spans="1:10" x14ac:dyDescent="0.25">
      <c r="A14">
        <v>185</v>
      </c>
      <c r="B14">
        <v>5.2499999999999998E-2</v>
      </c>
      <c r="C14">
        <v>0.105</v>
      </c>
      <c r="D14">
        <v>0</v>
      </c>
      <c r="E14">
        <v>3.3931642499999998E-2</v>
      </c>
      <c r="F14">
        <v>6.7863284999999995E-2</v>
      </c>
      <c r="G14">
        <v>0</v>
      </c>
      <c r="H14" t="s">
        <v>85</v>
      </c>
      <c r="I14">
        <v>3</v>
      </c>
      <c r="J14" t="s">
        <v>74</v>
      </c>
    </row>
    <row r="15" spans="1:10" x14ac:dyDescent="0.25">
      <c r="A15">
        <v>231</v>
      </c>
      <c r="B15">
        <v>1.2E-2</v>
      </c>
      <c r="C15">
        <v>2.4E-2</v>
      </c>
      <c r="D15">
        <v>0</v>
      </c>
      <c r="E15">
        <v>7.7558039999999998E-3</v>
      </c>
      <c r="F15">
        <v>1.5511608E-2</v>
      </c>
      <c r="G15">
        <v>0</v>
      </c>
      <c r="H15" t="s">
        <v>86</v>
      </c>
      <c r="I15">
        <v>3</v>
      </c>
      <c r="J15" t="s">
        <v>72</v>
      </c>
    </row>
    <row r="16" spans="1:10" x14ac:dyDescent="0.25">
      <c r="A16">
        <v>184</v>
      </c>
      <c r="B16">
        <v>0.38600000000000001</v>
      </c>
      <c r="C16">
        <v>0.77200000000000002</v>
      </c>
      <c r="D16">
        <v>0</v>
      </c>
      <c r="E16">
        <v>0.24947836200000001</v>
      </c>
      <c r="F16">
        <v>0.49895672400000002</v>
      </c>
      <c r="G16">
        <v>0</v>
      </c>
      <c r="H16" t="s">
        <v>87</v>
      </c>
      <c r="I16">
        <v>3</v>
      </c>
      <c r="J16" t="s">
        <v>74</v>
      </c>
    </row>
    <row r="17" spans="1:10" x14ac:dyDescent="0.25">
      <c r="A17">
        <v>233</v>
      </c>
      <c r="B17">
        <v>3.5000000000000001E-3</v>
      </c>
      <c r="C17">
        <v>7.0000000000000001E-3</v>
      </c>
      <c r="D17">
        <v>0</v>
      </c>
      <c r="E17">
        <v>2.2621095000000002E-3</v>
      </c>
      <c r="F17">
        <v>4.5242190000000003E-3</v>
      </c>
      <c r="G17">
        <v>0</v>
      </c>
      <c r="H17" t="s">
        <v>88</v>
      </c>
      <c r="I17">
        <v>3</v>
      </c>
      <c r="J17" t="s">
        <v>72</v>
      </c>
    </row>
    <row r="18" spans="1:10" x14ac:dyDescent="0.25">
      <c r="A18">
        <v>234</v>
      </c>
      <c r="B18">
        <v>4.4999999999999997E-3</v>
      </c>
      <c r="C18">
        <v>8.9999999999999993E-3</v>
      </c>
      <c r="D18">
        <v>0</v>
      </c>
      <c r="E18">
        <v>2.9084265000000002E-3</v>
      </c>
      <c r="F18">
        <v>5.8168530000000003E-3</v>
      </c>
      <c r="G18">
        <v>0</v>
      </c>
      <c r="H18" t="s">
        <v>89</v>
      </c>
      <c r="I18">
        <v>3</v>
      </c>
      <c r="J18" t="s">
        <v>72</v>
      </c>
    </row>
    <row r="19" spans="1:10" x14ac:dyDescent="0.25">
      <c r="A19">
        <v>182</v>
      </c>
      <c r="B19">
        <v>6.4000000000000001E-2</v>
      </c>
      <c r="C19">
        <v>0.128</v>
      </c>
      <c r="D19">
        <v>0</v>
      </c>
      <c r="E19">
        <v>4.1364287999999999E-2</v>
      </c>
      <c r="F19">
        <v>8.2728575999999998E-2</v>
      </c>
      <c r="G19">
        <v>0</v>
      </c>
      <c r="H19" t="s">
        <v>90</v>
      </c>
      <c r="I19">
        <v>3</v>
      </c>
      <c r="J19" t="s">
        <v>74</v>
      </c>
    </row>
    <row r="20" spans="1:10" x14ac:dyDescent="0.25">
      <c r="A20">
        <v>183</v>
      </c>
      <c r="B20">
        <v>0.53100000000000003</v>
      </c>
      <c r="C20">
        <v>1.0620000000000001</v>
      </c>
      <c r="D20">
        <v>0</v>
      </c>
      <c r="E20">
        <v>0.34319432700000002</v>
      </c>
      <c r="F20">
        <v>0.68638865400000004</v>
      </c>
      <c r="G20">
        <v>0</v>
      </c>
      <c r="H20" t="s">
        <v>91</v>
      </c>
      <c r="I20">
        <v>3</v>
      </c>
      <c r="J20" t="s">
        <v>74</v>
      </c>
    </row>
    <row r="21" spans="1:10" x14ac:dyDescent="0.25">
      <c r="A21">
        <v>180</v>
      </c>
      <c r="B21">
        <v>0.26700000000000002</v>
      </c>
      <c r="C21">
        <v>0.53400000000000003</v>
      </c>
      <c r="D21">
        <v>0</v>
      </c>
      <c r="E21">
        <v>0.17256663899999999</v>
      </c>
      <c r="F21">
        <v>0.34513327799999999</v>
      </c>
      <c r="G21">
        <v>0</v>
      </c>
      <c r="H21" t="s">
        <v>92</v>
      </c>
      <c r="I21">
        <v>3</v>
      </c>
      <c r="J21" t="s">
        <v>74</v>
      </c>
    </row>
    <row r="22" spans="1:10" x14ac:dyDescent="0.25">
      <c r="A22">
        <v>191</v>
      </c>
      <c r="B22">
        <v>0.84299999999999997</v>
      </c>
      <c r="C22">
        <v>1.6859999999999999</v>
      </c>
      <c r="D22">
        <v>0</v>
      </c>
      <c r="E22">
        <v>0.54484523100000004</v>
      </c>
      <c r="F22">
        <v>1.0896904620000001</v>
      </c>
      <c r="G22">
        <v>0</v>
      </c>
      <c r="H22" t="s">
        <v>93</v>
      </c>
      <c r="I22">
        <v>3</v>
      </c>
      <c r="J22" t="s">
        <v>74</v>
      </c>
    </row>
    <row r="23" spans="1:10" x14ac:dyDescent="0.25">
      <c r="A23">
        <v>237</v>
      </c>
      <c r="B23">
        <v>9.4999999999999998E-3</v>
      </c>
      <c r="C23">
        <v>1.9E-2</v>
      </c>
      <c r="D23">
        <v>0</v>
      </c>
      <c r="E23">
        <v>6.1400114999999996E-3</v>
      </c>
      <c r="F23">
        <v>1.2280022999999999E-2</v>
      </c>
      <c r="G23">
        <v>0</v>
      </c>
      <c r="H23" t="s">
        <v>94</v>
      </c>
      <c r="I23">
        <v>3</v>
      </c>
      <c r="J23" t="s">
        <v>72</v>
      </c>
    </row>
    <row r="24" spans="1:10" x14ac:dyDescent="0.25">
      <c r="A24">
        <v>236</v>
      </c>
      <c r="B24">
        <v>7.4999999999999997E-3</v>
      </c>
      <c r="C24">
        <v>1.4999999999999999E-2</v>
      </c>
      <c r="D24">
        <v>0</v>
      </c>
      <c r="E24">
        <v>4.8473774999999997E-3</v>
      </c>
      <c r="F24">
        <v>9.6947549999999993E-3</v>
      </c>
      <c r="G24">
        <v>0</v>
      </c>
      <c r="H24" t="s">
        <v>95</v>
      </c>
      <c r="I24">
        <v>3</v>
      </c>
      <c r="J24" t="s">
        <v>72</v>
      </c>
    </row>
    <row r="25" spans="1:10" x14ac:dyDescent="0.25">
      <c r="A25">
        <v>235</v>
      </c>
      <c r="B25">
        <v>0.13450000000000001</v>
      </c>
      <c r="C25">
        <v>2E-3</v>
      </c>
      <c r="D25">
        <v>0</v>
      </c>
      <c r="E25">
        <v>8.6929636500000004E-2</v>
      </c>
      <c r="F25">
        <v>1.292634E-3</v>
      </c>
      <c r="G25">
        <v>0</v>
      </c>
      <c r="H25" t="s">
        <v>96</v>
      </c>
      <c r="I25">
        <v>3</v>
      </c>
      <c r="J25" t="s">
        <v>72</v>
      </c>
    </row>
    <row r="26" spans="1:10" x14ac:dyDescent="0.25">
      <c r="A26">
        <v>190</v>
      </c>
      <c r="B26">
        <v>0.77</v>
      </c>
      <c r="C26">
        <v>1.54</v>
      </c>
      <c r="D26">
        <v>0</v>
      </c>
      <c r="E26">
        <v>0.49766409</v>
      </c>
      <c r="F26">
        <v>0.99532818000000001</v>
      </c>
      <c r="G26">
        <v>0</v>
      </c>
      <c r="H26" t="s">
        <v>97</v>
      </c>
      <c r="I26">
        <v>3</v>
      </c>
      <c r="J26" t="s">
        <v>74</v>
      </c>
    </row>
    <row r="27" spans="1:10" x14ac:dyDescent="0.25">
      <c r="A27">
        <v>223</v>
      </c>
      <c r="B27">
        <v>0.69850000000000001</v>
      </c>
      <c r="C27">
        <v>1.397</v>
      </c>
      <c r="D27">
        <v>0</v>
      </c>
      <c r="E27">
        <v>0.4514524245</v>
      </c>
      <c r="F27">
        <v>0.90290484900000001</v>
      </c>
      <c r="G27">
        <v>0</v>
      </c>
      <c r="H27" t="s">
        <v>98</v>
      </c>
      <c r="I27">
        <v>3</v>
      </c>
      <c r="J27" t="s">
        <v>74</v>
      </c>
    </row>
    <row r="28" spans="1:10" x14ac:dyDescent="0.25">
      <c r="A28">
        <v>227</v>
      </c>
      <c r="B28">
        <v>0.71850000000000003</v>
      </c>
      <c r="C28">
        <v>1.4370000000000001</v>
      </c>
      <c r="D28">
        <v>0</v>
      </c>
      <c r="E28">
        <v>0.46437876449999999</v>
      </c>
      <c r="F28">
        <v>0.92875752899999997</v>
      </c>
      <c r="G28">
        <v>0</v>
      </c>
      <c r="H28" t="s">
        <v>99</v>
      </c>
      <c r="I28">
        <v>3</v>
      </c>
      <c r="J28" t="s">
        <v>74</v>
      </c>
    </row>
    <row r="29" spans="1:10" x14ac:dyDescent="0.25">
      <c r="A29">
        <v>220</v>
      </c>
      <c r="B29">
        <v>2.1499999999999998E-2</v>
      </c>
      <c r="C29">
        <v>4.2999999999999997E-2</v>
      </c>
      <c r="D29">
        <v>0</v>
      </c>
      <c r="E29">
        <v>1.38958155E-2</v>
      </c>
      <c r="F29">
        <v>2.7791631000000001E-2</v>
      </c>
      <c r="G29">
        <v>0</v>
      </c>
      <c r="H29" t="s">
        <v>100</v>
      </c>
      <c r="I29">
        <v>3</v>
      </c>
      <c r="J29" t="s">
        <v>74</v>
      </c>
    </row>
    <row r="30" spans="1:10" x14ac:dyDescent="0.25">
      <c r="A30">
        <v>218</v>
      </c>
      <c r="B30">
        <v>1.9E-2</v>
      </c>
      <c r="C30">
        <v>3.7999999999999999E-2</v>
      </c>
      <c r="D30">
        <v>0</v>
      </c>
      <c r="E30">
        <v>1.2280022999999999E-2</v>
      </c>
      <c r="F30">
        <v>2.4560045999999999E-2</v>
      </c>
      <c r="G30">
        <v>0</v>
      </c>
      <c r="H30" t="s">
        <v>101</v>
      </c>
      <c r="I30">
        <v>3</v>
      </c>
      <c r="J30" t="s">
        <v>74</v>
      </c>
    </row>
    <row r="31" spans="1:10" x14ac:dyDescent="0.25">
      <c r="A31">
        <v>238</v>
      </c>
      <c r="B31">
        <v>2.5000000000000001E-3</v>
      </c>
      <c r="C31">
        <v>5.0000000000000001E-3</v>
      </c>
      <c r="D31">
        <v>0</v>
      </c>
      <c r="E31">
        <v>1.6157925E-3</v>
      </c>
      <c r="F31">
        <v>3.2315849999999999E-3</v>
      </c>
      <c r="G31">
        <v>0</v>
      </c>
      <c r="H31" t="s">
        <v>102</v>
      </c>
      <c r="I31">
        <v>3</v>
      </c>
      <c r="J31" t="s">
        <v>72</v>
      </c>
    </row>
    <row r="32" spans="1:10" x14ac:dyDescent="0.25">
      <c r="A32">
        <v>217</v>
      </c>
      <c r="B32">
        <v>0.36175000000000002</v>
      </c>
      <c r="C32">
        <v>0.72099999999999997</v>
      </c>
      <c r="D32">
        <v>0</v>
      </c>
      <c r="E32">
        <v>0.23380517475000001</v>
      </c>
      <c r="F32">
        <v>0.46599455699999998</v>
      </c>
      <c r="G32">
        <v>0</v>
      </c>
      <c r="H32" t="s">
        <v>103</v>
      </c>
      <c r="I32">
        <v>3</v>
      </c>
      <c r="J32" t="s">
        <v>74</v>
      </c>
    </row>
    <row r="33" spans="1:10" x14ac:dyDescent="0.25">
      <c r="A33">
        <v>222</v>
      </c>
      <c r="B33">
        <v>9.5000000000000001E-2</v>
      </c>
      <c r="C33">
        <v>0.19</v>
      </c>
      <c r="D33">
        <v>0</v>
      </c>
      <c r="E33">
        <v>6.1400114999999998E-2</v>
      </c>
      <c r="F33">
        <v>0.12280023</v>
      </c>
      <c r="G33">
        <v>0</v>
      </c>
      <c r="H33" t="s">
        <v>104</v>
      </c>
      <c r="I33">
        <v>3</v>
      </c>
      <c r="J33" t="s">
        <v>74</v>
      </c>
    </row>
    <row r="34" spans="1:10" x14ac:dyDescent="0.25">
      <c r="A34">
        <v>239</v>
      </c>
      <c r="B34">
        <v>1.4500000000000001E-2</v>
      </c>
      <c r="C34">
        <v>2.9000000000000001E-2</v>
      </c>
      <c r="D34">
        <v>0</v>
      </c>
      <c r="E34">
        <v>9.3715964999999991E-3</v>
      </c>
      <c r="F34">
        <v>1.8743192999999998E-2</v>
      </c>
      <c r="G34">
        <v>0</v>
      </c>
      <c r="H34" t="s">
        <v>105</v>
      </c>
      <c r="I34">
        <v>3</v>
      </c>
      <c r="J34" t="s">
        <v>72</v>
      </c>
    </row>
    <row r="35" spans="1:10" x14ac:dyDescent="0.25">
      <c r="A35">
        <v>240</v>
      </c>
      <c r="B35">
        <v>3.0000000000000001E-3</v>
      </c>
      <c r="C35">
        <v>6.0000000000000001E-3</v>
      </c>
      <c r="D35">
        <v>0</v>
      </c>
      <c r="E35">
        <v>1.938951E-3</v>
      </c>
      <c r="F35">
        <v>3.8779019999999999E-3</v>
      </c>
      <c r="G35">
        <v>0</v>
      </c>
      <c r="H35" t="s">
        <v>106</v>
      </c>
      <c r="I35">
        <v>3</v>
      </c>
      <c r="J35" t="s">
        <v>72</v>
      </c>
    </row>
    <row r="36" spans="1:10" x14ac:dyDescent="0.25">
      <c r="A36">
        <v>241</v>
      </c>
      <c r="B36">
        <v>5.4999999999999997E-3</v>
      </c>
      <c r="C36">
        <v>1.0999999999999999E-2</v>
      </c>
      <c r="D36">
        <v>0</v>
      </c>
      <c r="E36">
        <v>3.5547435000000001E-3</v>
      </c>
      <c r="F36">
        <v>7.1094870000000003E-3</v>
      </c>
      <c r="G36">
        <v>0</v>
      </c>
      <c r="H36" t="s">
        <v>107</v>
      </c>
      <c r="I36">
        <v>3</v>
      </c>
      <c r="J36" t="s">
        <v>72</v>
      </c>
    </row>
    <row r="37" spans="1:10" x14ac:dyDescent="0.25">
      <c r="A37">
        <v>242</v>
      </c>
      <c r="B37">
        <v>3.0000000000000001E-3</v>
      </c>
      <c r="C37">
        <v>6.0000000000000001E-3</v>
      </c>
      <c r="D37">
        <v>0</v>
      </c>
      <c r="E37">
        <v>1.938951E-3</v>
      </c>
      <c r="F37">
        <v>3.8779019999999999E-3</v>
      </c>
      <c r="G37">
        <v>0</v>
      </c>
      <c r="H37" t="s">
        <v>108</v>
      </c>
      <c r="I37">
        <v>3</v>
      </c>
      <c r="J37" t="s">
        <v>72</v>
      </c>
    </row>
    <row r="38" spans="1:10" x14ac:dyDescent="0.25">
      <c r="A38">
        <v>243</v>
      </c>
      <c r="B38">
        <v>2.5000000000000001E-3</v>
      </c>
      <c r="C38">
        <v>5.0000000000000001E-3</v>
      </c>
      <c r="D38">
        <v>0</v>
      </c>
      <c r="E38">
        <v>1.6157925E-3</v>
      </c>
      <c r="F38">
        <v>3.2315849999999999E-3</v>
      </c>
      <c r="G38">
        <v>0</v>
      </c>
      <c r="H38" t="s">
        <v>109</v>
      </c>
      <c r="I38">
        <v>3</v>
      </c>
      <c r="J38" t="s">
        <v>72</v>
      </c>
    </row>
    <row r="39" spans="1:10" x14ac:dyDescent="0.25">
      <c r="A39">
        <v>225</v>
      </c>
      <c r="B39">
        <v>6.7000000000000004E-2</v>
      </c>
      <c r="C39">
        <v>0.13400000000000001</v>
      </c>
      <c r="D39">
        <v>0</v>
      </c>
      <c r="E39">
        <v>4.3303239E-2</v>
      </c>
      <c r="F39">
        <v>8.6606478000000001E-2</v>
      </c>
      <c r="G39">
        <v>0</v>
      </c>
      <c r="H39" t="s">
        <v>110</v>
      </c>
      <c r="I39">
        <v>3</v>
      </c>
      <c r="J39" t="s">
        <v>74</v>
      </c>
    </row>
    <row r="40" spans="1:10" x14ac:dyDescent="0.25">
      <c r="A40">
        <v>216</v>
      </c>
      <c r="B40">
        <v>0.45400000000000001</v>
      </c>
      <c r="C40">
        <v>0.90800000000000003</v>
      </c>
      <c r="D40">
        <v>0</v>
      </c>
      <c r="E40">
        <v>0.29342791800000001</v>
      </c>
      <c r="F40">
        <v>0.58685583600000002</v>
      </c>
      <c r="G40">
        <v>0</v>
      </c>
      <c r="H40" t="s">
        <v>111</v>
      </c>
      <c r="I40">
        <v>3</v>
      </c>
      <c r="J40" t="s">
        <v>74</v>
      </c>
    </row>
    <row r="41" spans="1:10" x14ac:dyDescent="0.25">
      <c r="A41">
        <v>224</v>
      </c>
      <c r="B41">
        <v>0.22700000000000001</v>
      </c>
      <c r="C41">
        <v>0</v>
      </c>
      <c r="D41">
        <v>0</v>
      </c>
      <c r="E41">
        <v>0.146713959</v>
      </c>
      <c r="F41">
        <v>0</v>
      </c>
      <c r="G41">
        <v>0</v>
      </c>
      <c r="H41" t="s">
        <v>112</v>
      </c>
      <c r="I41">
        <v>3</v>
      </c>
      <c r="J41" t="s">
        <v>74</v>
      </c>
    </row>
    <row r="42" spans="1:10" x14ac:dyDescent="0.25">
      <c r="A42">
        <v>207</v>
      </c>
      <c r="B42">
        <v>4.4999999999999997E-3</v>
      </c>
      <c r="C42">
        <v>8.9999999999999993E-3</v>
      </c>
      <c r="D42">
        <v>0</v>
      </c>
      <c r="E42">
        <v>2.9084265000000002E-3</v>
      </c>
      <c r="F42">
        <v>5.8168530000000003E-3</v>
      </c>
      <c r="G42">
        <v>0</v>
      </c>
      <c r="H42" t="s">
        <v>113</v>
      </c>
      <c r="I42">
        <v>3</v>
      </c>
      <c r="J42" t="s">
        <v>74</v>
      </c>
    </row>
    <row r="43" spans="1:10" x14ac:dyDescent="0.25">
      <c r="A43">
        <v>205</v>
      </c>
      <c r="B43">
        <v>0.35949999999999999</v>
      </c>
      <c r="C43">
        <v>0.71899999999999997</v>
      </c>
      <c r="D43">
        <v>0</v>
      </c>
      <c r="E43">
        <v>0.23235096150000001</v>
      </c>
      <c r="F43">
        <v>0.46470192300000002</v>
      </c>
      <c r="G43">
        <v>0</v>
      </c>
      <c r="H43" t="s">
        <v>114</v>
      </c>
      <c r="I43">
        <v>3</v>
      </c>
      <c r="J43" t="s">
        <v>74</v>
      </c>
    </row>
    <row r="44" spans="1:10" x14ac:dyDescent="0.25">
      <c r="A44">
        <v>208</v>
      </c>
      <c r="B44">
        <v>7.0000000000000001E-3</v>
      </c>
      <c r="C44">
        <v>1.4E-2</v>
      </c>
      <c r="D44">
        <v>0</v>
      </c>
      <c r="E44">
        <v>4.5242190000000003E-3</v>
      </c>
      <c r="F44">
        <v>9.0484380000000007E-3</v>
      </c>
      <c r="G44">
        <v>0</v>
      </c>
      <c r="H44" t="s">
        <v>115</v>
      </c>
      <c r="I44">
        <v>3</v>
      </c>
      <c r="J44" t="s">
        <v>74</v>
      </c>
    </row>
    <row r="45" spans="1:10" x14ac:dyDescent="0.25">
      <c r="A45">
        <v>215</v>
      </c>
      <c r="B45">
        <v>2.7E-2</v>
      </c>
      <c r="C45">
        <v>5.3999999999999999E-2</v>
      </c>
      <c r="D45">
        <v>0</v>
      </c>
      <c r="E45">
        <v>1.7450559000000001E-2</v>
      </c>
      <c r="F45">
        <v>3.4901118000000002E-2</v>
      </c>
      <c r="G45">
        <v>0</v>
      </c>
      <c r="H45" t="s">
        <v>116</v>
      </c>
      <c r="I45">
        <v>3</v>
      </c>
      <c r="J45" t="s">
        <v>74</v>
      </c>
    </row>
    <row r="46" spans="1:10" x14ac:dyDescent="0.25">
      <c r="A46">
        <v>214</v>
      </c>
      <c r="B46">
        <v>0.48949999999999999</v>
      </c>
      <c r="C46">
        <v>0.97899999999999998</v>
      </c>
      <c r="D46">
        <v>0</v>
      </c>
      <c r="E46">
        <v>0.31637217150000002</v>
      </c>
      <c r="F46">
        <v>0.63274434300000004</v>
      </c>
      <c r="G46">
        <v>0</v>
      </c>
      <c r="H46" t="s">
        <v>117</v>
      </c>
      <c r="I46">
        <v>3</v>
      </c>
      <c r="J46" t="s">
        <v>74</v>
      </c>
    </row>
    <row r="47" spans="1:10" x14ac:dyDescent="0.25">
      <c r="A47">
        <v>226</v>
      </c>
      <c r="B47">
        <v>3.5270000000000001</v>
      </c>
      <c r="C47">
        <v>7.0540000000000003</v>
      </c>
      <c r="D47">
        <v>0</v>
      </c>
      <c r="E47">
        <v>2.279560059</v>
      </c>
      <c r="F47">
        <v>4.5591201180000001</v>
      </c>
      <c r="G47">
        <v>0</v>
      </c>
      <c r="H47" t="s">
        <v>118</v>
      </c>
      <c r="I47">
        <v>3</v>
      </c>
      <c r="J47" t="s">
        <v>74</v>
      </c>
    </row>
    <row r="48" spans="1:10" x14ac:dyDescent="0.25">
      <c r="A48">
        <v>247</v>
      </c>
      <c r="B48">
        <v>4.4999999999999997E-3</v>
      </c>
      <c r="C48">
        <v>8.9999999999999993E-3</v>
      </c>
      <c r="D48">
        <v>0</v>
      </c>
      <c r="E48">
        <v>2.9084265000000002E-3</v>
      </c>
      <c r="F48">
        <v>5.8168530000000003E-3</v>
      </c>
      <c r="G48">
        <v>0</v>
      </c>
      <c r="H48" t="s">
        <v>119</v>
      </c>
      <c r="I48">
        <v>8</v>
      </c>
      <c r="J48" t="s">
        <v>72</v>
      </c>
    </row>
    <row r="49" spans="1:10" x14ac:dyDescent="0.25">
      <c r="A49">
        <v>221</v>
      </c>
      <c r="B49">
        <v>6.1499999999999999E-2</v>
      </c>
      <c r="C49">
        <v>0.123</v>
      </c>
      <c r="D49">
        <v>0</v>
      </c>
      <c r="E49">
        <v>3.9748495500000001E-2</v>
      </c>
      <c r="F49">
        <v>7.9496991000000003E-2</v>
      </c>
      <c r="G49">
        <v>0</v>
      </c>
      <c r="H49" t="s">
        <v>120</v>
      </c>
      <c r="I49">
        <v>8</v>
      </c>
      <c r="J49" t="s">
        <v>74</v>
      </c>
    </row>
    <row r="50" spans="1:10" x14ac:dyDescent="0.25">
      <c r="A50">
        <v>246</v>
      </c>
      <c r="B50">
        <v>0.02</v>
      </c>
      <c r="C50">
        <v>0.04</v>
      </c>
      <c r="D50">
        <v>0</v>
      </c>
      <c r="E50">
        <v>1.292634E-2</v>
      </c>
      <c r="F50">
        <v>2.5852679999999999E-2</v>
      </c>
      <c r="G50">
        <v>0</v>
      </c>
      <c r="H50" t="s">
        <v>121</v>
      </c>
      <c r="I50">
        <v>8</v>
      </c>
      <c r="J50" t="s">
        <v>72</v>
      </c>
    </row>
    <row r="51" spans="1:10" x14ac:dyDescent="0.25">
      <c r="A51">
        <v>245</v>
      </c>
      <c r="B51">
        <v>5.0000000000000001E-3</v>
      </c>
      <c r="C51">
        <v>0.01</v>
      </c>
      <c r="D51">
        <v>0</v>
      </c>
      <c r="E51">
        <v>3.2315849999999999E-3</v>
      </c>
      <c r="F51">
        <v>6.4631699999999999E-3</v>
      </c>
      <c r="G51">
        <v>0</v>
      </c>
      <c r="H51" t="s">
        <v>122</v>
      </c>
      <c r="I51">
        <v>8</v>
      </c>
      <c r="J51" t="s">
        <v>72</v>
      </c>
    </row>
    <row r="52" spans="1:10" x14ac:dyDescent="0.25">
      <c r="A52">
        <v>244</v>
      </c>
      <c r="B52">
        <v>1E-3</v>
      </c>
      <c r="C52">
        <v>2E-3</v>
      </c>
      <c r="D52">
        <v>0</v>
      </c>
      <c r="E52">
        <v>6.4631699999999999E-4</v>
      </c>
      <c r="F52">
        <v>1.292634E-3</v>
      </c>
      <c r="G52">
        <v>0</v>
      </c>
      <c r="H52" t="s">
        <v>123</v>
      </c>
      <c r="I52">
        <v>8</v>
      </c>
      <c r="J52" t="s">
        <v>72</v>
      </c>
    </row>
    <row r="53" spans="1:10" x14ac:dyDescent="0.25">
      <c r="A53">
        <v>200</v>
      </c>
      <c r="B53">
        <v>0.28599999999999998</v>
      </c>
      <c r="C53">
        <v>0.57199999999999995</v>
      </c>
      <c r="D53">
        <v>0</v>
      </c>
      <c r="E53">
        <v>0.18484666199999999</v>
      </c>
      <c r="F53">
        <v>0.36969332399999999</v>
      </c>
      <c r="G53">
        <v>0</v>
      </c>
      <c r="H53" t="s">
        <v>124</v>
      </c>
      <c r="I53">
        <v>8</v>
      </c>
      <c r="J53" t="s">
        <v>74</v>
      </c>
    </row>
    <row r="54" spans="1:10" x14ac:dyDescent="0.25">
      <c r="A54">
        <v>206</v>
      </c>
      <c r="B54">
        <v>0.1255</v>
      </c>
      <c r="C54">
        <v>0.251</v>
      </c>
      <c r="D54">
        <v>0</v>
      </c>
      <c r="E54">
        <v>8.1112783499999994E-2</v>
      </c>
      <c r="F54">
        <v>0.16222556699999999</v>
      </c>
      <c r="G54">
        <v>0</v>
      </c>
      <c r="H54" t="s">
        <v>125</v>
      </c>
      <c r="I54">
        <v>8</v>
      </c>
      <c r="J54" t="s">
        <v>74</v>
      </c>
    </row>
    <row r="55" spans="1:10" x14ac:dyDescent="0.25">
      <c r="A55">
        <v>249</v>
      </c>
      <c r="B55">
        <v>1.5E-3</v>
      </c>
      <c r="C55">
        <v>3.0000000000000001E-3</v>
      </c>
      <c r="D55">
        <v>0</v>
      </c>
      <c r="E55">
        <v>9.6947549999999998E-4</v>
      </c>
      <c r="F55">
        <v>1.938951E-3</v>
      </c>
      <c r="G55">
        <v>0</v>
      </c>
      <c r="H55" t="s">
        <v>126</v>
      </c>
      <c r="I55">
        <v>8</v>
      </c>
      <c r="J55" t="s">
        <v>72</v>
      </c>
    </row>
    <row r="56" spans="1:10" x14ac:dyDescent="0.25">
      <c r="A56">
        <v>199</v>
      </c>
      <c r="B56">
        <v>0.19500000000000001</v>
      </c>
      <c r="C56">
        <v>0.39</v>
      </c>
      <c r="D56">
        <v>0</v>
      </c>
      <c r="E56">
        <v>0.12603181499999999</v>
      </c>
      <c r="F56">
        <v>0.25206362999999998</v>
      </c>
      <c r="G56">
        <v>0</v>
      </c>
      <c r="H56" t="s">
        <v>127</v>
      </c>
      <c r="I56">
        <v>8</v>
      </c>
      <c r="J56" t="s">
        <v>74</v>
      </c>
    </row>
    <row r="57" spans="1:10" x14ac:dyDescent="0.25">
      <c r="A57">
        <v>181</v>
      </c>
      <c r="B57">
        <v>0.62749999999999995</v>
      </c>
      <c r="C57">
        <v>1.2549999999999999</v>
      </c>
      <c r="D57">
        <v>0</v>
      </c>
      <c r="E57">
        <v>0.40556391749999998</v>
      </c>
      <c r="F57">
        <v>0.81112783499999996</v>
      </c>
      <c r="G57">
        <v>0</v>
      </c>
      <c r="H57" t="s">
        <v>128</v>
      </c>
      <c r="I57">
        <v>8</v>
      </c>
      <c r="J57" t="s">
        <v>74</v>
      </c>
    </row>
    <row r="58" spans="1:10" x14ac:dyDescent="0.25">
      <c r="A58">
        <v>198</v>
      </c>
      <c r="B58">
        <v>6.6000000000000003E-2</v>
      </c>
      <c r="C58">
        <v>0.13200000000000001</v>
      </c>
      <c r="D58">
        <v>0</v>
      </c>
      <c r="E58">
        <v>4.2656922E-2</v>
      </c>
      <c r="F58">
        <v>8.5313844E-2</v>
      </c>
      <c r="G58">
        <v>0</v>
      </c>
      <c r="H58" t="s">
        <v>129</v>
      </c>
      <c r="I58">
        <v>8</v>
      </c>
      <c r="J58" t="s">
        <v>74</v>
      </c>
    </row>
    <row r="59" spans="1:10" x14ac:dyDescent="0.25">
      <c r="A59">
        <v>281</v>
      </c>
      <c r="B59">
        <v>7.6249999999999998E-2</v>
      </c>
      <c r="C59">
        <v>2.7E-2</v>
      </c>
      <c r="D59">
        <v>0</v>
      </c>
      <c r="E59">
        <v>4.9281671249999999E-2</v>
      </c>
      <c r="F59">
        <v>1.7450559000000001E-2</v>
      </c>
      <c r="G59">
        <v>0</v>
      </c>
      <c r="H59" t="s">
        <v>130</v>
      </c>
      <c r="I59">
        <v>3</v>
      </c>
      <c r="J59" t="s">
        <v>72</v>
      </c>
    </row>
    <row r="60" spans="1:10" x14ac:dyDescent="0.25">
      <c r="A60">
        <v>197</v>
      </c>
      <c r="B60">
        <v>0.185</v>
      </c>
      <c r="C60">
        <v>0.37</v>
      </c>
      <c r="D60">
        <v>0</v>
      </c>
      <c r="E60">
        <v>0.119568645</v>
      </c>
      <c r="F60">
        <v>0.23913729</v>
      </c>
      <c r="G60">
        <v>0</v>
      </c>
      <c r="H60" t="s">
        <v>131</v>
      </c>
      <c r="I60">
        <v>8</v>
      </c>
      <c r="J60" t="s">
        <v>74</v>
      </c>
    </row>
    <row r="61" spans="1:10" x14ac:dyDescent="0.25">
      <c r="A61">
        <v>251</v>
      </c>
      <c r="B61">
        <v>2.4E-2</v>
      </c>
      <c r="C61">
        <v>4.8000000000000001E-2</v>
      </c>
      <c r="D61">
        <v>0</v>
      </c>
      <c r="E61">
        <v>1.5511608E-2</v>
      </c>
      <c r="F61">
        <v>3.1023215999999999E-2</v>
      </c>
      <c r="G61">
        <v>0</v>
      </c>
      <c r="H61" t="s">
        <v>132</v>
      </c>
      <c r="I61">
        <v>8</v>
      </c>
      <c r="J61" t="s">
        <v>72</v>
      </c>
    </row>
    <row r="62" spans="1:10" x14ac:dyDescent="0.25">
      <c r="A62">
        <v>250</v>
      </c>
      <c r="B62">
        <v>5.0000000000000001E-3</v>
      </c>
      <c r="C62">
        <v>0.01</v>
      </c>
      <c r="D62">
        <v>0</v>
      </c>
      <c r="E62">
        <v>3.2315849999999999E-3</v>
      </c>
      <c r="F62">
        <v>6.4631699999999999E-3</v>
      </c>
      <c r="G62">
        <v>0</v>
      </c>
      <c r="H62" t="s">
        <v>133</v>
      </c>
      <c r="I62">
        <v>8</v>
      </c>
      <c r="J62" t="s">
        <v>72</v>
      </c>
    </row>
    <row r="63" spans="1:10" x14ac:dyDescent="0.25">
      <c r="A63">
        <v>280</v>
      </c>
      <c r="B63">
        <v>1.5E-3</v>
      </c>
      <c r="C63">
        <v>3.0000000000000001E-3</v>
      </c>
      <c r="D63">
        <v>0</v>
      </c>
      <c r="E63">
        <v>9.6947549999999998E-4</v>
      </c>
      <c r="F63">
        <v>1.938951E-3</v>
      </c>
      <c r="G63">
        <v>0</v>
      </c>
      <c r="H63" t="s">
        <v>134</v>
      </c>
      <c r="I63">
        <v>3</v>
      </c>
      <c r="J63" t="s">
        <v>72</v>
      </c>
    </row>
    <row r="64" spans="1:10" x14ac:dyDescent="0.25">
      <c r="A64">
        <v>278</v>
      </c>
      <c r="B64">
        <v>8.4500000000000006E-2</v>
      </c>
      <c r="C64">
        <v>0.16900000000000001</v>
      </c>
      <c r="D64">
        <v>0</v>
      </c>
      <c r="E64">
        <v>5.4613786499999997E-2</v>
      </c>
      <c r="F64">
        <v>0.10922757299999999</v>
      </c>
      <c r="G64">
        <v>0</v>
      </c>
      <c r="H64" t="s">
        <v>135</v>
      </c>
      <c r="I64">
        <v>3</v>
      </c>
      <c r="J64" t="s">
        <v>72</v>
      </c>
    </row>
    <row r="65" spans="1:10" x14ac:dyDescent="0.25">
      <c r="A65">
        <v>252</v>
      </c>
      <c r="B65">
        <v>1.4E-2</v>
      </c>
      <c r="C65">
        <v>4.0000000000000001E-3</v>
      </c>
      <c r="D65">
        <v>0</v>
      </c>
      <c r="E65">
        <v>9.0484380000000007E-3</v>
      </c>
      <c r="F65">
        <v>2.5852679999999999E-3</v>
      </c>
      <c r="G65">
        <v>0</v>
      </c>
      <c r="H65" t="s">
        <v>136</v>
      </c>
      <c r="I65">
        <v>8</v>
      </c>
      <c r="J65" t="s">
        <v>72</v>
      </c>
    </row>
    <row r="66" spans="1:10" x14ac:dyDescent="0.25">
      <c r="A66">
        <v>111</v>
      </c>
      <c r="B66">
        <v>0.19950000000000001</v>
      </c>
      <c r="C66">
        <v>0.19500000000000001</v>
      </c>
      <c r="D66">
        <v>0</v>
      </c>
      <c r="E66">
        <v>0.1289402415</v>
      </c>
      <c r="F66">
        <v>0.12603181499999999</v>
      </c>
      <c r="G66">
        <v>0</v>
      </c>
      <c r="H66" t="s">
        <v>137</v>
      </c>
      <c r="I66">
        <v>3</v>
      </c>
      <c r="J66" t="s">
        <v>74</v>
      </c>
    </row>
    <row r="67" spans="1:10" x14ac:dyDescent="0.25">
      <c r="A67">
        <v>113</v>
      </c>
      <c r="B67">
        <v>0.32574999999999998</v>
      </c>
      <c r="C67">
        <v>0.36599999999999999</v>
      </c>
      <c r="D67">
        <v>0</v>
      </c>
      <c r="E67">
        <v>0.21053776275</v>
      </c>
      <c r="F67">
        <v>0.236552022</v>
      </c>
      <c r="G67">
        <v>0</v>
      </c>
      <c r="H67" t="s">
        <v>138</v>
      </c>
      <c r="I67">
        <v>6</v>
      </c>
      <c r="J67" t="s">
        <v>74</v>
      </c>
    </row>
    <row r="68" spans="1:10" x14ac:dyDescent="0.25">
      <c r="A68">
        <v>285</v>
      </c>
      <c r="B68">
        <v>0.174375</v>
      </c>
      <c r="C68">
        <v>2.3E-2</v>
      </c>
      <c r="D68">
        <v>0</v>
      </c>
      <c r="E68">
        <v>0.112701526875</v>
      </c>
      <c r="F68">
        <v>1.4865290999999999E-2</v>
      </c>
      <c r="G68">
        <v>0</v>
      </c>
      <c r="H68" t="s">
        <v>139</v>
      </c>
      <c r="I68">
        <v>6</v>
      </c>
      <c r="J68" t="s">
        <v>72</v>
      </c>
    </row>
    <row r="69" spans="1:10" x14ac:dyDescent="0.25">
      <c r="A69">
        <v>284</v>
      </c>
      <c r="B69">
        <v>3.5000000000000001E-3</v>
      </c>
      <c r="C69">
        <v>7.0000000000000001E-3</v>
      </c>
      <c r="D69">
        <v>0</v>
      </c>
      <c r="E69">
        <v>2.2621095000000002E-3</v>
      </c>
      <c r="F69">
        <v>4.5242190000000003E-3</v>
      </c>
      <c r="G69">
        <v>0</v>
      </c>
      <c r="H69" t="s">
        <v>140</v>
      </c>
      <c r="I69">
        <v>6</v>
      </c>
      <c r="J69" t="s">
        <v>72</v>
      </c>
    </row>
    <row r="70" spans="1:10" x14ac:dyDescent="0.25">
      <c r="A70">
        <v>72</v>
      </c>
      <c r="B70">
        <v>0.43049999999999999</v>
      </c>
      <c r="C70">
        <v>0.86099999999999999</v>
      </c>
      <c r="D70">
        <v>0</v>
      </c>
      <c r="E70">
        <v>0.27823946849999998</v>
      </c>
      <c r="F70">
        <v>0.55647893699999995</v>
      </c>
      <c r="G70">
        <v>0</v>
      </c>
      <c r="H70" t="s">
        <v>141</v>
      </c>
      <c r="I70">
        <v>8</v>
      </c>
      <c r="J70" t="s">
        <v>74</v>
      </c>
    </row>
    <row r="71" spans="1:10" x14ac:dyDescent="0.25">
      <c r="A71">
        <v>279</v>
      </c>
      <c r="B71">
        <v>0.26174999999999998</v>
      </c>
      <c r="C71">
        <v>9.2999999999999999E-2</v>
      </c>
      <c r="D71">
        <v>0</v>
      </c>
      <c r="E71">
        <v>0.16917347475</v>
      </c>
      <c r="F71">
        <v>6.0107480999999997E-2</v>
      </c>
      <c r="G71">
        <v>0</v>
      </c>
      <c r="H71" t="s">
        <v>142</v>
      </c>
      <c r="I71">
        <v>3</v>
      </c>
      <c r="J71" t="s">
        <v>72</v>
      </c>
    </row>
    <row r="72" spans="1:10" x14ac:dyDescent="0.25">
      <c r="A72">
        <v>119</v>
      </c>
      <c r="B72">
        <v>0.25537500000000002</v>
      </c>
      <c r="C72">
        <v>0.249</v>
      </c>
      <c r="D72">
        <v>0</v>
      </c>
      <c r="E72">
        <v>0.165053203875</v>
      </c>
      <c r="F72">
        <v>0.160932933</v>
      </c>
      <c r="G72">
        <v>0</v>
      </c>
      <c r="H72" t="s">
        <v>143</v>
      </c>
      <c r="I72">
        <v>6</v>
      </c>
      <c r="J72" t="s">
        <v>74</v>
      </c>
    </row>
    <row r="73" spans="1:10" x14ac:dyDescent="0.25">
      <c r="A73">
        <v>256</v>
      </c>
      <c r="B73">
        <v>3.0000000000000001E-3</v>
      </c>
      <c r="C73">
        <v>6.0000000000000001E-3</v>
      </c>
      <c r="D73">
        <v>0</v>
      </c>
      <c r="E73">
        <v>1.938951E-3</v>
      </c>
      <c r="F73">
        <v>3.8779019999999999E-3</v>
      </c>
      <c r="G73">
        <v>0</v>
      </c>
      <c r="H73" t="s">
        <v>144</v>
      </c>
      <c r="I73">
        <v>8</v>
      </c>
      <c r="J73" t="s">
        <v>72</v>
      </c>
    </row>
    <row r="74" spans="1:10" x14ac:dyDescent="0.25">
      <c r="A74">
        <v>255</v>
      </c>
      <c r="B74">
        <v>3.95E-2</v>
      </c>
      <c r="C74">
        <v>7.9000000000000001E-2</v>
      </c>
      <c r="D74">
        <v>0</v>
      </c>
      <c r="E74">
        <v>2.5529521499999999E-2</v>
      </c>
      <c r="F74">
        <v>5.1059042999999998E-2</v>
      </c>
      <c r="G74">
        <v>0</v>
      </c>
      <c r="H74" t="s">
        <v>145</v>
      </c>
      <c r="I74">
        <v>8</v>
      </c>
      <c r="J74" t="s">
        <v>72</v>
      </c>
    </row>
    <row r="75" spans="1:10" x14ac:dyDescent="0.25">
      <c r="A75">
        <v>254</v>
      </c>
      <c r="B75">
        <v>2.1000000000000001E-2</v>
      </c>
      <c r="C75">
        <v>4.2000000000000003E-2</v>
      </c>
      <c r="D75">
        <v>0</v>
      </c>
      <c r="E75">
        <v>1.3572657E-2</v>
      </c>
      <c r="F75">
        <v>2.7145314E-2</v>
      </c>
      <c r="G75">
        <v>0</v>
      </c>
      <c r="H75" t="s">
        <v>146</v>
      </c>
      <c r="I75">
        <v>8</v>
      </c>
      <c r="J75" t="s">
        <v>72</v>
      </c>
    </row>
    <row r="76" spans="1:10" x14ac:dyDescent="0.25">
      <c r="A76">
        <v>73</v>
      </c>
      <c r="B76">
        <v>1.7765</v>
      </c>
      <c r="C76">
        <v>3.5529999999999999</v>
      </c>
      <c r="D76">
        <v>0</v>
      </c>
      <c r="E76">
        <v>1.1481821505000001</v>
      </c>
      <c r="F76">
        <v>2.2963643010000001</v>
      </c>
      <c r="G76">
        <v>0</v>
      </c>
      <c r="H76" t="s">
        <v>147</v>
      </c>
      <c r="I76">
        <v>8</v>
      </c>
      <c r="J76" t="s">
        <v>74</v>
      </c>
    </row>
    <row r="77" spans="1:10" x14ac:dyDescent="0.25">
      <c r="A77">
        <v>253</v>
      </c>
      <c r="B77">
        <v>2.5000000000000001E-3</v>
      </c>
      <c r="C77">
        <v>5.0000000000000001E-3</v>
      </c>
      <c r="D77">
        <v>0</v>
      </c>
      <c r="E77">
        <v>1.6157925E-3</v>
      </c>
      <c r="F77">
        <v>3.2315849999999999E-3</v>
      </c>
      <c r="G77">
        <v>0</v>
      </c>
      <c r="H77" t="s">
        <v>148</v>
      </c>
      <c r="I77">
        <v>8</v>
      </c>
      <c r="J77" t="s">
        <v>72</v>
      </c>
    </row>
    <row r="78" spans="1:10" x14ac:dyDescent="0.25">
      <c r="A78">
        <v>109</v>
      </c>
      <c r="B78">
        <v>0.13225000000000001</v>
      </c>
      <c r="C78">
        <v>0.20100000000000001</v>
      </c>
      <c r="D78">
        <v>0</v>
      </c>
      <c r="E78">
        <v>8.5475423250000002E-2</v>
      </c>
      <c r="F78">
        <v>0.12990971700000001</v>
      </c>
      <c r="G78">
        <v>0</v>
      </c>
      <c r="H78" t="s">
        <v>149</v>
      </c>
      <c r="I78">
        <v>6</v>
      </c>
      <c r="J78" t="s">
        <v>74</v>
      </c>
    </row>
    <row r="79" spans="1:10" x14ac:dyDescent="0.25">
      <c r="A79">
        <v>201</v>
      </c>
      <c r="B79">
        <v>0.88875000000000004</v>
      </c>
      <c r="C79">
        <v>1E-3</v>
      </c>
      <c r="D79">
        <v>0</v>
      </c>
      <c r="E79">
        <v>0.57441423375</v>
      </c>
      <c r="F79">
        <v>6.4631699999999999E-4</v>
      </c>
      <c r="G79">
        <v>0</v>
      </c>
      <c r="H79" t="s">
        <v>150</v>
      </c>
      <c r="I79">
        <v>3</v>
      </c>
      <c r="J79" t="s">
        <v>74</v>
      </c>
    </row>
    <row r="80" spans="1:10" x14ac:dyDescent="0.25">
      <c r="A80">
        <v>100</v>
      </c>
      <c r="B80">
        <v>0.60212500000000002</v>
      </c>
      <c r="C80">
        <v>0.313</v>
      </c>
      <c r="D80">
        <v>0</v>
      </c>
      <c r="E80">
        <v>0.38916362362500001</v>
      </c>
      <c r="F80">
        <v>0.202297221</v>
      </c>
      <c r="G80">
        <v>0</v>
      </c>
      <c r="H80" t="s">
        <v>151</v>
      </c>
      <c r="I80">
        <v>6</v>
      </c>
      <c r="J80" t="s">
        <v>74</v>
      </c>
    </row>
    <row r="81" spans="1:10" x14ac:dyDescent="0.25">
      <c r="A81">
        <v>287</v>
      </c>
      <c r="B81">
        <v>5.0000000000000001E-3</v>
      </c>
      <c r="C81">
        <v>0.01</v>
      </c>
      <c r="D81">
        <v>0</v>
      </c>
      <c r="E81">
        <v>3.2315849999999999E-3</v>
      </c>
      <c r="F81">
        <v>6.4631699999999999E-3</v>
      </c>
      <c r="G81">
        <v>0</v>
      </c>
      <c r="H81" t="s">
        <v>152</v>
      </c>
      <c r="I81">
        <v>6</v>
      </c>
      <c r="J81" t="s">
        <v>72</v>
      </c>
    </row>
    <row r="82" spans="1:10" x14ac:dyDescent="0.25">
      <c r="A82">
        <v>289</v>
      </c>
      <c r="B82">
        <v>2.5000000000000001E-3</v>
      </c>
      <c r="C82">
        <v>5.0000000000000001E-3</v>
      </c>
      <c r="D82">
        <v>0</v>
      </c>
      <c r="E82">
        <v>1.6157925E-3</v>
      </c>
      <c r="F82">
        <v>3.2315849999999999E-3</v>
      </c>
      <c r="G82">
        <v>0</v>
      </c>
      <c r="H82" t="s">
        <v>153</v>
      </c>
      <c r="I82">
        <v>6</v>
      </c>
      <c r="J82" t="s">
        <v>72</v>
      </c>
    </row>
    <row r="83" spans="1:10" x14ac:dyDescent="0.25">
      <c r="A83">
        <v>112</v>
      </c>
      <c r="B83">
        <v>3.3500000000000002E-2</v>
      </c>
      <c r="C83">
        <v>6.7000000000000004E-2</v>
      </c>
      <c r="D83">
        <v>0</v>
      </c>
      <c r="E83">
        <v>2.16516195E-2</v>
      </c>
      <c r="F83">
        <v>4.3303239E-2</v>
      </c>
      <c r="G83">
        <v>0</v>
      </c>
      <c r="H83" t="s">
        <v>154</v>
      </c>
      <c r="I83">
        <v>6</v>
      </c>
      <c r="J83" t="s">
        <v>74</v>
      </c>
    </row>
    <row r="84" spans="1:10" x14ac:dyDescent="0.25">
      <c r="A84">
        <v>286</v>
      </c>
      <c r="B84">
        <v>5.0000000000000001E-3</v>
      </c>
      <c r="C84">
        <v>0.01</v>
      </c>
      <c r="D84">
        <v>0</v>
      </c>
      <c r="E84">
        <v>3.2315849999999999E-3</v>
      </c>
      <c r="F84">
        <v>6.4631699999999999E-3</v>
      </c>
      <c r="G84">
        <v>0</v>
      </c>
      <c r="H84" t="s">
        <v>155</v>
      </c>
      <c r="I84">
        <v>6</v>
      </c>
      <c r="J84" t="s">
        <v>72</v>
      </c>
    </row>
    <row r="85" spans="1:10" x14ac:dyDescent="0.25">
      <c r="A85">
        <v>288</v>
      </c>
      <c r="B85">
        <v>1.9E-2</v>
      </c>
      <c r="C85">
        <v>3.7999999999999999E-2</v>
      </c>
      <c r="D85">
        <v>0</v>
      </c>
      <c r="E85">
        <v>1.2280022999999999E-2</v>
      </c>
      <c r="F85">
        <v>2.4560045999999999E-2</v>
      </c>
      <c r="G85">
        <v>0</v>
      </c>
      <c r="H85" t="s">
        <v>156</v>
      </c>
      <c r="I85">
        <v>6</v>
      </c>
      <c r="J85" t="s">
        <v>72</v>
      </c>
    </row>
    <row r="86" spans="1:10" x14ac:dyDescent="0.25">
      <c r="A86">
        <v>71</v>
      </c>
      <c r="B86">
        <v>0.55800000000000005</v>
      </c>
      <c r="C86">
        <v>1.1160000000000001</v>
      </c>
      <c r="D86">
        <v>0</v>
      </c>
      <c r="E86">
        <v>0.360644886</v>
      </c>
      <c r="F86">
        <v>0.721289772</v>
      </c>
      <c r="G86">
        <v>0</v>
      </c>
      <c r="H86" t="s">
        <v>157</v>
      </c>
      <c r="I86">
        <v>9</v>
      </c>
      <c r="J86" t="s">
        <v>74</v>
      </c>
    </row>
    <row r="87" spans="1:10" x14ac:dyDescent="0.25">
      <c r="A87">
        <v>139</v>
      </c>
      <c r="B87">
        <v>0.44400000000000001</v>
      </c>
      <c r="C87">
        <v>0.88800000000000001</v>
      </c>
      <c r="D87">
        <v>0</v>
      </c>
      <c r="E87">
        <v>0.28696474799999999</v>
      </c>
      <c r="F87">
        <v>0.57392949599999998</v>
      </c>
      <c r="G87">
        <v>0</v>
      </c>
      <c r="H87" t="s">
        <v>158</v>
      </c>
      <c r="I87">
        <v>9</v>
      </c>
      <c r="J87" t="s">
        <v>74</v>
      </c>
    </row>
    <row r="88" spans="1:10" x14ac:dyDescent="0.25">
      <c r="A88">
        <v>258</v>
      </c>
      <c r="B88">
        <v>2.35E-2</v>
      </c>
      <c r="C88">
        <v>4.7E-2</v>
      </c>
      <c r="D88">
        <v>0</v>
      </c>
      <c r="E88">
        <v>1.5188449499999999E-2</v>
      </c>
      <c r="F88">
        <v>3.0376898999999999E-2</v>
      </c>
      <c r="G88">
        <v>0</v>
      </c>
      <c r="H88" t="s">
        <v>159</v>
      </c>
      <c r="I88">
        <v>8</v>
      </c>
      <c r="J88" t="s">
        <v>72</v>
      </c>
    </row>
    <row r="89" spans="1:10" x14ac:dyDescent="0.25">
      <c r="A89">
        <v>257</v>
      </c>
      <c r="B89">
        <v>4.0000000000000001E-3</v>
      </c>
      <c r="C89">
        <v>8.0000000000000002E-3</v>
      </c>
      <c r="D89">
        <v>0</v>
      </c>
      <c r="E89">
        <v>2.5852679999999999E-3</v>
      </c>
      <c r="F89">
        <v>5.1705359999999999E-3</v>
      </c>
      <c r="G89">
        <v>0</v>
      </c>
      <c r="H89" t="s">
        <v>160</v>
      </c>
      <c r="I89">
        <v>8</v>
      </c>
      <c r="J89" t="s">
        <v>72</v>
      </c>
    </row>
    <row r="90" spans="1:10" x14ac:dyDescent="0.25">
      <c r="A90">
        <v>114</v>
      </c>
      <c r="B90">
        <v>0.27950000000000003</v>
      </c>
      <c r="C90">
        <v>1E-3</v>
      </c>
      <c r="D90">
        <v>0</v>
      </c>
      <c r="E90">
        <v>0.1806456015</v>
      </c>
      <c r="F90">
        <v>6.4631699999999999E-4</v>
      </c>
      <c r="G90">
        <v>0</v>
      </c>
      <c r="H90" t="s">
        <v>161</v>
      </c>
      <c r="I90">
        <v>7</v>
      </c>
      <c r="J90" t="s">
        <v>74</v>
      </c>
    </row>
    <row r="91" spans="1:10" x14ac:dyDescent="0.25">
      <c r="A91">
        <v>74</v>
      </c>
      <c r="B91">
        <v>0.24199999999999999</v>
      </c>
      <c r="C91">
        <v>0.04</v>
      </c>
      <c r="D91">
        <v>0</v>
      </c>
      <c r="E91">
        <v>0.156408714</v>
      </c>
      <c r="F91">
        <v>2.5852679999999999E-2</v>
      </c>
      <c r="G91">
        <v>0</v>
      </c>
      <c r="H91" t="s">
        <v>162</v>
      </c>
      <c r="I91">
        <v>8</v>
      </c>
      <c r="J91" t="s">
        <v>74</v>
      </c>
    </row>
    <row r="92" spans="1:10" x14ac:dyDescent="0.25">
      <c r="A92">
        <v>132</v>
      </c>
      <c r="B92">
        <v>0.501</v>
      </c>
      <c r="C92">
        <v>0.45300000000000001</v>
      </c>
      <c r="D92">
        <v>0</v>
      </c>
      <c r="E92">
        <v>0.32380481700000002</v>
      </c>
      <c r="F92">
        <v>0.292781601</v>
      </c>
      <c r="G92">
        <v>0</v>
      </c>
      <c r="H92" t="s">
        <v>163</v>
      </c>
      <c r="I92">
        <v>1</v>
      </c>
      <c r="J92" t="s">
        <v>74</v>
      </c>
    </row>
    <row r="93" spans="1:10" x14ac:dyDescent="0.25">
      <c r="A93">
        <v>290</v>
      </c>
      <c r="B93">
        <v>5.4999999999999997E-3</v>
      </c>
      <c r="C93">
        <v>1.0999999999999999E-2</v>
      </c>
      <c r="D93">
        <v>0</v>
      </c>
      <c r="E93">
        <v>3.5547435000000001E-3</v>
      </c>
      <c r="F93">
        <v>7.1094870000000003E-3</v>
      </c>
      <c r="G93">
        <v>0</v>
      </c>
      <c r="H93" t="s">
        <v>164</v>
      </c>
      <c r="I93">
        <v>1</v>
      </c>
      <c r="J93" t="s">
        <v>72</v>
      </c>
    </row>
    <row r="94" spans="1:10" x14ac:dyDescent="0.25">
      <c r="A94">
        <v>61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 t="s">
        <v>165</v>
      </c>
      <c r="I94">
        <v>9</v>
      </c>
      <c r="J94" t="s">
        <v>74</v>
      </c>
    </row>
    <row r="95" spans="1:10" x14ac:dyDescent="0.25">
      <c r="A95">
        <v>67</v>
      </c>
      <c r="B95">
        <v>3.5499999999999997E-2</v>
      </c>
      <c r="C95">
        <v>7.0999999999999994E-2</v>
      </c>
      <c r="D95">
        <v>0</v>
      </c>
      <c r="E95">
        <v>2.2944253500000001E-2</v>
      </c>
      <c r="F95">
        <v>4.5888507000000002E-2</v>
      </c>
      <c r="G95">
        <v>0</v>
      </c>
      <c r="H95" t="s">
        <v>166</v>
      </c>
      <c r="I95">
        <v>9</v>
      </c>
      <c r="J95" t="s">
        <v>74</v>
      </c>
    </row>
    <row r="96" spans="1:10" x14ac:dyDescent="0.25">
      <c r="A96">
        <v>68</v>
      </c>
      <c r="B96">
        <v>7.1499999999999994E-2</v>
      </c>
      <c r="C96">
        <v>0.14299999999999999</v>
      </c>
      <c r="D96">
        <v>0</v>
      </c>
      <c r="E96">
        <v>4.6211665499999999E-2</v>
      </c>
      <c r="F96">
        <v>9.2423330999999997E-2</v>
      </c>
      <c r="G96">
        <v>0</v>
      </c>
      <c r="H96" t="s">
        <v>167</v>
      </c>
      <c r="I96">
        <v>9</v>
      </c>
      <c r="J96" t="s">
        <v>74</v>
      </c>
    </row>
    <row r="97" spans="1:10" x14ac:dyDescent="0.25">
      <c r="A97">
        <v>116</v>
      </c>
      <c r="B97">
        <v>1.975E-2</v>
      </c>
      <c r="C97">
        <v>4.0000000000000001E-3</v>
      </c>
      <c r="D97">
        <v>0</v>
      </c>
      <c r="E97">
        <v>1.276476075E-2</v>
      </c>
      <c r="F97">
        <v>2.5852679999999999E-3</v>
      </c>
      <c r="G97">
        <v>0</v>
      </c>
      <c r="H97" t="s">
        <v>168</v>
      </c>
      <c r="I97">
        <v>7</v>
      </c>
      <c r="J97" t="s">
        <v>74</v>
      </c>
    </row>
    <row r="98" spans="1:10" x14ac:dyDescent="0.25">
      <c r="A98">
        <v>115</v>
      </c>
      <c r="B98">
        <v>3.6249999999999998E-2</v>
      </c>
      <c r="C98">
        <v>1E-3</v>
      </c>
      <c r="D98">
        <v>0</v>
      </c>
      <c r="E98">
        <v>2.342899125E-2</v>
      </c>
      <c r="F98">
        <v>6.4631699999999999E-4</v>
      </c>
      <c r="G98">
        <v>0</v>
      </c>
      <c r="H98" t="s">
        <v>169</v>
      </c>
      <c r="I98">
        <v>7</v>
      </c>
      <c r="J98" t="s">
        <v>74</v>
      </c>
    </row>
    <row r="99" spans="1:10" x14ac:dyDescent="0.25">
      <c r="A99">
        <v>135</v>
      </c>
      <c r="B99">
        <v>0.39650000000000002</v>
      </c>
      <c r="C99">
        <v>0.73699999999999999</v>
      </c>
      <c r="D99">
        <v>0</v>
      </c>
      <c r="E99">
        <v>0.2562646905</v>
      </c>
      <c r="F99">
        <v>0.47633562899999998</v>
      </c>
      <c r="G99">
        <v>0</v>
      </c>
      <c r="H99" t="s">
        <v>170</v>
      </c>
      <c r="I99">
        <v>10</v>
      </c>
      <c r="J99" t="s">
        <v>74</v>
      </c>
    </row>
    <row r="100" spans="1:10" x14ac:dyDescent="0.25">
      <c r="A100">
        <v>130</v>
      </c>
      <c r="B100">
        <v>0.20275000000000001</v>
      </c>
      <c r="C100">
        <v>8.9999999999999993E-3</v>
      </c>
      <c r="D100">
        <v>0</v>
      </c>
      <c r="E100">
        <v>0.13104077175000001</v>
      </c>
      <c r="F100">
        <v>5.8168530000000003E-3</v>
      </c>
      <c r="G100">
        <v>0</v>
      </c>
      <c r="H100" t="s">
        <v>171</v>
      </c>
      <c r="I100">
        <v>1</v>
      </c>
      <c r="J100" t="s">
        <v>74</v>
      </c>
    </row>
    <row r="101" spans="1:10" x14ac:dyDescent="0.25">
      <c r="A101">
        <v>110</v>
      </c>
      <c r="B101">
        <v>0.107875</v>
      </c>
      <c r="C101">
        <v>1.2999999999999999E-2</v>
      </c>
      <c r="D101">
        <v>0</v>
      </c>
      <c r="E101">
        <v>6.9721446374999996E-2</v>
      </c>
      <c r="F101">
        <v>8.4021210000000002E-3</v>
      </c>
      <c r="G101">
        <v>0</v>
      </c>
      <c r="H101" t="s">
        <v>172</v>
      </c>
      <c r="I101">
        <v>1</v>
      </c>
      <c r="J101" t="s">
        <v>74</v>
      </c>
    </row>
    <row r="102" spans="1:10" x14ac:dyDescent="0.25">
      <c r="A102">
        <v>128</v>
      </c>
      <c r="B102">
        <v>0.17150000000000001</v>
      </c>
      <c r="C102">
        <v>0.34300000000000003</v>
      </c>
      <c r="D102">
        <v>0</v>
      </c>
      <c r="E102">
        <v>0.1108433655</v>
      </c>
      <c r="F102">
        <v>0.221686731</v>
      </c>
      <c r="G102">
        <v>0</v>
      </c>
      <c r="H102" t="s">
        <v>173</v>
      </c>
      <c r="I102">
        <v>1</v>
      </c>
      <c r="J102" t="s">
        <v>74</v>
      </c>
    </row>
    <row r="103" spans="1:10" x14ac:dyDescent="0.25">
      <c r="A103">
        <v>60</v>
      </c>
      <c r="B103">
        <v>0.48399999999999999</v>
      </c>
      <c r="C103">
        <v>0.96799999999999997</v>
      </c>
      <c r="D103">
        <v>0</v>
      </c>
      <c r="E103">
        <v>0.31281742800000001</v>
      </c>
      <c r="F103">
        <v>0.62563485600000002</v>
      </c>
      <c r="G103">
        <v>0</v>
      </c>
      <c r="H103" t="s">
        <v>174</v>
      </c>
      <c r="I103">
        <v>9</v>
      </c>
      <c r="J103" t="s">
        <v>74</v>
      </c>
    </row>
    <row r="104" spans="1:10" x14ac:dyDescent="0.25">
      <c r="A104">
        <v>282</v>
      </c>
      <c r="B104">
        <v>0.24249999999999999</v>
      </c>
      <c r="C104">
        <v>1E-3</v>
      </c>
      <c r="D104">
        <v>0</v>
      </c>
      <c r="E104">
        <v>0.15673187250000001</v>
      </c>
      <c r="F104">
        <v>6.4631699999999999E-4</v>
      </c>
      <c r="G104">
        <v>0</v>
      </c>
      <c r="H104" t="s">
        <v>175</v>
      </c>
      <c r="I104">
        <v>7</v>
      </c>
      <c r="J104" t="s">
        <v>72</v>
      </c>
    </row>
    <row r="105" spans="1:10" x14ac:dyDescent="0.25">
      <c r="A105">
        <v>136</v>
      </c>
      <c r="B105">
        <v>0.18475</v>
      </c>
      <c r="C105">
        <v>0.127</v>
      </c>
      <c r="D105">
        <v>0</v>
      </c>
      <c r="E105">
        <v>0.11940706575</v>
      </c>
      <c r="F105">
        <v>8.2082259000000005E-2</v>
      </c>
      <c r="G105">
        <v>0</v>
      </c>
      <c r="H105" t="s">
        <v>176</v>
      </c>
      <c r="I105">
        <v>8</v>
      </c>
      <c r="J105" t="s">
        <v>74</v>
      </c>
    </row>
    <row r="106" spans="1:10" x14ac:dyDescent="0.25">
      <c r="A106">
        <v>101</v>
      </c>
      <c r="B106">
        <v>0.16237499999999999</v>
      </c>
      <c r="C106">
        <v>0.14000000000000001</v>
      </c>
      <c r="D106">
        <v>0</v>
      </c>
      <c r="E106">
        <v>0.10494572287499999</v>
      </c>
      <c r="F106">
        <v>9.0484380000000003E-2</v>
      </c>
      <c r="G106">
        <v>0</v>
      </c>
      <c r="H106" t="s">
        <v>177</v>
      </c>
      <c r="I106">
        <v>1</v>
      </c>
      <c r="J106" t="s">
        <v>74</v>
      </c>
    </row>
    <row r="107" spans="1:10" x14ac:dyDescent="0.25">
      <c r="A107">
        <v>56</v>
      </c>
      <c r="B107">
        <v>6.0999999999999999E-2</v>
      </c>
      <c r="C107">
        <v>0.122</v>
      </c>
      <c r="D107">
        <v>0</v>
      </c>
      <c r="E107">
        <v>3.9425336999999998E-2</v>
      </c>
      <c r="F107">
        <v>7.8850673999999996E-2</v>
      </c>
      <c r="G107">
        <v>0</v>
      </c>
      <c r="H107" t="s">
        <v>178</v>
      </c>
      <c r="I107">
        <v>9</v>
      </c>
      <c r="J107" t="s">
        <v>74</v>
      </c>
    </row>
    <row r="108" spans="1:10" x14ac:dyDescent="0.25">
      <c r="A108">
        <v>62</v>
      </c>
      <c r="B108">
        <v>4.4499999999999998E-2</v>
      </c>
      <c r="C108">
        <v>8.8999999999999996E-2</v>
      </c>
      <c r="D108">
        <v>0</v>
      </c>
      <c r="E108">
        <v>2.8761106500000001E-2</v>
      </c>
      <c r="F108">
        <v>5.7522213000000003E-2</v>
      </c>
      <c r="G108">
        <v>0</v>
      </c>
      <c r="H108" t="s">
        <v>179</v>
      </c>
      <c r="I108">
        <v>9</v>
      </c>
      <c r="J108" t="s">
        <v>74</v>
      </c>
    </row>
    <row r="109" spans="1:10" x14ac:dyDescent="0.25">
      <c r="A109">
        <v>81</v>
      </c>
      <c r="B109">
        <v>0.223</v>
      </c>
      <c r="C109">
        <v>0.44600000000000001</v>
      </c>
      <c r="D109">
        <v>0</v>
      </c>
      <c r="E109">
        <v>0.144128691</v>
      </c>
      <c r="F109">
        <v>0.28825738200000001</v>
      </c>
      <c r="G109">
        <v>0</v>
      </c>
      <c r="H109" t="s">
        <v>180</v>
      </c>
      <c r="I109">
        <v>9</v>
      </c>
      <c r="J109" t="s">
        <v>74</v>
      </c>
    </row>
    <row r="110" spans="1:10" x14ac:dyDescent="0.25">
      <c r="A110">
        <v>83</v>
      </c>
      <c r="B110">
        <v>1.2999999999999999E-2</v>
      </c>
      <c r="C110">
        <v>2.5999999999999999E-2</v>
      </c>
      <c r="D110">
        <v>0</v>
      </c>
      <c r="E110">
        <v>8.4021210000000002E-3</v>
      </c>
      <c r="F110">
        <v>1.6804242E-2</v>
      </c>
      <c r="G110">
        <v>0</v>
      </c>
      <c r="H110" t="s">
        <v>181</v>
      </c>
      <c r="I110">
        <v>9</v>
      </c>
      <c r="J110" t="s">
        <v>74</v>
      </c>
    </row>
    <row r="111" spans="1:10" x14ac:dyDescent="0.25">
      <c r="A111">
        <v>165</v>
      </c>
      <c r="B111">
        <v>5.0000000000000001E-4</v>
      </c>
      <c r="C111">
        <v>1E-3</v>
      </c>
      <c r="D111">
        <v>0</v>
      </c>
      <c r="E111">
        <v>3.2315849999999999E-4</v>
      </c>
      <c r="F111">
        <v>6.4631699999999999E-4</v>
      </c>
      <c r="G111">
        <v>0</v>
      </c>
      <c r="H111" t="s">
        <v>182</v>
      </c>
      <c r="I111">
        <v>7</v>
      </c>
      <c r="J111" t="s">
        <v>74</v>
      </c>
    </row>
    <row r="112" spans="1:10" x14ac:dyDescent="0.25">
      <c r="A112">
        <v>167</v>
      </c>
      <c r="B112">
        <v>4.4999999999999997E-3</v>
      </c>
      <c r="C112">
        <v>8.9999999999999993E-3</v>
      </c>
      <c r="D112">
        <v>0</v>
      </c>
      <c r="E112">
        <v>2.9084265000000002E-3</v>
      </c>
      <c r="F112">
        <v>5.8168530000000003E-3</v>
      </c>
      <c r="G112">
        <v>0</v>
      </c>
      <c r="H112" t="s">
        <v>183</v>
      </c>
      <c r="I112">
        <v>7</v>
      </c>
      <c r="J112" t="s">
        <v>74</v>
      </c>
    </row>
    <row r="113" spans="1:10" x14ac:dyDescent="0.25">
      <c r="A113">
        <v>291</v>
      </c>
      <c r="B113">
        <v>5.0000000000000001E-4</v>
      </c>
      <c r="C113">
        <v>1E-3</v>
      </c>
      <c r="D113">
        <v>0</v>
      </c>
      <c r="E113">
        <v>3.2315849999999999E-4</v>
      </c>
      <c r="F113">
        <v>6.4631699999999999E-4</v>
      </c>
      <c r="G113">
        <v>0</v>
      </c>
      <c r="H113" t="s">
        <v>184</v>
      </c>
      <c r="I113">
        <v>1</v>
      </c>
      <c r="J113" t="s">
        <v>72</v>
      </c>
    </row>
    <row r="114" spans="1:10" x14ac:dyDescent="0.25">
      <c r="A114">
        <v>102</v>
      </c>
      <c r="B114">
        <v>1.35E-2</v>
      </c>
      <c r="C114">
        <v>2.7E-2</v>
      </c>
      <c r="D114">
        <v>0</v>
      </c>
      <c r="E114">
        <v>8.7252795000000005E-3</v>
      </c>
      <c r="F114">
        <v>1.7450559000000001E-2</v>
      </c>
      <c r="G114">
        <v>0</v>
      </c>
      <c r="H114" t="s">
        <v>185</v>
      </c>
      <c r="I114">
        <v>1</v>
      </c>
      <c r="J114" t="s">
        <v>74</v>
      </c>
    </row>
    <row r="115" spans="1:10" x14ac:dyDescent="0.25">
      <c r="A115">
        <v>164</v>
      </c>
      <c r="B115">
        <v>3.15E-2</v>
      </c>
      <c r="C115">
        <v>2E-3</v>
      </c>
      <c r="D115">
        <v>0</v>
      </c>
      <c r="E115">
        <v>2.0358985499999999E-2</v>
      </c>
      <c r="F115">
        <v>1.292634E-3</v>
      </c>
      <c r="G115">
        <v>0</v>
      </c>
      <c r="H115" t="s">
        <v>186</v>
      </c>
      <c r="I115">
        <v>7</v>
      </c>
      <c r="J115" t="s">
        <v>74</v>
      </c>
    </row>
    <row r="116" spans="1:10" x14ac:dyDescent="0.25">
      <c r="A116">
        <v>166</v>
      </c>
      <c r="B116">
        <v>2.2749999999999999E-2</v>
      </c>
      <c r="C116">
        <v>1E-3</v>
      </c>
      <c r="D116">
        <v>0</v>
      </c>
      <c r="E116">
        <v>1.4703711750000001E-2</v>
      </c>
      <c r="F116">
        <v>6.4631699999999999E-4</v>
      </c>
      <c r="G116">
        <v>0</v>
      </c>
      <c r="H116" t="s">
        <v>187</v>
      </c>
      <c r="I116">
        <v>7</v>
      </c>
      <c r="J116" t="s">
        <v>74</v>
      </c>
    </row>
    <row r="117" spans="1:10" x14ac:dyDescent="0.25">
      <c r="A117">
        <v>179</v>
      </c>
      <c r="B117">
        <v>1.4E-2</v>
      </c>
      <c r="C117">
        <v>1.4999999999999999E-2</v>
      </c>
      <c r="D117">
        <v>0</v>
      </c>
      <c r="E117">
        <v>9.0484380000000007E-3</v>
      </c>
      <c r="F117">
        <v>9.6947549999999993E-3</v>
      </c>
      <c r="G117">
        <v>0</v>
      </c>
      <c r="H117" t="s">
        <v>188</v>
      </c>
      <c r="I117">
        <v>7</v>
      </c>
      <c r="J117" t="s">
        <v>74</v>
      </c>
    </row>
    <row r="118" spans="1:10" x14ac:dyDescent="0.25">
      <c r="A118">
        <v>204</v>
      </c>
      <c r="B118">
        <v>0.22187499999999999</v>
      </c>
      <c r="C118">
        <v>0.16600000000000001</v>
      </c>
      <c r="D118">
        <v>0</v>
      </c>
      <c r="E118">
        <v>0.143401584375</v>
      </c>
      <c r="F118">
        <v>0.107288622</v>
      </c>
      <c r="G118">
        <v>0</v>
      </c>
      <c r="H118" t="s">
        <v>189</v>
      </c>
      <c r="I118">
        <v>8</v>
      </c>
      <c r="J118" t="s">
        <v>74</v>
      </c>
    </row>
    <row r="119" spans="1:10" x14ac:dyDescent="0.25">
      <c r="A119">
        <v>203</v>
      </c>
      <c r="B119">
        <v>0.11724999999999999</v>
      </c>
      <c r="C119">
        <v>0.216</v>
      </c>
      <c r="D119">
        <v>0</v>
      </c>
      <c r="E119">
        <v>7.5780668250000002E-2</v>
      </c>
      <c r="F119">
        <v>0.13960447200000001</v>
      </c>
      <c r="G119">
        <v>0</v>
      </c>
      <c r="H119" t="s">
        <v>190</v>
      </c>
      <c r="I119">
        <v>8</v>
      </c>
      <c r="J119" t="s">
        <v>74</v>
      </c>
    </row>
    <row r="120" spans="1:10" x14ac:dyDescent="0.25">
      <c r="A120">
        <v>293</v>
      </c>
      <c r="B120">
        <v>6.0124999999999998E-2</v>
      </c>
      <c r="C120">
        <v>3.0000000000000001E-3</v>
      </c>
      <c r="D120">
        <v>0</v>
      </c>
      <c r="E120">
        <v>3.8859809624999998E-2</v>
      </c>
      <c r="F120">
        <v>1.938951E-3</v>
      </c>
      <c r="G120">
        <v>0</v>
      </c>
      <c r="H120" t="s">
        <v>191</v>
      </c>
      <c r="I120">
        <v>8</v>
      </c>
      <c r="J120" t="s">
        <v>72</v>
      </c>
    </row>
    <row r="121" spans="1:10" x14ac:dyDescent="0.25">
      <c r="A121">
        <v>103</v>
      </c>
      <c r="B121">
        <v>0.12893750000000001</v>
      </c>
      <c r="C121">
        <v>3.5999999999999997E-2</v>
      </c>
      <c r="D121">
        <v>0</v>
      </c>
      <c r="E121">
        <v>8.3334498187499995E-2</v>
      </c>
      <c r="F121">
        <v>2.3267412000000001E-2</v>
      </c>
      <c r="G121">
        <v>0</v>
      </c>
      <c r="H121" t="s">
        <v>192</v>
      </c>
      <c r="I121">
        <v>1</v>
      </c>
      <c r="J121" t="s">
        <v>74</v>
      </c>
    </row>
    <row r="122" spans="1:10" x14ac:dyDescent="0.25">
      <c r="A122">
        <v>106</v>
      </c>
      <c r="B122">
        <v>7.6562500000000006E-2</v>
      </c>
      <c r="C122">
        <v>9.2999999999999999E-2</v>
      </c>
      <c r="D122">
        <v>0</v>
      </c>
      <c r="E122">
        <v>4.9483645312499998E-2</v>
      </c>
      <c r="F122">
        <v>6.0107480999999997E-2</v>
      </c>
      <c r="G122">
        <v>0</v>
      </c>
      <c r="H122" t="s">
        <v>193</v>
      </c>
      <c r="I122">
        <v>1</v>
      </c>
      <c r="J122" t="s">
        <v>74</v>
      </c>
    </row>
    <row r="123" spans="1:10" x14ac:dyDescent="0.25">
      <c r="A123">
        <v>294</v>
      </c>
      <c r="B123">
        <v>1E-3</v>
      </c>
      <c r="C123">
        <v>2E-3</v>
      </c>
      <c r="D123">
        <v>0</v>
      </c>
      <c r="E123">
        <v>6.4631699999999999E-4</v>
      </c>
      <c r="F123">
        <v>1.292634E-3</v>
      </c>
      <c r="G123">
        <v>0</v>
      </c>
      <c r="H123" t="s">
        <v>194</v>
      </c>
      <c r="I123">
        <v>8</v>
      </c>
      <c r="J123" t="s">
        <v>72</v>
      </c>
    </row>
    <row r="124" spans="1:10" x14ac:dyDescent="0.25">
      <c r="A124">
        <v>212</v>
      </c>
      <c r="B124">
        <v>4.1500000000000002E-2</v>
      </c>
      <c r="C124">
        <v>8.3000000000000004E-2</v>
      </c>
      <c r="D124">
        <v>0</v>
      </c>
      <c r="E124">
        <v>2.68221555E-2</v>
      </c>
      <c r="F124">
        <v>5.3644311E-2</v>
      </c>
      <c r="G124">
        <v>0</v>
      </c>
      <c r="H124" t="s">
        <v>195</v>
      </c>
      <c r="I124">
        <v>8</v>
      </c>
      <c r="J124" t="s">
        <v>74</v>
      </c>
    </row>
    <row r="125" spans="1:10" x14ac:dyDescent="0.25">
      <c r="A125">
        <v>292</v>
      </c>
      <c r="B125">
        <v>1E-3</v>
      </c>
      <c r="C125">
        <v>2E-3</v>
      </c>
      <c r="D125">
        <v>0</v>
      </c>
      <c r="E125">
        <v>6.4631699999999999E-4</v>
      </c>
      <c r="F125">
        <v>1.292634E-3</v>
      </c>
      <c r="G125">
        <v>0</v>
      </c>
      <c r="H125" t="s">
        <v>196</v>
      </c>
      <c r="I125">
        <v>1</v>
      </c>
      <c r="J125" t="s">
        <v>72</v>
      </c>
    </row>
    <row r="126" spans="1:10" x14ac:dyDescent="0.25">
      <c r="A126">
        <v>88</v>
      </c>
      <c r="B126">
        <v>2.5000000000000001E-2</v>
      </c>
      <c r="C126">
        <v>0.05</v>
      </c>
      <c r="D126">
        <v>0</v>
      </c>
      <c r="E126">
        <v>1.6157925E-2</v>
      </c>
      <c r="F126">
        <v>3.231585E-2</v>
      </c>
      <c r="G126">
        <v>0</v>
      </c>
      <c r="H126" t="s">
        <v>197</v>
      </c>
      <c r="I126">
        <v>9</v>
      </c>
      <c r="J126" t="s">
        <v>74</v>
      </c>
    </row>
    <row r="127" spans="1:10" x14ac:dyDescent="0.25">
      <c r="A127">
        <v>176</v>
      </c>
      <c r="B127">
        <v>1.55E-2</v>
      </c>
      <c r="C127">
        <v>6.0000000000000001E-3</v>
      </c>
      <c r="D127">
        <v>0</v>
      </c>
      <c r="E127">
        <v>1.00179135E-2</v>
      </c>
      <c r="F127">
        <v>3.8779019999999999E-3</v>
      </c>
      <c r="G127">
        <v>0</v>
      </c>
      <c r="H127" t="s">
        <v>198</v>
      </c>
      <c r="I127">
        <v>7</v>
      </c>
      <c r="J127" t="s">
        <v>74</v>
      </c>
    </row>
    <row r="128" spans="1:10" x14ac:dyDescent="0.25">
      <c r="A128">
        <v>107</v>
      </c>
      <c r="B128">
        <v>0.13100000000000001</v>
      </c>
      <c r="C128">
        <v>0.20399999999999999</v>
      </c>
      <c r="D128">
        <v>0</v>
      </c>
      <c r="E128">
        <v>8.4667527000000006E-2</v>
      </c>
      <c r="F128">
        <v>0.131848668</v>
      </c>
      <c r="G128">
        <v>0</v>
      </c>
      <c r="H128" t="s">
        <v>199</v>
      </c>
      <c r="I128">
        <v>1</v>
      </c>
      <c r="J128" t="s">
        <v>74</v>
      </c>
    </row>
    <row r="129" spans="1:10" x14ac:dyDescent="0.25">
      <c r="A129">
        <v>78</v>
      </c>
      <c r="B129">
        <v>3.2725</v>
      </c>
      <c r="C129">
        <v>6.5449999999999999</v>
      </c>
      <c r="D129">
        <v>0</v>
      </c>
      <c r="E129">
        <v>2.1150723825000002</v>
      </c>
      <c r="F129">
        <v>4.2301447650000004</v>
      </c>
      <c r="G129">
        <v>0</v>
      </c>
      <c r="H129" t="s">
        <v>200</v>
      </c>
      <c r="I129">
        <v>9</v>
      </c>
      <c r="J129" t="s">
        <v>74</v>
      </c>
    </row>
    <row r="130" spans="1:10" x14ac:dyDescent="0.25">
      <c r="A130">
        <v>77</v>
      </c>
      <c r="B130">
        <v>1.15E-2</v>
      </c>
      <c r="C130">
        <v>2.3E-2</v>
      </c>
      <c r="D130">
        <v>0</v>
      </c>
      <c r="E130">
        <v>7.4326454999999996E-3</v>
      </c>
      <c r="F130">
        <v>1.4865290999999999E-2</v>
      </c>
      <c r="G130">
        <v>0</v>
      </c>
      <c r="H130" t="s">
        <v>201</v>
      </c>
      <c r="I130">
        <v>9</v>
      </c>
      <c r="J130" t="s">
        <v>74</v>
      </c>
    </row>
    <row r="131" spans="1:10" x14ac:dyDescent="0.25">
      <c r="A131">
        <v>97</v>
      </c>
      <c r="B131">
        <v>4.0000000000000001E-3</v>
      </c>
      <c r="C131">
        <v>8.0000000000000002E-3</v>
      </c>
      <c r="D131">
        <v>0</v>
      </c>
      <c r="E131">
        <v>2.5852679999999999E-3</v>
      </c>
      <c r="F131">
        <v>5.1705359999999999E-3</v>
      </c>
      <c r="G131">
        <v>0</v>
      </c>
      <c r="H131" t="s">
        <v>202</v>
      </c>
      <c r="I131">
        <v>9</v>
      </c>
      <c r="J131" t="s">
        <v>74</v>
      </c>
    </row>
    <row r="132" spans="1:10" x14ac:dyDescent="0.25">
      <c r="A132">
        <v>172</v>
      </c>
      <c r="B132">
        <v>8.2500000000000004E-3</v>
      </c>
      <c r="C132">
        <v>5.0000000000000001E-3</v>
      </c>
      <c r="D132">
        <v>0</v>
      </c>
      <c r="E132">
        <v>5.33211525E-3</v>
      </c>
      <c r="F132">
        <v>3.2315849999999999E-3</v>
      </c>
      <c r="G132">
        <v>0</v>
      </c>
      <c r="H132" t="s">
        <v>203</v>
      </c>
      <c r="I132">
        <v>7</v>
      </c>
      <c r="J132" t="s">
        <v>74</v>
      </c>
    </row>
    <row r="133" spans="1:10" x14ac:dyDescent="0.25">
      <c r="A133">
        <v>173</v>
      </c>
      <c r="B133">
        <v>5.0000000000000001E-3</v>
      </c>
      <c r="C133">
        <v>6.0000000000000001E-3</v>
      </c>
      <c r="D133">
        <v>0</v>
      </c>
      <c r="E133">
        <v>3.2315849999999999E-3</v>
      </c>
      <c r="F133">
        <v>3.8779019999999999E-3</v>
      </c>
      <c r="G133">
        <v>0</v>
      </c>
      <c r="H133" t="s">
        <v>204</v>
      </c>
      <c r="I133">
        <v>7</v>
      </c>
      <c r="J133" t="s">
        <v>74</v>
      </c>
    </row>
    <row r="134" spans="1:10" x14ac:dyDescent="0.25">
      <c r="A134">
        <v>171</v>
      </c>
      <c r="B134">
        <v>1.6367499999999999</v>
      </c>
      <c r="C134">
        <v>1E-3</v>
      </c>
      <c r="D134">
        <v>0</v>
      </c>
      <c r="E134">
        <v>1.05785934975</v>
      </c>
      <c r="F134">
        <v>6.4631699999999999E-4</v>
      </c>
      <c r="G134">
        <v>0</v>
      </c>
      <c r="H134" t="s">
        <v>205</v>
      </c>
      <c r="I134">
        <v>7</v>
      </c>
      <c r="J134" t="s">
        <v>74</v>
      </c>
    </row>
    <row r="135" spans="1:10" x14ac:dyDescent="0.25">
      <c r="A135">
        <v>159</v>
      </c>
      <c r="B135">
        <v>0.921875</v>
      </c>
      <c r="C135">
        <v>0.20699999999999999</v>
      </c>
      <c r="D135">
        <v>0</v>
      </c>
      <c r="E135">
        <v>0.59582348437499999</v>
      </c>
      <c r="F135">
        <v>0.133787619</v>
      </c>
      <c r="G135">
        <v>0</v>
      </c>
      <c r="H135" t="s">
        <v>206</v>
      </c>
      <c r="I135">
        <v>7</v>
      </c>
      <c r="J135" t="s">
        <v>74</v>
      </c>
    </row>
    <row r="136" spans="1:10" x14ac:dyDescent="0.25">
      <c r="A136">
        <v>75</v>
      </c>
      <c r="B136">
        <v>0.36262499999999998</v>
      </c>
      <c r="C136">
        <v>0.71199999999999997</v>
      </c>
      <c r="D136">
        <v>0</v>
      </c>
      <c r="E136">
        <v>0.234370702125</v>
      </c>
      <c r="F136">
        <v>0.46017770400000002</v>
      </c>
      <c r="G136">
        <v>0</v>
      </c>
      <c r="H136" t="s">
        <v>207</v>
      </c>
      <c r="I136">
        <v>10</v>
      </c>
      <c r="J136" t="s">
        <v>74</v>
      </c>
    </row>
    <row r="137" spans="1:10" x14ac:dyDescent="0.25">
      <c r="A137">
        <v>94</v>
      </c>
      <c r="B137">
        <v>1.1792499999999999</v>
      </c>
      <c r="C137">
        <v>1.0740000000000001</v>
      </c>
      <c r="D137">
        <v>0</v>
      </c>
      <c r="E137">
        <v>0.76216932225</v>
      </c>
      <c r="F137">
        <v>0.69414445800000002</v>
      </c>
      <c r="G137">
        <v>0</v>
      </c>
      <c r="H137" t="s">
        <v>208</v>
      </c>
      <c r="I137">
        <v>5</v>
      </c>
      <c r="J137" t="s">
        <v>74</v>
      </c>
    </row>
    <row r="138" spans="1:10" x14ac:dyDescent="0.25">
      <c r="A138">
        <v>202</v>
      </c>
      <c r="B138">
        <v>0.61012500000000003</v>
      </c>
      <c r="C138">
        <v>4.1000000000000002E-2</v>
      </c>
      <c r="D138">
        <v>0</v>
      </c>
      <c r="E138">
        <v>0.39433415962500001</v>
      </c>
      <c r="F138">
        <v>2.6498997E-2</v>
      </c>
      <c r="G138">
        <v>0</v>
      </c>
      <c r="H138" t="s">
        <v>209</v>
      </c>
      <c r="I138">
        <v>8</v>
      </c>
      <c r="J138" t="s">
        <v>74</v>
      </c>
    </row>
    <row r="139" spans="1:10" x14ac:dyDescent="0.25">
      <c r="A139">
        <v>89</v>
      </c>
      <c r="B139">
        <v>0.93</v>
      </c>
      <c r="C139">
        <v>1.86</v>
      </c>
      <c r="D139">
        <v>0</v>
      </c>
      <c r="E139">
        <v>0.60107480999999996</v>
      </c>
      <c r="F139">
        <v>1.2021496199999999</v>
      </c>
      <c r="G139">
        <v>0</v>
      </c>
      <c r="H139" t="s">
        <v>210</v>
      </c>
      <c r="I139">
        <v>9</v>
      </c>
      <c r="J139" t="s">
        <v>74</v>
      </c>
    </row>
    <row r="140" spans="1:10" x14ac:dyDescent="0.25">
      <c r="A140">
        <v>92</v>
      </c>
      <c r="B140">
        <v>1.3154999999999999</v>
      </c>
      <c r="C140">
        <v>2.6309999999999998</v>
      </c>
      <c r="D140">
        <v>0</v>
      </c>
      <c r="E140">
        <v>0.85023001350000005</v>
      </c>
      <c r="F140">
        <v>1.7004600270000001</v>
      </c>
      <c r="G140">
        <v>0</v>
      </c>
      <c r="H140" t="s">
        <v>211</v>
      </c>
      <c r="I140">
        <v>9</v>
      </c>
      <c r="J140" t="s">
        <v>74</v>
      </c>
    </row>
    <row r="141" spans="1:10" x14ac:dyDescent="0.25">
      <c r="A141">
        <v>177</v>
      </c>
      <c r="B141">
        <v>0.47049999999999997</v>
      </c>
      <c r="C141">
        <v>1.0999999999999999E-2</v>
      </c>
      <c r="D141">
        <v>0</v>
      </c>
      <c r="E141">
        <v>0.30409214849999999</v>
      </c>
      <c r="F141">
        <v>7.1094870000000003E-3</v>
      </c>
      <c r="G141">
        <v>0</v>
      </c>
      <c r="H141" t="s">
        <v>212</v>
      </c>
      <c r="I141">
        <v>7</v>
      </c>
      <c r="J141" t="s">
        <v>74</v>
      </c>
    </row>
    <row r="142" spans="1:10" x14ac:dyDescent="0.25">
      <c r="A142">
        <v>95</v>
      </c>
      <c r="B142">
        <v>1.4544999999999999</v>
      </c>
      <c r="C142">
        <v>1.123</v>
      </c>
      <c r="D142">
        <v>0</v>
      </c>
      <c r="E142">
        <v>0.94006807650000002</v>
      </c>
      <c r="F142">
        <v>0.72581399099999999</v>
      </c>
      <c r="G142">
        <v>0</v>
      </c>
      <c r="H142" t="s">
        <v>213</v>
      </c>
      <c r="I142">
        <v>5</v>
      </c>
      <c r="J142" t="s">
        <v>74</v>
      </c>
    </row>
    <row r="143" spans="1:10" x14ac:dyDescent="0.25">
      <c r="A143">
        <v>69</v>
      </c>
      <c r="B143">
        <v>0.77024999999999999</v>
      </c>
      <c r="C143">
        <v>8.5999999999999993E-2</v>
      </c>
      <c r="D143">
        <v>0</v>
      </c>
      <c r="E143">
        <v>0.49782566924999999</v>
      </c>
      <c r="F143">
        <v>5.5583262000000001E-2</v>
      </c>
      <c r="G143">
        <v>0</v>
      </c>
      <c r="H143" t="s">
        <v>214</v>
      </c>
      <c r="I143">
        <v>10</v>
      </c>
      <c r="J143" t="s">
        <v>74</v>
      </c>
    </row>
    <row r="144" spans="1:10" x14ac:dyDescent="0.25">
      <c r="A144">
        <v>154</v>
      </c>
      <c r="B144">
        <v>0.386625</v>
      </c>
      <c r="C144">
        <v>3.0000000000000001E-3</v>
      </c>
      <c r="D144">
        <v>0</v>
      </c>
      <c r="E144">
        <v>0.24988231012500001</v>
      </c>
      <c r="F144">
        <v>1.938951E-3</v>
      </c>
      <c r="G144">
        <v>0</v>
      </c>
      <c r="H144" t="s">
        <v>215</v>
      </c>
      <c r="I144">
        <v>2</v>
      </c>
      <c r="J144" t="s">
        <v>74</v>
      </c>
    </row>
    <row r="145" spans="1:10" x14ac:dyDescent="0.25">
      <c r="A145">
        <v>178</v>
      </c>
      <c r="B145">
        <v>6.1499999999999999E-2</v>
      </c>
      <c r="C145">
        <v>0.123</v>
      </c>
      <c r="D145">
        <v>0</v>
      </c>
      <c r="E145">
        <v>3.9748495500000001E-2</v>
      </c>
      <c r="F145">
        <v>7.9496991000000003E-2</v>
      </c>
      <c r="G145">
        <v>0</v>
      </c>
      <c r="H145" t="s">
        <v>216</v>
      </c>
      <c r="I145">
        <v>7</v>
      </c>
      <c r="J145" t="s">
        <v>74</v>
      </c>
    </row>
    <row r="146" spans="1:10" x14ac:dyDescent="0.25">
      <c r="A146">
        <v>86</v>
      </c>
      <c r="B146">
        <v>0.35475000000000001</v>
      </c>
      <c r="C146">
        <v>0.64800000000000002</v>
      </c>
      <c r="D146">
        <v>0</v>
      </c>
      <c r="E146">
        <v>0.22928095574999999</v>
      </c>
      <c r="F146">
        <v>0.41881341599999999</v>
      </c>
      <c r="G146">
        <v>0</v>
      </c>
      <c r="H146" t="s">
        <v>217</v>
      </c>
      <c r="I146">
        <v>5</v>
      </c>
      <c r="J146" t="s">
        <v>74</v>
      </c>
    </row>
    <row r="147" spans="1:10" x14ac:dyDescent="0.25">
      <c r="A147">
        <v>93</v>
      </c>
      <c r="B147">
        <v>0.56850000000000001</v>
      </c>
      <c r="C147">
        <v>1.137</v>
      </c>
      <c r="D147">
        <v>0</v>
      </c>
      <c r="E147">
        <v>0.36743121449999999</v>
      </c>
      <c r="F147">
        <v>0.73486242899999998</v>
      </c>
      <c r="G147">
        <v>0</v>
      </c>
      <c r="H147" t="s">
        <v>218</v>
      </c>
      <c r="I147">
        <v>9</v>
      </c>
      <c r="J147" t="s">
        <v>74</v>
      </c>
    </row>
    <row r="148" spans="1:10" x14ac:dyDescent="0.25">
      <c r="A148">
        <v>261</v>
      </c>
      <c r="B148">
        <v>3.3000000000000002E-2</v>
      </c>
      <c r="C148">
        <v>6.6000000000000003E-2</v>
      </c>
      <c r="D148">
        <v>0</v>
      </c>
      <c r="E148">
        <v>2.1328461E-2</v>
      </c>
      <c r="F148">
        <v>4.2656922E-2</v>
      </c>
      <c r="G148">
        <v>0</v>
      </c>
      <c r="H148" t="s">
        <v>219</v>
      </c>
      <c r="I148">
        <v>7</v>
      </c>
      <c r="J148" t="s">
        <v>72</v>
      </c>
    </row>
    <row r="149" spans="1:10" x14ac:dyDescent="0.25">
      <c r="A149">
        <v>259</v>
      </c>
      <c r="B149">
        <v>5.0000000000000001E-3</v>
      </c>
      <c r="C149">
        <v>0.01</v>
      </c>
      <c r="D149">
        <v>0</v>
      </c>
      <c r="E149">
        <v>3.2315849999999999E-3</v>
      </c>
      <c r="F149">
        <v>6.4631699999999999E-3</v>
      </c>
      <c r="G149">
        <v>0</v>
      </c>
      <c r="H149" t="s">
        <v>220</v>
      </c>
      <c r="I149">
        <v>9</v>
      </c>
      <c r="J149" t="s">
        <v>72</v>
      </c>
    </row>
    <row r="150" spans="1:10" x14ac:dyDescent="0.25">
      <c r="A150">
        <v>263</v>
      </c>
      <c r="B150">
        <v>1.5E-3</v>
      </c>
      <c r="C150">
        <v>3.0000000000000001E-3</v>
      </c>
      <c r="D150">
        <v>0</v>
      </c>
      <c r="E150">
        <v>9.6947549999999998E-4</v>
      </c>
      <c r="F150">
        <v>1.938951E-3</v>
      </c>
      <c r="G150">
        <v>0</v>
      </c>
      <c r="H150" t="s">
        <v>221</v>
      </c>
      <c r="I150">
        <v>7</v>
      </c>
      <c r="J150" t="s">
        <v>72</v>
      </c>
    </row>
    <row r="151" spans="1:10" x14ac:dyDescent="0.25">
      <c r="A151">
        <v>262</v>
      </c>
      <c r="B151">
        <v>1.25E-3</v>
      </c>
      <c r="C151">
        <v>1E-3</v>
      </c>
      <c r="D151">
        <v>0</v>
      </c>
      <c r="E151">
        <v>8.0789624999999998E-4</v>
      </c>
      <c r="F151">
        <v>6.4631699999999999E-4</v>
      </c>
      <c r="G151">
        <v>0</v>
      </c>
      <c r="H151" t="s">
        <v>222</v>
      </c>
      <c r="I151">
        <v>7</v>
      </c>
      <c r="J151" t="s">
        <v>72</v>
      </c>
    </row>
    <row r="152" spans="1:10" x14ac:dyDescent="0.25">
      <c r="A152">
        <v>149</v>
      </c>
      <c r="B152">
        <v>0.28625</v>
      </c>
      <c r="C152">
        <v>4.0000000000000001E-3</v>
      </c>
      <c r="D152">
        <v>0</v>
      </c>
      <c r="E152">
        <v>0.18500824125000001</v>
      </c>
      <c r="F152">
        <v>2.5852679999999999E-3</v>
      </c>
      <c r="G152">
        <v>0</v>
      </c>
      <c r="H152" t="s">
        <v>223</v>
      </c>
      <c r="I152">
        <v>7</v>
      </c>
      <c r="J152" t="s">
        <v>74</v>
      </c>
    </row>
    <row r="153" spans="1:10" x14ac:dyDescent="0.25">
      <c r="A153">
        <v>260</v>
      </c>
      <c r="B153">
        <v>8.9999999999999993E-3</v>
      </c>
      <c r="C153">
        <v>1.2999999999999999E-2</v>
      </c>
      <c r="D153">
        <v>0</v>
      </c>
      <c r="E153">
        <v>5.8168530000000003E-3</v>
      </c>
      <c r="F153">
        <v>8.4021210000000002E-3</v>
      </c>
      <c r="G153">
        <v>0</v>
      </c>
      <c r="H153" t="s">
        <v>224</v>
      </c>
      <c r="I153">
        <v>7</v>
      </c>
      <c r="J153" t="s">
        <v>72</v>
      </c>
    </row>
    <row r="154" spans="1:10" x14ac:dyDescent="0.25">
      <c r="A154">
        <v>55</v>
      </c>
      <c r="B154">
        <v>0.74024999999999996</v>
      </c>
      <c r="C154">
        <v>1.151</v>
      </c>
      <c r="D154">
        <v>0</v>
      </c>
      <c r="E154">
        <v>0.47843615924999999</v>
      </c>
      <c r="F154">
        <v>0.74391086699999998</v>
      </c>
      <c r="G154">
        <v>0</v>
      </c>
      <c r="H154" t="s">
        <v>225</v>
      </c>
      <c r="I154">
        <v>5</v>
      </c>
      <c r="J154" t="s">
        <v>74</v>
      </c>
    </row>
    <row r="155" spans="1:10" x14ac:dyDescent="0.25">
      <c r="A155">
        <v>134</v>
      </c>
      <c r="B155">
        <v>0.53862500000000002</v>
      </c>
      <c r="C155">
        <v>0.33700000000000002</v>
      </c>
      <c r="D155">
        <v>0</v>
      </c>
      <c r="E155">
        <v>0.34812249412500001</v>
      </c>
      <c r="F155">
        <v>0.21780882900000001</v>
      </c>
      <c r="G155">
        <v>0</v>
      </c>
      <c r="H155" t="s">
        <v>226</v>
      </c>
      <c r="I155">
        <v>2</v>
      </c>
      <c r="J155" t="s">
        <v>74</v>
      </c>
    </row>
    <row r="156" spans="1:10" x14ac:dyDescent="0.25">
      <c r="A156">
        <v>299</v>
      </c>
      <c r="B156">
        <v>0.01</v>
      </c>
      <c r="C156">
        <v>0.02</v>
      </c>
      <c r="D156">
        <v>0</v>
      </c>
      <c r="E156">
        <v>6.4631699999999999E-3</v>
      </c>
      <c r="F156">
        <v>1.292634E-2</v>
      </c>
      <c r="G156">
        <v>0</v>
      </c>
      <c r="H156" t="s">
        <v>227</v>
      </c>
      <c r="I156">
        <v>5</v>
      </c>
      <c r="J156" t="s">
        <v>72</v>
      </c>
    </row>
    <row r="157" spans="1:10" x14ac:dyDescent="0.25">
      <c r="A157">
        <v>265</v>
      </c>
      <c r="B157">
        <v>3.0000000000000001E-3</v>
      </c>
      <c r="C157">
        <v>6.0000000000000001E-3</v>
      </c>
      <c r="D157">
        <v>0</v>
      </c>
      <c r="E157">
        <v>1.938951E-3</v>
      </c>
      <c r="F157">
        <v>3.8779019999999999E-3</v>
      </c>
      <c r="G157">
        <v>0</v>
      </c>
      <c r="H157" t="s">
        <v>228</v>
      </c>
      <c r="I157">
        <v>7</v>
      </c>
      <c r="J157" t="s">
        <v>72</v>
      </c>
    </row>
    <row r="158" spans="1:10" x14ac:dyDescent="0.25">
      <c r="A158">
        <v>298</v>
      </c>
      <c r="B158">
        <v>0.22</v>
      </c>
      <c r="C158">
        <v>0.437</v>
      </c>
      <c r="D158">
        <v>0</v>
      </c>
      <c r="E158">
        <v>0.14218974000000001</v>
      </c>
      <c r="F158">
        <v>0.282440529</v>
      </c>
      <c r="G158">
        <v>0</v>
      </c>
      <c r="H158" t="s">
        <v>229</v>
      </c>
      <c r="I158">
        <v>5</v>
      </c>
      <c r="J158" t="s">
        <v>72</v>
      </c>
    </row>
    <row r="159" spans="1:10" x14ac:dyDescent="0.25">
      <c r="A159">
        <v>98</v>
      </c>
      <c r="B159">
        <v>0.33400000000000002</v>
      </c>
      <c r="C159">
        <v>0.66800000000000004</v>
      </c>
      <c r="D159">
        <v>0</v>
      </c>
      <c r="E159">
        <v>0.21586987799999999</v>
      </c>
      <c r="F159">
        <v>0.43173975599999997</v>
      </c>
      <c r="G159">
        <v>0</v>
      </c>
      <c r="H159" t="s">
        <v>230</v>
      </c>
      <c r="I159">
        <v>9</v>
      </c>
      <c r="J159" t="s">
        <v>74</v>
      </c>
    </row>
    <row r="160" spans="1:10" x14ac:dyDescent="0.25">
      <c r="A160">
        <v>168</v>
      </c>
      <c r="B160">
        <v>0.16750000000000001</v>
      </c>
      <c r="C160">
        <v>1E-3</v>
      </c>
      <c r="D160">
        <v>0</v>
      </c>
      <c r="E160">
        <v>0.1082580975</v>
      </c>
      <c r="F160">
        <v>6.4631699999999999E-4</v>
      </c>
      <c r="G160">
        <v>0</v>
      </c>
      <c r="H160" t="s">
        <v>231</v>
      </c>
      <c r="I160">
        <v>7</v>
      </c>
      <c r="J160" t="s">
        <v>74</v>
      </c>
    </row>
    <row r="161" spans="1:10" x14ac:dyDescent="0.25">
      <c r="A161">
        <v>144</v>
      </c>
      <c r="B161">
        <v>0.26674999999999999</v>
      </c>
      <c r="C161">
        <v>0.36599999999999999</v>
      </c>
      <c r="D161">
        <v>0</v>
      </c>
      <c r="E161">
        <v>0.17240505975000001</v>
      </c>
      <c r="F161">
        <v>0.236552022</v>
      </c>
      <c r="G161">
        <v>0</v>
      </c>
      <c r="H161" t="s">
        <v>232</v>
      </c>
      <c r="I161">
        <v>5</v>
      </c>
      <c r="J161" t="s">
        <v>74</v>
      </c>
    </row>
    <row r="162" spans="1:10" x14ac:dyDescent="0.25">
      <c r="A162">
        <v>264</v>
      </c>
      <c r="B162">
        <v>7.4999999999999997E-3</v>
      </c>
      <c r="C162">
        <v>1.4999999999999999E-2</v>
      </c>
      <c r="D162">
        <v>0</v>
      </c>
      <c r="E162">
        <v>4.8473774999999997E-3</v>
      </c>
      <c r="F162">
        <v>9.6947549999999993E-3</v>
      </c>
      <c r="G162">
        <v>0</v>
      </c>
      <c r="H162" t="s">
        <v>233</v>
      </c>
      <c r="I162">
        <v>7</v>
      </c>
      <c r="J162" t="s">
        <v>72</v>
      </c>
    </row>
    <row r="163" spans="1:10" x14ac:dyDescent="0.25">
      <c r="A163">
        <v>297</v>
      </c>
      <c r="B163">
        <v>2.5000000000000001E-3</v>
      </c>
      <c r="C163">
        <v>5.0000000000000001E-3</v>
      </c>
      <c r="D163">
        <v>0</v>
      </c>
      <c r="E163">
        <v>1.6157925E-3</v>
      </c>
      <c r="F163">
        <v>3.2315849999999999E-3</v>
      </c>
      <c r="G163">
        <v>0</v>
      </c>
      <c r="H163" t="s">
        <v>234</v>
      </c>
      <c r="I163">
        <v>5</v>
      </c>
      <c r="J163" t="s">
        <v>72</v>
      </c>
    </row>
    <row r="164" spans="1:10" x14ac:dyDescent="0.25">
      <c r="A164">
        <v>296</v>
      </c>
      <c r="B164">
        <v>3.5000000000000001E-3</v>
      </c>
      <c r="C164">
        <v>7.0000000000000001E-3</v>
      </c>
      <c r="D164">
        <v>0</v>
      </c>
      <c r="E164">
        <v>2.2621095000000002E-3</v>
      </c>
      <c r="F164">
        <v>4.5242190000000003E-3</v>
      </c>
      <c r="G164">
        <v>0</v>
      </c>
      <c r="H164" t="s">
        <v>235</v>
      </c>
      <c r="I164">
        <v>5</v>
      </c>
      <c r="J164" t="s">
        <v>72</v>
      </c>
    </row>
    <row r="165" spans="1:10" x14ac:dyDescent="0.25">
      <c r="A165">
        <v>146</v>
      </c>
      <c r="B165">
        <v>5.9499999999999997E-2</v>
      </c>
      <c r="C165">
        <v>0.11899999999999999</v>
      </c>
      <c r="D165">
        <v>0</v>
      </c>
      <c r="E165">
        <v>3.8455861500000001E-2</v>
      </c>
      <c r="F165">
        <v>7.6911723000000001E-2</v>
      </c>
      <c r="G165">
        <v>0</v>
      </c>
      <c r="H165" t="s">
        <v>236</v>
      </c>
      <c r="I165">
        <v>5</v>
      </c>
      <c r="J165" t="s">
        <v>74</v>
      </c>
    </row>
    <row r="166" spans="1:10" x14ac:dyDescent="0.25">
      <c r="A166">
        <v>66</v>
      </c>
      <c r="B166">
        <v>0.11025</v>
      </c>
      <c r="C166">
        <v>0.21299999999999999</v>
      </c>
      <c r="D166">
        <v>0</v>
      </c>
      <c r="E166">
        <v>7.1256449250000006E-2</v>
      </c>
      <c r="F166">
        <v>0.13766552100000001</v>
      </c>
      <c r="G166">
        <v>0</v>
      </c>
      <c r="H166" t="s">
        <v>237</v>
      </c>
      <c r="I166">
        <v>5</v>
      </c>
      <c r="J166" t="s">
        <v>74</v>
      </c>
    </row>
    <row r="167" spans="1:10" x14ac:dyDescent="0.25">
      <c r="A167">
        <v>123</v>
      </c>
      <c r="B167">
        <v>0.47225</v>
      </c>
      <c r="C167">
        <v>0.502</v>
      </c>
      <c r="D167">
        <v>0</v>
      </c>
      <c r="E167">
        <v>0.30522320325000002</v>
      </c>
      <c r="F167">
        <v>0.32445113399999997</v>
      </c>
      <c r="G167">
        <v>0</v>
      </c>
      <c r="H167" t="s">
        <v>238</v>
      </c>
      <c r="I167">
        <v>2</v>
      </c>
      <c r="J167" t="s">
        <v>74</v>
      </c>
    </row>
    <row r="168" spans="1:10" x14ac:dyDescent="0.25">
      <c r="A168">
        <v>131</v>
      </c>
      <c r="B168">
        <v>0.185</v>
      </c>
      <c r="C168">
        <v>0.14000000000000001</v>
      </c>
      <c r="D168">
        <v>0</v>
      </c>
      <c r="E168">
        <v>0.119568645</v>
      </c>
      <c r="F168">
        <v>9.0484380000000003E-2</v>
      </c>
      <c r="G168">
        <v>0</v>
      </c>
      <c r="H168" t="s">
        <v>239</v>
      </c>
      <c r="I168">
        <v>2</v>
      </c>
      <c r="J168" t="s">
        <v>74</v>
      </c>
    </row>
    <row r="169" spans="1:10" x14ac:dyDescent="0.25">
      <c r="A169">
        <v>266</v>
      </c>
      <c r="B169">
        <v>4.65E-2</v>
      </c>
      <c r="C169">
        <v>9.2999999999999999E-2</v>
      </c>
      <c r="D169">
        <v>0</v>
      </c>
      <c r="E169">
        <v>3.0053740499999999E-2</v>
      </c>
      <c r="F169">
        <v>6.0107480999999997E-2</v>
      </c>
      <c r="G169">
        <v>0</v>
      </c>
      <c r="H169" t="s">
        <v>240</v>
      </c>
      <c r="I169">
        <v>9</v>
      </c>
      <c r="J169" t="s">
        <v>72</v>
      </c>
    </row>
    <row r="170" spans="1:10" x14ac:dyDescent="0.25">
      <c r="A170">
        <v>143</v>
      </c>
      <c r="B170">
        <v>6.25E-2</v>
      </c>
      <c r="C170">
        <v>0.125</v>
      </c>
      <c r="D170">
        <v>0</v>
      </c>
      <c r="E170">
        <v>4.0394812500000002E-2</v>
      </c>
      <c r="F170">
        <v>8.0789625000000004E-2</v>
      </c>
      <c r="G170">
        <v>0</v>
      </c>
      <c r="H170" t="s">
        <v>241</v>
      </c>
      <c r="I170">
        <v>5</v>
      </c>
      <c r="J170" t="s">
        <v>74</v>
      </c>
    </row>
    <row r="171" spans="1:10" x14ac:dyDescent="0.25">
      <c r="A171">
        <v>108</v>
      </c>
      <c r="B171">
        <v>2.325E-2</v>
      </c>
      <c r="C171">
        <v>0</v>
      </c>
      <c r="D171">
        <v>0</v>
      </c>
      <c r="E171">
        <v>1.5026870249999999E-2</v>
      </c>
      <c r="F171">
        <v>0</v>
      </c>
      <c r="G171">
        <v>0</v>
      </c>
      <c r="H171" t="s">
        <v>242</v>
      </c>
      <c r="I171">
        <v>7</v>
      </c>
      <c r="J171" t="s">
        <v>74</v>
      </c>
    </row>
    <row r="172" spans="1:10" x14ac:dyDescent="0.25">
      <c r="A172">
        <v>142</v>
      </c>
      <c r="B172">
        <v>0.28312500000000002</v>
      </c>
      <c r="C172">
        <v>0.54300000000000004</v>
      </c>
      <c r="D172">
        <v>0</v>
      </c>
      <c r="E172">
        <v>0.18298850062499999</v>
      </c>
      <c r="F172">
        <v>0.350950131</v>
      </c>
      <c r="G172">
        <v>0</v>
      </c>
      <c r="H172" t="s">
        <v>243</v>
      </c>
      <c r="I172">
        <v>5</v>
      </c>
      <c r="J172" t="s">
        <v>74</v>
      </c>
    </row>
    <row r="173" spans="1:10" x14ac:dyDescent="0.25">
      <c r="A173">
        <v>122</v>
      </c>
      <c r="B173">
        <v>0.36481249999999998</v>
      </c>
      <c r="C173">
        <v>0.38400000000000001</v>
      </c>
      <c r="D173">
        <v>0</v>
      </c>
      <c r="E173">
        <v>0.23578452056249999</v>
      </c>
      <c r="F173">
        <v>0.24818572799999999</v>
      </c>
      <c r="G173">
        <v>0</v>
      </c>
      <c r="H173" t="s">
        <v>244</v>
      </c>
      <c r="I173">
        <v>2</v>
      </c>
      <c r="J173" t="s">
        <v>74</v>
      </c>
    </row>
    <row r="174" spans="1:10" x14ac:dyDescent="0.25">
      <c r="A174">
        <v>174</v>
      </c>
      <c r="B174">
        <v>6.4500000000000002E-2</v>
      </c>
      <c r="C174">
        <v>0.129</v>
      </c>
      <c r="D174">
        <v>0</v>
      </c>
      <c r="E174">
        <v>4.1687446500000003E-2</v>
      </c>
      <c r="F174">
        <v>8.3374893000000005E-2</v>
      </c>
      <c r="G174">
        <v>0</v>
      </c>
      <c r="H174" t="s">
        <v>245</v>
      </c>
      <c r="I174">
        <v>5</v>
      </c>
      <c r="J174" t="s">
        <v>74</v>
      </c>
    </row>
    <row r="175" spans="1:10" x14ac:dyDescent="0.25">
      <c r="A175">
        <v>175</v>
      </c>
      <c r="B175">
        <v>7.4999999999999997E-3</v>
      </c>
      <c r="C175">
        <v>1.4999999999999999E-2</v>
      </c>
      <c r="D175">
        <v>0</v>
      </c>
      <c r="E175">
        <v>4.8473774999999997E-3</v>
      </c>
      <c r="F175">
        <v>9.6947549999999993E-3</v>
      </c>
      <c r="G175">
        <v>0</v>
      </c>
      <c r="H175" t="s">
        <v>246</v>
      </c>
      <c r="I175">
        <v>5</v>
      </c>
      <c r="J175" t="s">
        <v>74</v>
      </c>
    </row>
    <row r="176" spans="1:10" x14ac:dyDescent="0.25">
      <c r="A176">
        <v>120</v>
      </c>
      <c r="B176">
        <v>0.4325</v>
      </c>
      <c r="C176">
        <v>0.79300000000000004</v>
      </c>
      <c r="D176">
        <v>0</v>
      </c>
      <c r="E176">
        <v>0.27953210249999999</v>
      </c>
      <c r="F176">
        <v>0.51252938100000001</v>
      </c>
      <c r="G176">
        <v>0</v>
      </c>
      <c r="H176" t="s">
        <v>247</v>
      </c>
      <c r="I176">
        <v>2</v>
      </c>
      <c r="J176" t="s">
        <v>74</v>
      </c>
    </row>
    <row r="177" spans="1:10" x14ac:dyDescent="0.25">
      <c r="A177">
        <v>57</v>
      </c>
      <c r="B177">
        <v>4.5499999999999999E-2</v>
      </c>
      <c r="C177">
        <v>9.0999999999999998E-2</v>
      </c>
      <c r="D177">
        <v>0</v>
      </c>
      <c r="E177">
        <v>2.9407423500000002E-2</v>
      </c>
      <c r="F177">
        <v>5.8814847000000003E-2</v>
      </c>
      <c r="G177">
        <v>0</v>
      </c>
      <c r="H177" t="s">
        <v>248</v>
      </c>
      <c r="I177">
        <v>9</v>
      </c>
      <c r="J177" t="s">
        <v>74</v>
      </c>
    </row>
    <row r="178" spans="1:10" x14ac:dyDescent="0.25">
      <c r="A178">
        <v>58</v>
      </c>
      <c r="B178">
        <v>1.3614999999999999</v>
      </c>
      <c r="C178">
        <v>2.7229999999999999</v>
      </c>
      <c r="D178">
        <v>0</v>
      </c>
      <c r="E178">
        <v>0.87996059550000005</v>
      </c>
      <c r="F178">
        <v>1.7599211910000001</v>
      </c>
      <c r="G178">
        <v>0</v>
      </c>
      <c r="H178" t="s">
        <v>249</v>
      </c>
      <c r="I178">
        <v>9</v>
      </c>
      <c r="J178" t="s">
        <v>74</v>
      </c>
    </row>
    <row r="179" spans="1:10" x14ac:dyDescent="0.25">
      <c r="A179">
        <v>268</v>
      </c>
      <c r="B179">
        <v>1.5E-3</v>
      </c>
      <c r="C179">
        <v>3.0000000000000001E-3</v>
      </c>
      <c r="D179">
        <v>0</v>
      </c>
      <c r="E179">
        <v>9.6947549999999998E-4</v>
      </c>
      <c r="F179">
        <v>1.938951E-3</v>
      </c>
      <c r="G179">
        <v>0</v>
      </c>
      <c r="H179" t="s">
        <v>250</v>
      </c>
      <c r="I179">
        <v>7</v>
      </c>
      <c r="J179" t="s">
        <v>72</v>
      </c>
    </row>
    <row r="180" spans="1:10" x14ac:dyDescent="0.25">
      <c r="A180">
        <v>59</v>
      </c>
      <c r="B180">
        <v>0.6835</v>
      </c>
      <c r="C180">
        <v>1.367</v>
      </c>
      <c r="D180">
        <v>0</v>
      </c>
      <c r="E180">
        <v>0.44175766950000001</v>
      </c>
      <c r="F180">
        <v>0.88351533900000001</v>
      </c>
      <c r="G180">
        <v>0</v>
      </c>
      <c r="H180" t="s">
        <v>251</v>
      </c>
      <c r="I180">
        <v>9</v>
      </c>
      <c r="J180" t="s">
        <v>74</v>
      </c>
    </row>
    <row r="181" spans="1:10" x14ac:dyDescent="0.25">
      <c r="A181">
        <v>141</v>
      </c>
      <c r="B181">
        <v>0.422375</v>
      </c>
      <c r="C181">
        <v>0.32800000000000001</v>
      </c>
      <c r="D181">
        <v>0</v>
      </c>
      <c r="E181">
        <v>0.27298814287500001</v>
      </c>
      <c r="F181">
        <v>0.211991976</v>
      </c>
      <c r="G181">
        <v>0</v>
      </c>
      <c r="H181" t="s">
        <v>252</v>
      </c>
      <c r="I181">
        <v>5</v>
      </c>
      <c r="J181" t="s">
        <v>74</v>
      </c>
    </row>
    <row r="182" spans="1:10" x14ac:dyDescent="0.25">
      <c r="A182">
        <v>300</v>
      </c>
      <c r="B182">
        <v>2.0500000000000001E-2</v>
      </c>
      <c r="C182">
        <v>4.1000000000000002E-2</v>
      </c>
      <c r="D182">
        <v>0</v>
      </c>
      <c r="E182">
        <v>1.32494985E-2</v>
      </c>
      <c r="F182">
        <v>2.6498997E-2</v>
      </c>
      <c r="G182">
        <v>0</v>
      </c>
      <c r="H182" t="s">
        <v>253</v>
      </c>
      <c r="I182">
        <v>5</v>
      </c>
      <c r="J182" t="s">
        <v>72</v>
      </c>
    </row>
    <row r="183" spans="1:10" x14ac:dyDescent="0.25">
      <c r="A183">
        <v>138</v>
      </c>
      <c r="B183">
        <v>0.68574999999999997</v>
      </c>
      <c r="C183">
        <v>0.01</v>
      </c>
      <c r="D183">
        <v>0</v>
      </c>
      <c r="E183">
        <v>0.44321188275000001</v>
      </c>
      <c r="F183">
        <v>6.4631699999999999E-3</v>
      </c>
      <c r="G183">
        <v>0</v>
      </c>
      <c r="H183" t="s">
        <v>254</v>
      </c>
      <c r="I183">
        <v>7</v>
      </c>
      <c r="J183" t="s">
        <v>74</v>
      </c>
    </row>
    <row r="184" spans="1:10" x14ac:dyDescent="0.25">
      <c r="A184">
        <v>148</v>
      </c>
      <c r="B184">
        <v>2.325E-2</v>
      </c>
      <c r="C184">
        <v>1E-3</v>
      </c>
      <c r="D184">
        <v>0</v>
      </c>
      <c r="E184">
        <v>1.5026870249999999E-2</v>
      </c>
      <c r="F184">
        <v>6.4631699999999999E-4</v>
      </c>
      <c r="G184">
        <v>0</v>
      </c>
      <c r="H184" t="s">
        <v>255</v>
      </c>
      <c r="I184">
        <v>7</v>
      </c>
      <c r="J184" t="s">
        <v>74</v>
      </c>
    </row>
    <row r="185" spans="1:10" x14ac:dyDescent="0.25">
      <c r="A185">
        <v>158</v>
      </c>
      <c r="B185">
        <v>0.36299999999999999</v>
      </c>
      <c r="C185">
        <v>1.7000000000000001E-2</v>
      </c>
      <c r="D185">
        <v>0</v>
      </c>
      <c r="E185">
        <v>0.23461307100000001</v>
      </c>
      <c r="F185">
        <v>1.0987389E-2</v>
      </c>
      <c r="G185">
        <v>0</v>
      </c>
      <c r="H185" t="s">
        <v>256</v>
      </c>
      <c r="I185">
        <v>7</v>
      </c>
      <c r="J185" t="s">
        <v>74</v>
      </c>
    </row>
    <row r="186" spans="1:10" x14ac:dyDescent="0.25">
      <c r="A186">
        <v>140</v>
      </c>
      <c r="B186">
        <v>0.51675000000000004</v>
      </c>
      <c r="C186">
        <v>0.66900000000000004</v>
      </c>
      <c r="D186">
        <v>0</v>
      </c>
      <c r="E186">
        <v>0.33398430974999999</v>
      </c>
      <c r="F186">
        <v>0.43238607299999998</v>
      </c>
      <c r="G186">
        <v>0</v>
      </c>
      <c r="H186" t="s">
        <v>257</v>
      </c>
      <c r="I186">
        <v>5</v>
      </c>
      <c r="J186" t="s">
        <v>74</v>
      </c>
    </row>
    <row r="187" spans="1:10" x14ac:dyDescent="0.25">
      <c r="A187">
        <v>147</v>
      </c>
      <c r="B187">
        <v>1.0237499999999999</v>
      </c>
      <c r="C187">
        <v>1.3640000000000001</v>
      </c>
      <c r="D187">
        <v>0</v>
      </c>
      <c r="E187">
        <v>0.66166702875000005</v>
      </c>
      <c r="F187">
        <v>0.88157638800000004</v>
      </c>
      <c r="G187">
        <v>0</v>
      </c>
      <c r="H187" t="s">
        <v>258</v>
      </c>
      <c r="I187">
        <v>5</v>
      </c>
      <c r="J187" t="s">
        <v>74</v>
      </c>
    </row>
    <row r="188" spans="1:10" x14ac:dyDescent="0.25">
      <c r="A188">
        <v>121</v>
      </c>
      <c r="B188">
        <v>1.2628124999999999</v>
      </c>
      <c r="C188">
        <v>1.0589999999999999</v>
      </c>
      <c r="D188">
        <v>0</v>
      </c>
      <c r="E188">
        <v>0.81617718656250005</v>
      </c>
      <c r="F188">
        <v>0.68444970299999996</v>
      </c>
      <c r="G188">
        <v>0</v>
      </c>
      <c r="H188" t="s">
        <v>259</v>
      </c>
      <c r="I188">
        <v>2</v>
      </c>
      <c r="J188" t="s">
        <v>74</v>
      </c>
    </row>
    <row r="189" spans="1:10" x14ac:dyDescent="0.25">
      <c r="A189">
        <v>170</v>
      </c>
      <c r="B189">
        <v>3.1E-2</v>
      </c>
      <c r="C189">
        <v>6.2E-2</v>
      </c>
      <c r="D189">
        <v>0</v>
      </c>
      <c r="E189">
        <v>2.0035826999999999E-2</v>
      </c>
      <c r="F189">
        <v>4.0071653999999998E-2</v>
      </c>
      <c r="G189">
        <v>0</v>
      </c>
      <c r="H189" t="s">
        <v>260</v>
      </c>
      <c r="I189">
        <v>5</v>
      </c>
      <c r="J189" t="s">
        <v>74</v>
      </c>
    </row>
    <row r="190" spans="1:10" x14ac:dyDescent="0.25">
      <c r="A190">
        <v>161</v>
      </c>
      <c r="B190">
        <v>7.9000000000000001E-2</v>
      </c>
      <c r="C190">
        <v>0.158</v>
      </c>
      <c r="D190">
        <v>0</v>
      </c>
      <c r="E190">
        <v>5.1059042999999998E-2</v>
      </c>
      <c r="F190">
        <v>0.102118086</v>
      </c>
      <c r="G190">
        <v>0</v>
      </c>
      <c r="H190" t="s">
        <v>261</v>
      </c>
      <c r="I190">
        <v>5</v>
      </c>
      <c r="J190" t="s">
        <v>74</v>
      </c>
    </row>
    <row r="191" spans="1:10" x14ac:dyDescent="0.25">
      <c r="A191">
        <v>150</v>
      </c>
      <c r="B191">
        <v>3.0000000000000001E-3</v>
      </c>
      <c r="C191">
        <v>6.0000000000000001E-3</v>
      </c>
      <c r="D191">
        <v>0</v>
      </c>
      <c r="E191">
        <v>1.938951E-3</v>
      </c>
      <c r="F191">
        <v>3.8779019999999999E-3</v>
      </c>
      <c r="G191">
        <v>0</v>
      </c>
      <c r="H191" t="s">
        <v>262</v>
      </c>
      <c r="I191">
        <v>7</v>
      </c>
      <c r="J191" t="s">
        <v>74</v>
      </c>
    </row>
    <row r="192" spans="1:10" x14ac:dyDescent="0.25">
      <c r="A192">
        <v>269</v>
      </c>
      <c r="B192">
        <v>1.8499999999999999E-2</v>
      </c>
      <c r="C192">
        <v>3.6999999999999998E-2</v>
      </c>
      <c r="D192">
        <v>0</v>
      </c>
      <c r="E192">
        <v>1.1956864500000001E-2</v>
      </c>
      <c r="F192">
        <v>2.3913729000000002E-2</v>
      </c>
      <c r="G192">
        <v>0</v>
      </c>
      <c r="H192" t="s">
        <v>263</v>
      </c>
      <c r="I192">
        <v>9</v>
      </c>
      <c r="J192" t="s">
        <v>72</v>
      </c>
    </row>
    <row r="193" spans="1:10" x14ac:dyDescent="0.25">
      <c r="A193">
        <v>63</v>
      </c>
      <c r="B193">
        <v>0.87549999999999994</v>
      </c>
      <c r="C193">
        <v>1.7509999999999999</v>
      </c>
      <c r="D193">
        <v>0</v>
      </c>
      <c r="E193">
        <v>0.56585053350000003</v>
      </c>
      <c r="F193">
        <v>1.1317010670000001</v>
      </c>
      <c r="G193">
        <v>0</v>
      </c>
      <c r="H193" t="s">
        <v>264</v>
      </c>
      <c r="I193">
        <v>9</v>
      </c>
      <c r="J193" t="s">
        <v>74</v>
      </c>
    </row>
    <row r="194" spans="1:10" x14ac:dyDescent="0.25">
      <c r="A194">
        <v>151</v>
      </c>
      <c r="B194">
        <v>0.43874999999999997</v>
      </c>
      <c r="C194">
        <v>2E-3</v>
      </c>
      <c r="D194">
        <v>0</v>
      </c>
      <c r="E194">
        <v>0.28357158375000002</v>
      </c>
      <c r="F194">
        <v>1.292634E-3</v>
      </c>
      <c r="G194">
        <v>0</v>
      </c>
      <c r="H194" t="s">
        <v>265</v>
      </c>
      <c r="I194">
        <v>7</v>
      </c>
      <c r="J194" t="s">
        <v>74</v>
      </c>
    </row>
    <row r="195" spans="1:10" x14ac:dyDescent="0.25">
      <c r="A195">
        <v>117</v>
      </c>
      <c r="B195">
        <v>1.7811250000000001</v>
      </c>
      <c r="C195">
        <v>3.1019999999999999</v>
      </c>
      <c r="D195">
        <v>0</v>
      </c>
      <c r="E195">
        <v>1.1511713666250001</v>
      </c>
      <c r="F195">
        <v>2.0048753339999998</v>
      </c>
      <c r="G195">
        <v>0</v>
      </c>
      <c r="H195" t="s">
        <v>266</v>
      </c>
      <c r="I195">
        <v>5</v>
      </c>
      <c r="J195" t="s">
        <v>74</v>
      </c>
    </row>
    <row r="196" spans="1:10" x14ac:dyDescent="0.25">
      <c r="A196">
        <v>96</v>
      </c>
      <c r="B196">
        <v>1.1955625000000001</v>
      </c>
      <c r="C196">
        <v>0.5</v>
      </c>
      <c r="D196">
        <v>0</v>
      </c>
      <c r="E196">
        <v>0.77271236831250001</v>
      </c>
      <c r="F196">
        <v>0.32315850000000002</v>
      </c>
      <c r="G196">
        <v>0</v>
      </c>
      <c r="H196" t="s">
        <v>267</v>
      </c>
      <c r="I196">
        <v>2</v>
      </c>
      <c r="J196" t="s">
        <v>74</v>
      </c>
    </row>
    <row r="197" spans="1:10" x14ac:dyDescent="0.25">
      <c r="A197">
        <v>70</v>
      </c>
      <c r="B197">
        <v>1.6505000000000001</v>
      </c>
      <c r="C197">
        <v>3.3010000000000002</v>
      </c>
      <c r="D197">
        <v>0</v>
      </c>
      <c r="E197">
        <v>1.0667462084999999</v>
      </c>
      <c r="F197">
        <v>2.1334924169999998</v>
      </c>
      <c r="G197">
        <v>0</v>
      </c>
      <c r="H197" t="s">
        <v>268</v>
      </c>
      <c r="I197">
        <v>9</v>
      </c>
      <c r="J197" t="s">
        <v>74</v>
      </c>
    </row>
    <row r="198" spans="1:10" x14ac:dyDescent="0.25">
      <c r="A198">
        <v>275</v>
      </c>
      <c r="B198">
        <v>1.1579999999999999</v>
      </c>
      <c r="C198">
        <v>2.3159999999999998</v>
      </c>
      <c r="D198">
        <v>0</v>
      </c>
      <c r="E198">
        <v>0.74843508599999997</v>
      </c>
      <c r="F198">
        <v>1.4968701719999999</v>
      </c>
      <c r="G198">
        <v>0</v>
      </c>
      <c r="H198" t="s">
        <v>269</v>
      </c>
      <c r="I198">
        <v>7</v>
      </c>
      <c r="J198" t="s">
        <v>72</v>
      </c>
    </row>
    <row r="199" spans="1:10" x14ac:dyDescent="0.25">
      <c r="A199">
        <v>273</v>
      </c>
      <c r="B199">
        <v>2.1000000000000001E-2</v>
      </c>
      <c r="C199">
        <v>4.2000000000000003E-2</v>
      </c>
      <c r="D199">
        <v>0</v>
      </c>
      <c r="E199">
        <v>1.3572657E-2</v>
      </c>
      <c r="F199">
        <v>2.7145314E-2</v>
      </c>
      <c r="G199">
        <v>0</v>
      </c>
      <c r="H199" t="s">
        <v>270</v>
      </c>
      <c r="I199">
        <v>7</v>
      </c>
      <c r="J199" t="s">
        <v>72</v>
      </c>
    </row>
    <row r="200" spans="1:10" x14ac:dyDescent="0.25">
      <c r="A200">
        <v>272</v>
      </c>
      <c r="B200">
        <v>0.186</v>
      </c>
      <c r="C200">
        <v>0.372</v>
      </c>
      <c r="D200">
        <v>0</v>
      </c>
      <c r="E200">
        <v>0.12021496199999999</v>
      </c>
      <c r="F200">
        <v>0.24042992399999999</v>
      </c>
      <c r="G200">
        <v>0</v>
      </c>
      <c r="H200" t="s">
        <v>271</v>
      </c>
      <c r="I200">
        <v>7</v>
      </c>
      <c r="J200" t="s">
        <v>72</v>
      </c>
    </row>
    <row r="201" spans="1:10" x14ac:dyDescent="0.25">
      <c r="A201">
        <v>274</v>
      </c>
      <c r="B201">
        <v>0.20200000000000001</v>
      </c>
      <c r="C201">
        <v>0.40400000000000003</v>
      </c>
      <c r="D201">
        <v>0</v>
      </c>
      <c r="E201">
        <v>0.13055603399999999</v>
      </c>
      <c r="F201">
        <v>0.26111206799999997</v>
      </c>
      <c r="G201">
        <v>0</v>
      </c>
      <c r="H201" t="s">
        <v>272</v>
      </c>
      <c r="I201">
        <v>7</v>
      </c>
      <c r="J201" t="s">
        <v>72</v>
      </c>
    </row>
    <row r="202" spans="1:10" x14ac:dyDescent="0.25">
      <c r="A202">
        <v>64</v>
      </c>
      <c r="B202">
        <v>0.22750000000000001</v>
      </c>
      <c r="C202">
        <v>0.45500000000000002</v>
      </c>
      <c r="D202">
        <v>0</v>
      </c>
      <c r="E202">
        <v>0.14703711750000001</v>
      </c>
      <c r="F202">
        <v>0.29407423500000002</v>
      </c>
      <c r="G202">
        <v>0</v>
      </c>
      <c r="H202" t="s">
        <v>273</v>
      </c>
      <c r="I202">
        <v>9</v>
      </c>
      <c r="J202" t="s">
        <v>74</v>
      </c>
    </row>
    <row r="203" spans="1:10" x14ac:dyDescent="0.25">
      <c r="A203">
        <v>295</v>
      </c>
      <c r="B203">
        <v>0.115</v>
      </c>
      <c r="C203">
        <v>0.23</v>
      </c>
      <c r="D203">
        <v>0</v>
      </c>
      <c r="E203">
        <v>7.4326455E-2</v>
      </c>
      <c r="F203">
        <v>0.14865291</v>
      </c>
      <c r="G203">
        <v>0</v>
      </c>
      <c r="H203" t="s">
        <v>274</v>
      </c>
      <c r="I203">
        <v>2</v>
      </c>
      <c r="J203" t="s">
        <v>72</v>
      </c>
    </row>
    <row r="204" spans="1:10" x14ac:dyDescent="0.25">
      <c r="A204">
        <v>301</v>
      </c>
      <c r="B204">
        <v>2.5999999999999999E-2</v>
      </c>
      <c r="C204">
        <v>5.1999999999999998E-2</v>
      </c>
      <c r="D204">
        <v>0</v>
      </c>
      <c r="E204">
        <v>1.6804242E-2</v>
      </c>
      <c r="F204">
        <v>3.3608484000000001E-2</v>
      </c>
      <c r="G204">
        <v>0</v>
      </c>
      <c r="H204" t="s">
        <v>275</v>
      </c>
      <c r="I204">
        <v>5</v>
      </c>
      <c r="J204" t="s">
        <v>72</v>
      </c>
    </row>
    <row r="205" spans="1:10" x14ac:dyDescent="0.25">
      <c r="A205">
        <v>118</v>
      </c>
      <c r="B205">
        <v>7.7499999999999999E-2</v>
      </c>
      <c r="C205">
        <v>0.155</v>
      </c>
      <c r="D205">
        <v>0</v>
      </c>
      <c r="E205">
        <v>5.0089567500000001E-2</v>
      </c>
      <c r="F205">
        <v>0.100179135</v>
      </c>
      <c r="G205">
        <v>0</v>
      </c>
      <c r="H205" t="s">
        <v>276</v>
      </c>
      <c r="I205">
        <v>5</v>
      </c>
      <c r="J205" t="s">
        <v>74</v>
      </c>
    </row>
    <row r="206" spans="1:10" x14ac:dyDescent="0.25">
      <c r="A206">
        <v>124</v>
      </c>
      <c r="B206">
        <v>7.0999999999999994E-2</v>
      </c>
      <c r="C206">
        <v>0.14199999999999999</v>
      </c>
      <c r="D206">
        <v>0</v>
      </c>
      <c r="E206">
        <v>4.5888507000000002E-2</v>
      </c>
      <c r="F206">
        <v>9.1777014000000004E-2</v>
      </c>
      <c r="G206">
        <v>0</v>
      </c>
      <c r="H206" t="s">
        <v>277</v>
      </c>
      <c r="I206">
        <v>5</v>
      </c>
      <c r="J206" t="s">
        <v>74</v>
      </c>
    </row>
    <row r="207" spans="1:10" x14ac:dyDescent="0.25">
      <c r="A207">
        <v>302</v>
      </c>
      <c r="B207">
        <v>3.0000000000000001E-3</v>
      </c>
      <c r="C207">
        <v>6.0000000000000001E-3</v>
      </c>
      <c r="D207">
        <v>0</v>
      </c>
      <c r="E207">
        <v>1.938951E-3</v>
      </c>
      <c r="F207">
        <v>3.8779019999999999E-3</v>
      </c>
      <c r="G207">
        <v>0</v>
      </c>
      <c r="H207" t="s">
        <v>278</v>
      </c>
      <c r="I207">
        <v>5</v>
      </c>
      <c r="J207" t="s">
        <v>72</v>
      </c>
    </row>
    <row r="208" spans="1:10" x14ac:dyDescent="0.25">
      <c r="A208">
        <v>303</v>
      </c>
      <c r="B208">
        <v>6.8500000000000005E-2</v>
      </c>
      <c r="C208">
        <v>0.13700000000000001</v>
      </c>
      <c r="D208">
        <v>0</v>
      </c>
      <c r="E208">
        <v>4.4272714499999997E-2</v>
      </c>
      <c r="F208">
        <v>8.8545428999999995E-2</v>
      </c>
      <c r="G208">
        <v>0</v>
      </c>
      <c r="H208" t="s">
        <v>279</v>
      </c>
      <c r="I208">
        <v>5</v>
      </c>
      <c r="J208" t="s">
        <v>72</v>
      </c>
    </row>
    <row r="209" spans="1:10" x14ac:dyDescent="0.25">
      <c r="A209">
        <v>270</v>
      </c>
      <c r="B209">
        <v>7.0000000000000001E-3</v>
      </c>
      <c r="C209">
        <v>1.4E-2</v>
      </c>
      <c r="D209">
        <v>0</v>
      </c>
      <c r="E209">
        <v>4.5242190000000003E-3</v>
      </c>
      <c r="F209">
        <v>9.0484380000000007E-3</v>
      </c>
      <c r="G209">
        <v>0</v>
      </c>
      <c r="H209" t="s">
        <v>280</v>
      </c>
      <c r="I209">
        <v>7</v>
      </c>
      <c r="J209" t="s">
        <v>72</v>
      </c>
    </row>
    <row r="210" spans="1:10" x14ac:dyDescent="0.25">
      <c r="A210">
        <v>155</v>
      </c>
      <c r="B210">
        <v>0.02</v>
      </c>
      <c r="C210">
        <v>0.04</v>
      </c>
      <c r="D210">
        <v>0</v>
      </c>
      <c r="E210">
        <v>1.292634E-2</v>
      </c>
      <c r="F210">
        <v>2.5852679999999999E-2</v>
      </c>
      <c r="G210">
        <v>0</v>
      </c>
      <c r="H210" t="s">
        <v>281</v>
      </c>
      <c r="I210">
        <v>7</v>
      </c>
      <c r="J210" t="s">
        <v>74</v>
      </c>
    </row>
    <row r="211" spans="1:10" x14ac:dyDescent="0.25">
      <c r="A211">
        <v>271</v>
      </c>
      <c r="B211">
        <v>2.5000000000000001E-3</v>
      </c>
      <c r="C211">
        <v>5.0000000000000001E-3</v>
      </c>
      <c r="D211">
        <v>0</v>
      </c>
      <c r="E211">
        <v>1.6157925E-3</v>
      </c>
      <c r="F211">
        <v>3.2315849999999999E-3</v>
      </c>
      <c r="G211">
        <v>0</v>
      </c>
      <c r="H211" t="s">
        <v>282</v>
      </c>
      <c r="I211">
        <v>7</v>
      </c>
      <c r="J211" t="s">
        <v>72</v>
      </c>
    </row>
    <row r="212" spans="1:10" x14ac:dyDescent="0.25">
      <c r="A212">
        <v>153</v>
      </c>
      <c r="B212">
        <v>1.6E-2</v>
      </c>
      <c r="C212">
        <v>3.2000000000000001E-2</v>
      </c>
      <c r="D212">
        <v>0</v>
      </c>
      <c r="E212">
        <v>1.0341072E-2</v>
      </c>
      <c r="F212">
        <v>2.0682144E-2</v>
      </c>
      <c r="G212">
        <v>0</v>
      </c>
      <c r="H212" t="s">
        <v>283</v>
      </c>
      <c r="I212">
        <v>7</v>
      </c>
      <c r="J212" t="s">
        <v>74</v>
      </c>
    </row>
    <row r="213" spans="1:10" x14ac:dyDescent="0.25">
      <c r="A213">
        <v>209</v>
      </c>
      <c r="B213">
        <v>1.7000000000000001E-2</v>
      </c>
      <c r="C213">
        <v>1.7999999999999999E-2</v>
      </c>
      <c r="D213">
        <v>0</v>
      </c>
      <c r="E213">
        <v>1.0987389E-2</v>
      </c>
      <c r="F213">
        <v>1.1633706000000001E-2</v>
      </c>
      <c r="G213">
        <v>0</v>
      </c>
      <c r="H213" t="s">
        <v>284</v>
      </c>
      <c r="I213">
        <v>4</v>
      </c>
      <c r="J213" t="s">
        <v>74</v>
      </c>
    </row>
    <row r="214" spans="1:10" x14ac:dyDescent="0.25">
      <c r="A214">
        <v>160</v>
      </c>
      <c r="B214">
        <v>0.11425</v>
      </c>
      <c r="C214">
        <v>1E-3</v>
      </c>
      <c r="D214">
        <v>0</v>
      </c>
      <c r="E214">
        <v>7.3841717249999994E-2</v>
      </c>
      <c r="F214">
        <v>6.4631699999999999E-4</v>
      </c>
      <c r="G214">
        <v>0</v>
      </c>
      <c r="H214" t="s">
        <v>285</v>
      </c>
      <c r="I214">
        <v>7</v>
      </c>
      <c r="J214" t="s">
        <v>74</v>
      </c>
    </row>
    <row r="215" spans="1:10" x14ac:dyDescent="0.25">
      <c r="A215">
        <v>210</v>
      </c>
      <c r="B215">
        <v>0.66100000000000003</v>
      </c>
      <c r="C215">
        <v>0.16400000000000001</v>
      </c>
      <c r="D215">
        <v>0</v>
      </c>
      <c r="E215">
        <v>0.42721553699999998</v>
      </c>
      <c r="F215">
        <v>0.105995988</v>
      </c>
      <c r="G215">
        <v>0</v>
      </c>
      <c r="H215" t="s">
        <v>286</v>
      </c>
      <c r="I215">
        <v>4</v>
      </c>
      <c r="J215" t="s">
        <v>74</v>
      </c>
    </row>
    <row r="216" spans="1:10" x14ac:dyDescent="0.25">
      <c r="A216">
        <v>156</v>
      </c>
      <c r="B216">
        <v>7.0624999999999993E-2</v>
      </c>
      <c r="C216">
        <v>2.7E-2</v>
      </c>
      <c r="D216">
        <v>0</v>
      </c>
      <c r="E216">
        <v>4.5646138124999999E-2</v>
      </c>
      <c r="F216">
        <v>1.7450559000000001E-2</v>
      </c>
      <c r="G216">
        <v>0</v>
      </c>
      <c r="H216" t="s">
        <v>287</v>
      </c>
      <c r="I216">
        <v>7</v>
      </c>
      <c r="J216" t="s">
        <v>74</v>
      </c>
    </row>
    <row r="217" spans="1:10" x14ac:dyDescent="0.25">
      <c r="A217">
        <v>276</v>
      </c>
      <c r="B217">
        <v>0.10349999999999999</v>
      </c>
      <c r="C217">
        <v>2.1000000000000001E-2</v>
      </c>
      <c r="D217">
        <v>0</v>
      </c>
      <c r="E217">
        <v>6.6893809499999998E-2</v>
      </c>
      <c r="F217">
        <v>1.3572657E-2</v>
      </c>
      <c r="G217">
        <v>0</v>
      </c>
      <c r="H217" t="s">
        <v>288</v>
      </c>
      <c r="I217">
        <v>4</v>
      </c>
      <c r="J217" t="s">
        <v>72</v>
      </c>
    </row>
    <row r="218" spans="1:10" x14ac:dyDescent="0.25">
      <c r="A218">
        <v>152</v>
      </c>
      <c r="B218">
        <v>0.83074999999999999</v>
      </c>
      <c r="C218">
        <v>1.0999999999999999E-2</v>
      </c>
      <c r="D218">
        <v>0</v>
      </c>
      <c r="E218">
        <v>0.53692784775000002</v>
      </c>
      <c r="F218">
        <v>7.1094870000000003E-3</v>
      </c>
      <c r="G218">
        <v>0</v>
      </c>
      <c r="H218" t="s">
        <v>289</v>
      </c>
      <c r="I218">
        <v>7</v>
      </c>
      <c r="J218" t="s">
        <v>74</v>
      </c>
    </row>
    <row r="219" spans="1:10" x14ac:dyDescent="0.25">
      <c r="A219">
        <v>125</v>
      </c>
      <c r="B219">
        <v>0.87231250000000005</v>
      </c>
      <c r="C219">
        <v>1.667</v>
      </c>
      <c r="D219">
        <v>0</v>
      </c>
      <c r="E219">
        <v>0.56379039806249998</v>
      </c>
      <c r="F219">
        <v>1.0774104390000001</v>
      </c>
      <c r="G219">
        <v>0</v>
      </c>
      <c r="H219" t="s">
        <v>290</v>
      </c>
      <c r="I219">
        <v>5</v>
      </c>
      <c r="J219" t="s">
        <v>74</v>
      </c>
    </row>
    <row r="220" spans="1:10" x14ac:dyDescent="0.25">
      <c r="A220">
        <v>105</v>
      </c>
      <c r="B220">
        <v>0.51849999999999996</v>
      </c>
      <c r="C220">
        <v>1</v>
      </c>
      <c r="D220">
        <v>0</v>
      </c>
      <c r="E220">
        <v>0.33511536450000001</v>
      </c>
      <c r="F220">
        <v>0.64631700000000003</v>
      </c>
      <c r="G220">
        <v>0</v>
      </c>
      <c r="H220" t="s">
        <v>291</v>
      </c>
      <c r="I220">
        <v>5</v>
      </c>
      <c r="J220" t="s">
        <v>74</v>
      </c>
    </row>
    <row r="221" spans="1:10" x14ac:dyDescent="0.25">
      <c r="A221">
        <v>91</v>
      </c>
      <c r="B221">
        <v>0.47215625</v>
      </c>
      <c r="C221">
        <v>7.1999999999999995E-2</v>
      </c>
      <c r="D221">
        <v>0</v>
      </c>
      <c r="E221">
        <v>0.30516261103124998</v>
      </c>
      <c r="F221">
        <v>4.6534824000000002E-2</v>
      </c>
      <c r="G221">
        <v>0</v>
      </c>
      <c r="H221" t="s">
        <v>292</v>
      </c>
      <c r="I221">
        <v>10</v>
      </c>
      <c r="J221" t="s">
        <v>74</v>
      </c>
    </row>
    <row r="222" spans="1:10" x14ac:dyDescent="0.25">
      <c r="A222">
        <v>211</v>
      </c>
      <c r="B222">
        <v>0.58637499999999998</v>
      </c>
      <c r="C222">
        <v>0.11899999999999999</v>
      </c>
      <c r="D222">
        <v>0</v>
      </c>
      <c r="E222">
        <v>0.37898413087499999</v>
      </c>
      <c r="F222">
        <v>7.6911723000000001E-2</v>
      </c>
      <c r="G222">
        <v>0</v>
      </c>
      <c r="H222" t="s">
        <v>293</v>
      </c>
      <c r="I222">
        <v>4</v>
      </c>
      <c r="J222" t="s">
        <v>74</v>
      </c>
    </row>
    <row r="223" spans="1:10" x14ac:dyDescent="0.25">
      <c r="A223">
        <v>126</v>
      </c>
      <c r="B223">
        <v>1.3505</v>
      </c>
      <c r="C223">
        <v>1.9339999999999999</v>
      </c>
      <c r="D223">
        <v>0</v>
      </c>
      <c r="E223">
        <v>0.87285110850000003</v>
      </c>
      <c r="F223">
        <v>1.2499770779999999</v>
      </c>
      <c r="G223">
        <v>0</v>
      </c>
      <c r="H223" t="s">
        <v>279</v>
      </c>
      <c r="I223">
        <v>5</v>
      </c>
      <c r="J223" t="s">
        <v>74</v>
      </c>
    </row>
    <row r="224" spans="1:10" x14ac:dyDescent="0.25">
      <c r="A224">
        <v>90</v>
      </c>
      <c r="B224">
        <v>0.47607812500000002</v>
      </c>
      <c r="C224">
        <v>0.45400000000000001</v>
      </c>
      <c r="D224">
        <v>0</v>
      </c>
      <c r="E224">
        <v>0.30769738551562498</v>
      </c>
      <c r="F224">
        <v>0.29342791800000001</v>
      </c>
      <c r="G224">
        <v>0</v>
      </c>
      <c r="H224" t="s">
        <v>294</v>
      </c>
      <c r="I224">
        <v>2</v>
      </c>
      <c r="J224" t="s">
        <v>74</v>
      </c>
    </row>
    <row r="225" spans="1:10" x14ac:dyDescent="0.25">
      <c r="A225">
        <v>87</v>
      </c>
      <c r="B225">
        <v>2.1409375000000002</v>
      </c>
      <c r="C225">
        <v>1.758</v>
      </c>
      <c r="D225">
        <v>0</v>
      </c>
      <c r="E225">
        <v>1.3837243021875001</v>
      </c>
      <c r="F225">
        <v>1.1362252859999999</v>
      </c>
      <c r="G225">
        <v>0</v>
      </c>
      <c r="H225" t="s">
        <v>295</v>
      </c>
      <c r="I225">
        <v>2</v>
      </c>
      <c r="J225" t="s">
        <v>74</v>
      </c>
    </row>
    <row r="226" spans="1:10" x14ac:dyDescent="0.25">
      <c r="A226">
        <v>82</v>
      </c>
      <c r="B226">
        <v>0.18149999999999999</v>
      </c>
      <c r="C226">
        <v>0.36299999999999999</v>
      </c>
      <c r="D226">
        <v>0</v>
      </c>
      <c r="E226">
        <v>0.1173065355</v>
      </c>
      <c r="F226">
        <v>0.23461307100000001</v>
      </c>
      <c r="G226">
        <v>0</v>
      </c>
      <c r="H226" t="s">
        <v>296</v>
      </c>
      <c r="I226">
        <v>2</v>
      </c>
      <c r="J226" t="s">
        <v>74</v>
      </c>
    </row>
    <row r="227" spans="1:10" x14ac:dyDescent="0.25">
      <c r="A227">
        <v>127</v>
      </c>
      <c r="B227">
        <v>0.23449999999999999</v>
      </c>
      <c r="C227">
        <v>0.46899999999999997</v>
      </c>
      <c r="D227">
        <v>0</v>
      </c>
      <c r="E227">
        <v>0.1515613365</v>
      </c>
      <c r="F227">
        <v>0.30312267300000001</v>
      </c>
      <c r="G227">
        <v>0</v>
      </c>
      <c r="H227" t="s">
        <v>297</v>
      </c>
      <c r="I227">
        <v>5</v>
      </c>
      <c r="J227" t="s">
        <v>74</v>
      </c>
    </row>
    <row r="228" spans="1:10" x14ac:dyDescent="0.25">
      <c r="A228">
        <v>80</v>
      </c>
      <c r="B228">
        <v>2.7429999999999999</v>
      </c>
      <c r="C228">
        <v>5.4859999999999998</v>
      </c>
      <c r="D228">
        <v>0</v>
      </c>
      <c r="E228">
        <v>1.772847531</v>
      </c>
      <c r="F228">
        <v>3.5456950620000001</v>
      </c>
      <c r="G228">
        <v>0</v>
      </c>
      <c r="H228" t="s">
        <v>298</v>
      </c>
      <c r="I228">
        <v>10</v>
      </c>
      <c r="J228" t="s">
        <v>74</v>
      </c>
    </row>
    <row r="229" spans="1:10" x14ac:dyDescent="0.25">
      <c r="A229">
        <v>79</v>
      </c>
      <c r="B229">
        <v>1.8047500000000001</v>
      </c>
      <c r="C229">
        <v>0.63200000000000001</v>
      </c>
      <c r="D229">
        <v>0</v>
      </c>
      <c r="E229">
        <v>1.1664406057500001</v>
      </c>
      <c r="F229">
        <v>0.40847234399999999</v>
      </c>
      <c r="G229">
        <v>0</v>
      </c>
      <c r="H229" t="s">
        <v>299</v>
      </c>
      <c r="I229">
        <v>2</v>
      </c>
      <c r="J229" t="s">
        <v>74</v>
      </c>
    </row>
    <row r="230" spans="1:10" x14ac:dyDescent="0.25">
      <c r="A230">
        <v>133</v>
      </c>
      <c r="B230">
        <v>3.4000000000000002E-2</v>
      </c>
      <c r="C230">
        <v>6.8000000000000005E-2</v>
      </c>
      <c r="D230">
        <v>0</v>
      </c>
      <c r="E230">
        <v>2.1974778E-2</v>
      </c>
      <c r="F230">
        <v>4.3949556000000001E-2</v>
      </c>
      <c r="G230">
        <v>0</v>
      </c>
      <c r="H230" t="s">
        <v>300</v>
      </c>
      <c r="I230">
        <v>2</v>
      </c>
      <c r="J230" t="s">
        <v>74</v>
      </c>
    </row>
    <row r="231" spans="1:10" x14ac:dyDescent="0.25">
      <c r="A231">
        <v>104</v>
      </c>
      <c r="B231">
        <v>0.11749999999999999</v>
      </c>
      <c r="C231">
        <v>0.23499999999999999</v>
      </c>
      <c r="D231">
        <v>0</v>
      </c>
      <c r="E231">
        <v>7.5942247500000004E-2</v>
      </c>
      <c r="F231">
        <v>0.15188449500000001</v>
      </c>
      <c r="G231">
        <v>0</v>
      </c>
      <c r="H231" t="s">
        <v>301</v>
      </c>
      <c r="I231">
        <v>2</v>
      </c>
      <c r="J231" t="s">
        <v>74</v>
      </c>
    </row>
    <row r="232" spans="1:10" x14ac:dyDescent="0.25">
      <c r="A232">
        <v>304</v>
      </c>
      <c r="B232">
        <v>7.1499999999999994E-2</v>
      </c>
      <c r="C232">
        <v>0.14299999999999999</v>
      </c>
      <c r="D232">
        <v>0</v>
      </c>
      <c r="E232">
        <v>4.6211665499999999E-2</v>
      </c>
      <c r="F232">
        <v>9.2423330999999997E-2</v>
      </c>
      <c r="G232">
        <v>0</v>
      </c>
      <c r="H232" t="s">
        <v>302</v>
      </c>
      <c r="I232">
        <v>5</v>
      </c>
      <c r="J232" t="s">
        <v>72</v>
      </c>
    </row>
    <row r="233" spans="1:10" x14ac:dyDescent="0.25">
      <c r="A233">
        <v>305</v>
      </c>
      <c r="B233">
        <v>1.8499999999999999E-2</v>
      </c>
      <c r="C233">
        <v>3.6999999999999998E-2</v>
      </c>
      <c r="D233">
        <v>0</v>
      </c>
      <c r="E233">
        <v>1.1956864500000001E-2</v>
      </c>
      <c r="F233">
        <v>2.3913729000000002E-2</v>
      </c>
      <c r="G233">
        <v>0</v>
      </c>
      <c r="H233" t="s">
        <v>303</v>
      </c>
      <c r="I233">
        <v>5</v>
      </c>
      <c r="J233" t="s">
        <v>72</v>
      </c>
    </row>
    <row r="234" spans="1:10" x14ac:dyDescent="0.25">
      <c r="A234">
        <v>306</v>
      </c>
      <c r="B234">
        <v>6.9500000000000006E-2</v>
      </c>
      <c r="C234">
        <v>0.13900000000000001</v>
      </c>
      <c r="D234">
        <v>0</v>
      </c>
      <c r="E234">
        <v>4.4919031499999998E-2</v>
      </c>
      <c r="F234">
        <v>8.9838062999999996E-2</v>
      </c>
      <c r="G234">
        <v>0</v>
      </c>
      <c r="H234" t="s">
        <v>304</v>
      </c>
      <c r="I234">
        <v>5</v>
      </c>
      <c r="J234" t="s">
        <v>72</v>
      </c>
    </row>
    <row r="235" spans="1:10" x14ac:dyDescent="0.25">
      <c r="A235">
        <v>169</v>
      </c>
      <c r="B235">
        <v>0.4975</v>
      </c>
      <c r="C235">
        <v>0.995</v>
      </c>
      <c r="D235">
        <v>0</v>
      </c>
      <c r="E235">
        <v>0.32154270750000002</v>
      </c>
      <c r="F235">
        <v>0.64308541500000005</v>
      </c>
      <c r="G235">
        <v>0</v>
      </c>
      <c r="H235" t="s">
        <v>305</v>
      </c>
      <c r="I235">
        <v>5</v>
      </c>
      <c r="J235" t="s">
        <v>74</v>
      </c>
    </row>
    <row r="236" spans="1:10" x14ac:dyDescent="0.25">
      <c r="A236">
        <v>219</v>
      </c>
      <c r="B236">
        <v>0.64100000000000001</v>
      </c>
      <c r="C236">
        <v>1.282</v>
      </c>
      <c r="D236">
        <v>0</v>
      </c>
      <c r="E236">
        <v>0.414289197</v>
      </c>
      <c r="F236">
        <v>0.828578394</v>
      </c>
      <c r="G236">
        <v>0</v>
      </c>
      <c r="H236" t="s">
        <v>306</v>
      </c>
      <c r="I236">
        <v>4</v>
      </c>
      <c r="J236" t="s">
        <v>74</v>
      </c>
    </row>
    <row r="237" spans="1:10" x14ac:dyDescent="0.25">
      <c r="A237">
        <v>189</v>
      </c>
      <c r="B237">
        <v>0.113</v>
      </c>
      <c r="C237">
        <v>0.22600000000000001</v>
      </c>
      <c r="D237">
        <v>0</v>
      </c>
      <c r="E237">
        <v>7.3033820999999999E-2</v>
      </c>
      <c r="F237">
        <v>0.146067642</v>
      </c>
      <c r="G237">
        <v>0</v>
      </c>
      <c r="H237" t="s">
        <v>307</v>
      </c>
      <c r="I237">
        <v>4</v>
      </c>
      <c r="J237" t="s">
        <v>74</v>
      </c>
    </row>
    <row r="238" spans="1:10" x14ac:dyDescent="0.25">
      <c r="A238">
        <v>163</v>
      </c>
      <c r="B238">
        <v>2.2850000000000001</v>
      </c>
      <c r="C238">
        <v>3.8159999999999998</v>
      </c>
      <c r="D238">
        <v>0</v>
      </c>
      <c r="E238">
        <v>1.4768343450000001</v>
      </c>
      <c r="F238">
        <v>2.4663456720000001</v>
      </c>
      <c r="G238">
        <v>0</v>
      </c>
      <c r="H238" t="s">
        <v>308</v>
      </c>
      <c r="I238">
        <v>10</v>
      </c>
      <c r="J238" t="s">
        <v>74</v>
      </c>
    </row>
    <row r="239" spans="1:10" x14ac:dyDescent="0.25">
      <c r="A239">
        <v>162</v>
      </c>
      <c r="B239">
        <v>1.3280000000000001</v>
      </c>
      <c r="C239">
        <v>0.371</v>
      </c>
      <c r="D239">
        <v>0</v>
      </c>
      <c r="E239">
        <v>0.858308976</v>
      </c>
      <c r="F239">
        <v>0.23978360700000001</v>
      </c>
      <c r="G239">
        <v>0</v>
      </c>
      <c r="H239" t="s">
        <v>309</v>
      </c>
      <c r="I239">
        <v>5</v>
      </c>
      <c r="J239" t="s">
        <v>74</v>
      </c>
    </row>
    <row r="240" spans="1:10" x14ac:dyDescent="0.25">
      <c r="A240">
        <v>157</v>
      </c>
      <c r="B240">
        <v>1.1935</v>
      </c>
      <c r="C240">
        <v>1.0589999999999999</v>
      </c>
      <c r="D240">
        <v>0</v>
      </c>
      <c r="E240">
        <v>0.77137933950000004</v>
      </c>
      <c r="F240">
        <v>0.68444970299999996</v>
      </c>
      <c r="G240">
        <v>0</v>
      </c>
      <c r="H240" t="s">
        <v>310</v>
      </c>
      <c r="I240">
        <v>2</v>
      </c>
      <c r="J240" t="s">
        <v>74</v>
      </c>
    </row>
    <row r="241" spans="1:10" x14ac:dyDescent="0.25">
      <c r="A241">
        <v>308</v>
      </c>
      <c r="B241">
        <v>0.23200000000000001</v>
      </c>
      <c r="C241">
        <v>0.46400000000000002</v>
      </c>
      <c r="D241">
        <v>0</v>
      </c>
      <c r="E241">
        <v>0.14994554399999999</v>
      </c>
      <c r="F241">
        <v>0.29989108799999997</v>
      </c>
      <c r="G241">
        <v>0</v>
      </c>
      <c r="H241" t="s">
        <v>311</v>
      </c>
      <c r="I241">
        <v>5</v>
      </c>
      <c r="J241" t="s">
        <v>72</v>
      </c>
    </row>
    <row r="242" spans="1:10" x14ac:dyDescent="0.25">
      <c r="A242">
        <v>213</v>
      </c>
      <c r="B242">
        <v>0.41449999999999998</v>
      </c>
      <c r="C242">
        <v>0.82899999999999996</v>
      </c>
      <c r="D242">
        <v>0</v>
      </c>
      <c r="E242">
        <v>0.26789839650000002</v>
      </c>
      <c r="F242">
        <v>0.53579679300000005</v>
      </c>
      <c r="G242">
        <v>0</v>
      </c>
      <c r="H242" t="s">
        <v>312</v>
      </c>
      <c r="I242">
        <v>4</v>
      </c>
      <c r="J242" t="s">
        <v>74</v>
      </c>
    </row>
    <row r="243" spans="1:10" x14ac:dyDescent="0.25">
      <c r="A243">
        <v>84</v>
      </c>
      <c r="B243">
        <v>1.2282500000000001</v>
      </c>
      <c r="C243">
        <v>2.0419999999999998</v>
      </c>
      <c r="D243">
        <v>0</v>
      </c>
      <c r="E243">
        <v>0.79383885524999998</v>
      </c>
      <c r="F243">
        <v>1.319779314</v>
      </c>
      <c r="G243">
        <v>0</v>
      </c>
      <c r="H243" t="s">
        <v>313</v>
      </c>
      <c r="I243">
        <v>2</v>
      </c>
      <c r="J243" t="s">
        <v>74</v>
      </c>
    </row>
    <row r="244" spans="1:10" x14ac:dyDescent="0.25">
      <c r="A244">
        <v>307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 t="s">
        <v>314</v>
      </c>
      <c r="I244">
        <v>5</v>
      </c>
      <c r="J244" t="s">
        <v>72</v>
      </c>
    </row>
    <row r="245" spans="1:10" x14ac:dyDescent="0.25">
      <c r="A245">
        <v>277</v>
      </c>
      <c r="B245">
        <v>1.6E-2</v>
      </c>
      <c r="C245">
        <v>3.2000000000000001E-2</v>
      </c>
      <c r="D245">
        <v>0</v>
      </c>
      <c r="E245">
        <v>1.0341072E-2</v>
      </c>
      <c r="F245">
        <v>2.0682144E-2</v>
      </c>
      <c r="G245">
        <v>0</v>
      </c>
      <c r="H245" t="s">
        <v>315</v>
      </c>
      <c r="I245">
        <v>4</v>
      </c>
      <c r="J245" t="s">
        <v>72</v>
      </c>
    </row>
    <row r="246" spans="1:10" x14ac:dyDescent="0.25">
      <c r="A246">
        <v>65</v>
      </c>
      <c r="B246">
        <v>1.0589999999999999</v>
      </c>
      <c r="C246">
        <v>2.1179999999999999</v>
      </c>
      <c r="D246">
        <v>0</v>
      </c>
      <c r="E246">
        <v>0.68444970299999996</v>
      </c>
      <c r="F246">
        <v>1.3688994059999999</v>
      </c>
      <c r="G246">
        <v>0</v>
      </c>
      <c r="H246" t="s">
        <v>316</v>
      </c>
      <c r="I246">
        <v>4</v>
      </c>
      <c r="J246" t="s">
        <v>74</v>
      </c>
    </row>
    <row r="247" spans="1:10" x14ac:dyDescent="0.25">
      <c r="A247">
        <v>145</v>
      </c>
      <c r="B247">
        <v>0.51</v>
      </c>
      <c r="C247">
        <v>1.02</v>
      </c>
      <c r="D247">
        <v>0</v>
      </c>
      <c r="E247">
        <v>0.32962166999999998</v>
      </c>
      <c r="F247">
        <v>0.65924333999999996</v>
      </c>
      <c r="G247">
        <v>0</v>
      </c>
      <c r="H247" t="s">
        <v>317</v>
      </c>
      <c r="I247">
        <v>4</v>
      </c>
      <c r="J247" t="s">
        <v>74</v>
      </c>
    </row>
    <row r="248" spans="1:10" x14ac:dyDescent="0.25">
      <c r="A248">
        <v>76</v>
      </c>
      <c r="B248">
        <v>0.70950000000000002</v>
      </c>
      <c r="C248">
        <v>1.419</v>
      </c>
      <c r="D248">
        <v>0</v>
      </c>
      <c r="E248">
        <v>0.45856191149999997</v>
      </c>
      <c r="F248">
        <v>0.91712382299999995</v>
      </c>
      <c r="G248">
        <v>0</v>
      </c>
      <c r="H248" t="s">
        <v>318</v>
      </c>
      <c r="I248">
        <v>2</v>
      </c>
      <c r="J248" t="s">
        <v>74</v>
      </c>
    </row>
    <row r="249" spans="1:10" x14ac:dyDescent="0.25">
      <c r="A249">
        <v>137</v>
      </c>
      <c r="B249">
        <v>1.0900000000000001</v>
      </c>
      <c r="C249">
        <v>1.105</v>
      </c>
      <c r="D249">
        <v>0</v>
      </c>
      <c r="E249">
        <v>0.70448553000000003</v>
      </c>
      <c r="F249">
        <v>0.71418028499999997</v>
      </c>
      <c r="G249">
        <v>0</v>
      </c>
      <c r="H249" t="s">
        <v>319</v>
      </c>
      <c r="I249">
        <v>5</v>
      </c>
      <c r="J249" t="s">
        <v>74</v>
      </c>
    </row>
    <row r="250" spans="1:10" x14ac:dyDescent="0.25">
      <c r="A250">
        <v>129</v>
      </c>
      <c r="B250">
        <v>0.46500000000000002</v>
      </c>
      <c r="C250">
        <v>0.42</v>
      </c>
      <c r="D250">
        <v>0</v>
      </c>
      <c r="E250">
        <v>0.30053740499999998</v>
      </c>
      <c r="F250">
        <v>0.27145313999999998</v>
      </c>
      <c r="G250">
        <v>0</v>
      </c>
      <c r="H250" t="s">
        <v>320</v>
      </c>
      <c r="I250">
        <v>5</v>
      </c>
      <c r="J250" t="s">
        <v>74</v>
      </c>
    </row>
    <row r="251" spans="1:10" x14ac:dyDescent="0.25">
      <c r="A251">
        <v>99</v>
      </c>
      <c r="B251">
        <v>0.50949999999999995</v>
      </c>
      <c r="C251">
        <v>0.55400000000000005</v>
      </c>
      <c r="D251">
        <v>0</v>
      </c>
      <c r="E251">
        <v>0.3292985115</v>
      </c>
      <c r="F251">
        <v>0.35805961800000002</v>
      </c>
      <c r="G251">
        <v>0</v>
      </c>
      <c r="H251" t="s">
        <v>321</v>
      </c>
      <c r="I251">
        <v>10</v>
      </c>
      <c r="J251" t="s">
        <v>74</v>
      </c>
    </row>
    <row r="252" spans="1:10" x14ac:dyDescent="0.25">
      <c r="A252">
        <v>85</v>
      </c>
      <c r="B252">
        <v>1.06575</v>
      </c>
      <c r="C252">
        <v>1.6220000000000001</v>
      </c>
      <c r="D252">
        <v>0</v>
      </c>
      <c r="E252">
        <v>0.68881234275000003</v>
      </c>
      <c r="F252">
        <v>1.0483261740000001</v>
      </c>
      <c r="G252">
        <v>0</v>
      </c>
      <c r="H252" t="s">
        <v>322</v>
      </c>
      <c r="I252">
        <v>2</v>
      </c>
      <c r="J252" t="s">
        <v>74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>
      <selection activeCell="A2" sqref="A2"/>
    </sheetView>
  </sheetViews>
  <sheetFormatPr defaultRowHeight="15" x14ac:dyDescent="0.25"/>
  <sheetData>
    <row r="1" spans="1:4" x14ac:dyDescent="0.25">
      <c r="A1" t="s">
        <v>356</v>
      </c>
      <c r="B1" t="s">
        <v>2</v>
      </c>
      <c r="C1" t="s">
        <v>3</v>
      </c>
      <c r="D1" t="s">
        <v>4</v>
      </c>
    </row>
    <row r="2" spans="1:4" x14ac:dyDescent="0.25">
      <c r="A2" t="s">
        <v>33</v>
      </c>
      <c r="B2">
        <v>0</v>
      </c>
      <c r="C2">
        <v>5.2119999999999997</v>
      </c>
      <c r="D2">
        <v>3.4344999999999999</v>
      </c>
    </row>
    <row r="3" spans="1:4" x14ac:dyDescent="0.25">
      <c r="A3" t="s">
        <v>324</v>
      </c>
      <c r="B3">
        <v>0</v>
      </c>
      <c r="C3">
        <v>47.07</v>
      </c>
      <c r="D3">
        <v>40.587687500000001</v>
      </c>
    </row>
    <row r="4" spans="1:4" x14ac:dyDescent="0.25">
      <c r="A4" t="s">
        <v>325</v>
      </c>
      <c r="B4">
        <v>0</v>
      </c>
      <c r="C4">
        <v>18.803000000000001</v>
      </c>
      <c r="D4">
        <v>9.7632499999999993</v>
      </c>
    </row>
    <row r="5" spans="1:4" x14ac:dyDescent="0.25">
      <c r="A5" t="s">
        <v>326</v>
      </c>
      <c r="B5">
        <v>0</v>
      </c>
      <c r="C5">
        <v>6.0679999999999996</v>
      </c>
      <c r="D5">
        <v>3.87575</v>
      </c>
    </row>
    <row r="6" spans="1:4" x14ac:dyDescent="0.25">
      <c r="A6" t="s">
        <v>327</v>
      </c>
      <c r="B6">
        <v>0</v>
      </c>
      <c r="C6">
        <v>45.710999999999999</v>
      </c>
      <c r="D6">
        <v>32.982734375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"/>
  <sheetViews>
    <sheetView workbookViewId="0">
      <selection activeCell="G3" sqref="G3"/>
    </sheetView>
  </sheetViews>
  <sheetFormatPr defaultRowHeight="15" x14ac:dyDescent="0.25"/>
  <sheetData>
    <row r="1" spans="1:7" x14ac:dyDescent="0.25">
      <c r="A1" t="s">
        <v>323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t="s">
        <v>328</v>
      </c>
      <c r="B2">
        <v>0</v>
      </c>
      <c r="C2">
        <v>103.29300000000001</v>
      </c>
      <c r="D2">
        <v>78.424484375000006</v>
      </c>
      <c r="E2">
        <v>0</v>
      </c>
      <c r="F2">
        <v>66.760021881</v>
      </c>
      <c r="G2">
        <v>50.687077467796897</v>
      </c>
    </row>
    <row r="3" spans="1:7" x14ac:dyDescent="0.25">
      <c r="A3" t="s">
        <v>329</v>
      </c>
      <c r="B3">
        <v>0</v>
      </c>
      <c r="C3">
        <v>19.571000000000002</v>
      </c>
      <c r="D3">
        <v>12.2194375</v>
      </c>
      <c r="E3">
        <v>0</v>
      </c>
      <c r="F3">
        <v>12.649070007000001</v>
      </c>
      <c r="G3">
        <v>7.8976301866874996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6"/>
  <sheetViews>
    <sheetView workbookViewId="0">
      <selection activeCell="L20" sqref="L20"/>
    </sheetView>
  </sheetViews>
  <sheetFormatPr defaultRowHeight="15" x14ac:dyDescent="0.25"/>
  <sheetData>
    <row r="1" spans="1:5" x14ac:dyDescent="0.25">
      <c r="A1" t="s">
        <v>330</v>
      </c>
      <c r="B1" t="s">
        <v>19</v>
      </c>
      <c r="C1" t="s">
        <v>331</v>
      </c>
      <c r="D1" t="s">
        <v>332</v>
      </c>
      <c r="E1" t="s">
        <v>333</v>
      </c>
    </row>
    <row r="2" spans="1:5" x14ac:dyDescent="0.25">
      <c r="A2">
        <v>1</v>
      </c>
      <c r="B2" t="s">
        <v>20</v>
      </c>
      <c r="C2">
        <v>2805.9557500000001</v>
      </c>
      <c r="D2">
        <v>3534.8106579177002</v>
      </c>
      <c r="E2">
        <v>2771.2147108118502</v>
      </c>
    </row>
    <row r="3" spans="1:5" x14ac:dyDescent="0.25">
      <c r="A3">
        <v>2</v>
      </c>
      <c r="B3" t="s">
        <v>21</v>
      </c>
      <c r="C3">
        <v>4176.4039623999997</v>
      </c>
      <c r="D3">
        <v>4397.4066623279596</v>
      </c>
      <c r="E3">
        <v>3667.2468080925901</v>
      </c>
    </row>
    <row r="4" spans="1:5" x14ac:dyDescent="0.25">
      <c r="A4">
        <v>3</v>
      </c>
      <c r="B4" t="s">
        <v>22</v>
      </c>
      <c r="C4">
        <v>2878.3074080000001</v>
      </c>
      <c r="D4">
        <v>2967.26929831811</v>
      </c>
      <c r="E4">
        <v>2654.0930789620402</v>
      </c>
    </row>
    <row r="5" spans="1:5" x14ac:dyDescent="0.25">
      <c r="A5">
        <v>4</v>
      </c>
      <c r="B5" t="s">
        <v>23</v>
      </c>
      <c r="C5">
        <v>0</v>
      </c>
      <c r="D5">
        <v>0</v>
      </c>
      <c r="E5">
        <v>0</v>
      </c>
    </row>
    <row r="6" spans="1:5" x14ac:dyDescent="0.25">
      <c r="A6">
        <v>5</v>
      </c>
      <c r="B6" t="s">
        <v>24</v>
      </c>
      <c r="C6">
        <v>4395.16</v>
      </c>
      <c r="D6">
        <v>4523.2486201390502</v>
      </c>
      <c r="E6">
        <v>3877.9995444696801</v>
      </c>
    </row>
    <row r="7" spans="1:5" x14ac:dyDescent="0.25">
      <c r="A7">
        <v>6</v>
      </c>
      <c r="B7" t="s">
        <v>25</v>
      </c>
      <c r="C7">
        <v>4395.16</v>
      </c>
      <c r="D7">
        <v>4523.2486201390502</v>
      </c>
      <c r="E7">
        <v>3877.9995444696801</v>
      </c>
    </row>
    <row r="8" spans="1:5" x14ac:dyDescent="0.25">
      <c r="A8">
        <v>7</v>
      </c>
      <c r="B8" t="s">
        <v>26</v>
      </c>
      <c r="C8">
        <v>7752.0263703999999</v>
      </c>
      <c r="D8">
        <v>8332.7143545334802</v>
      </c>
      <c r="E8">
        <v>6822.3898215376103</v>
      </c>
    </row>
    <row r="9" spans="1:5" x14ac:dyDescent="0.25">
      <c r="A9">
        <v>8</v>
      </c>
      <c r="B9" t="s">
        <v>27</v>
      </c>
      <c r="C9">
        <v>5258.7560000000003</v>
      </c>
      <c r="D9">
        <v>6086.6958405879604</v>
      </c>
      <c r="E9">
        <v>4538.1010314165896</v>
      </c>
    </row>
    <row r="10" spans="1:5" x14ac:dyDescent="0.25">
      <c r="A10">
        <v>9</v>
      </c>
      <c r="B10" t="s">
        <v>28</v>
      </c>
      <c r="C10">
        <v>4569.3320000000003</v>
      </c>
      <c r="D10">
        <v>5191.6193584418297</v>
      </c>
      <c r="E10">
        <v>4134.7526614397102</v>
      </c>
    </row>
    <row r="11" spans="1:5" x14ac:dyDescent="0.25">
      <c r="A11">
        <v>10</v>
      </c>
      <c r="B11" t="s">
        <v>29</v>
      </c>
      <c r="C11">
        <v>4309.0662264000002</v>
      </c>
      <c r="D11">
        <v>5218.0317005454299</v>
      </c>
      <c r="E11">
        <v>4153.2485890950002</v>
      </c>
    </row>
    <row r="12" spans="1:5" x14ac:dyDescent="0.25">
      <c r="A12">
        <v>11</v>
      </c>
      <c r="B12" t="s">
        <v>30</v>
      </c>
      <c r="C12">
        <v>4913.9002499999997</v>
      </c>
      <c r="D12">
        <v>5442.6223362093897</v>
      </c>
      <c r="E12">
        <v>4888.2980437328897</v>
      </c>
    </row>
    <row r="13" spans="1:5" x14ac:dyDescent="0.25">
      <c r="A13">
        <v>12</v>
      </c>
      <c r="B13" t="s">
        <v>31</v>
      </c>
      <c r="C13">
        <v>23435.976999999999</v>
      </c>
      <c r="D13">
        <v>26296.950642736101</v>
      </c>
      <c r="E13">
        <v>23141.431086277302</v>
      </c>
    </row>
    <row r="14" spans="1:5" x14ac:dyDescent="0.25">
      <c r="A14">
        <v>13</v>
      </c>
      <c r="B14" t="s">
        <v>32</v>
      </c>
      <c r="C14">
        <v>6081.576</v>
      </c>
      <c r="D14">
        <v>6267.0008052348803</v>
      </c>
      <c r="E14">
        <v>6080.8800386386301</v>
      </c>
    </row>
    <row r="15" spans="1:5" x14ac:dyDescent="0.25">
      <c r="A15">
        <v>14</v>
      </c>
      <c r="B15" t="s">
        <v>33</v>
      </c>
      <c r="C15">
        <v>10137.2564</v>
      </c>
      <c r="D15">
        <v>11473.810675358</v>
      </c>
      <c r="E15">
        <v>9423.1057432698108</v>
      </c>
    </row>
    <row r="16" spans="1:5" x14ac:dyDescent="0.25">
      <c r="A16">
        <v>15</v>
      </c>
      <c r="B16" t="s">
        <v>34</v>
      </c>
      <c r="C16">
        <v>2550.6768761244798</v>
      </c>
      <c r="D16">
        <v>2209.6974326507402</v>
      </c>
      <c r="E16">
        <v>1954.57485272961</v>
      </c>
    </row>
    <row r="17" spans="1:5" x14ac:dyDescent="0.25">
      <c r="A17">
        <v>16</v>
      </c>
      <c r="B17" t="s">
        <v>35</v>
      </c>
      <c r="C17">
        <v>2459.5906204384</v>
      </c>
      <c r="D17">
        <v>2522.28173117184</v>
      </c>
      <c r="E17">
        <v>2045.18730672016</v>
      </c>
    </row>
    <row r="18" spans="1:5" x14ac:dyDescent="0.25">
      <c r="A18">
        <v>17</v>
      </c>
      <c r="B18" t="s">
        <v>36</v>
      </c>
      <c r="C18">
        <v>4842.9465910079998</v>
      </c>
      <c r="D18">
        <v>4239.9064478278397</v>
      </c>
      <c r="E18">
        <v>3218.83333197706</v>
      </c>
    </row>
    <row r="19" spans="1:5" x14ac:dyDescent="0.25">
      <c r="A19">
        <v>18</v>
      </c>
      <c r="B19" t="s">
        <v>37</v>
      </c>
      <c r="C19">
        <v>1688.1343724799999</v>
      </c>
      <c r="D19">
        <v>1636.81882628937</v>
      </c>
      <c r="E19">
        <v>954.356529065004</v>
      </c>
    </row>
    <row r="20" spans="1:5" x14ac:dyDescent="0.25">
      <c r="A20">
        <v>19</v>
      </c>
      <c r="B20" t="s">
        <v>38</v>
      </c>
      <c r="C20">
        <v>1354.0199411200001</v>
      </c>
      <c r="D20">
        <v>1218.26330956579</v>
      </c>
      <c r="E20">
        <v>1145.10420309765</v>
      </c>
    </row>
    <row r="21" spans="1:5" x14ac:dyDescent="0.25">
      <c r="A21">
        <v>20</v>
      </c>
      <c r="B21" t="s">
        <v>39</v>
      </c>
      <c r="C21">
        <v>0</v>
      </c>
      <c r="D21">
        <v>0</v>
      </c>
      <c r="E21">
        <v>0</v>
      </c>
    </row>
    <row r="22" spans="1:5" x14ac:dyDescent="0.25">
      <c r="A22">
        <v>21</v>
      </c>
      <c r="B22" t="s">
        <v>40</v>
      </c>
      <c r="C22">
        <v>1327.68940721729</v>
      </c>
      <c r="D22">
        <v>1132.39484090106</v>
      </c>
      <c r="E22">
        <v>829.45574173184298</v>
      </c>
    </row>
    <row r="23" spans="1:5" x14ac:dyDescent="0.25">
      <c r="A23">
        <v>22</v>
      </c>
      <c r="B23" t="s">
        <v>41</v>
      </c>
      <c r="C23">
        <v>3232.9942775519999</v>
      </c>
      <c r="D23">
        <v>3256.5174977208799</v>
      </c>
      <c r="E23">
        <v>2822.8448983324001</v>
      </c>
    </row>
    <row r="24" spans="1:5" x14ac:dyDescent="0.25">
      <c r="A24">
        <v>23</v>
      </c>
      <c r="B24" t="s">
        <v>42</v>
      </c>
      <c r="C24">
        <v>0</v>
      </c>
      <c r="D24">
        <v>0</v>
      </c>
      <c r="E24">
        <v>0</v>
      </c>
    </row>
    <row r="25" spans="1:5" x14ac:dyDescent="0.25">
      <c r="A25">
        <v>24</v>
      </c>
      <c r="B25" t="s">
        <v>43</v>
      </c>
      <c r="C25">
        <v>2510.3471108623999</v>
      </c>
      <c r="D25">
        <v>1607.4233884759401</v>
      </c>
      <c r="E25">
        <v>1285.4929044436201</v>
      </c>
    </row>
    <row r="26" spans="1:5" x14ac:dyDescent="0.25">
      <c r="A26">
        <v>25</v>
      </c>
      <c r="B26" t="s">
        <v>44</v>
      </c>
      <c r="C26">
        <v>1840.5626782217701</v>
      </c>
      <c r="D26">
        <v>1125.10519837179</v>
      </c>
      <c r="E26">
        <v>905.39971647835796</v>
      </c>
    </row>
    <row r="27" spans="1:5" x14ac:dyDescent="0.25">
      <c r="A27">
        <v>26</v>
      </c>
      <c r="B27" t="s">
        <v>45</v>
      </c>
      <c r="C27">
        <v>810</v>
      </c>
      <c r="D27">
        <v>789.73306004203096</v>
      </c>
      <c r="E27">
        <v>733.88972417209004</v>
      </c>
    </row>
    <row r="28" spans="1:5" x14ac:dyDescent="0.25">
      <c r="A28">
        <v>27</v>
      </c>
      <c r="B28" t="s">
        <v>46</v>
      </c>
      <c r="C28">
        <v>1269.597168</v>
      </c>
      <c r="D28">
        <v>1202.73468506107</v>
      </c>
      <c r="E28">
        <v>686.32898997710902</v>
      </c>
    </row>
    <row r="29" spans="1:5" x14ac:dyDescent="0.25">
      <c r="A29">
        <v>28</v>
      </c>
      <c r="B29" t="s">
        <v>47</v>
      </c>
      <c r="C29">
        <v>3234.2578485785598</v>
      </c>
      <c r="D29">
        <v>3474.6931661518902</v>
      </c>
      <c r="E29">
        <v>2530.9197957586498</v>
      </c>
    </row>
    <row r="30" spans="1:5" x14ac:dyDescent="0.25">
      <c r="A30">
        <v>29</v>
      </c>
      <c r="B30" t="s">
        <v>48</v>
      </c>
      <c r="C30">
        <v>0</v>
      </c>
      <c r="D30">
        <v>0</v>
      </c>
      <c r="E30">
        <v>0</v>
      </c>
    </row>
    <row r="31" spans="1:5" x14ac:dyDescent="0.25">
      <c r="A31">
        <v>30</v>
      </c>
      <c r="B31" t="s">
        <v>49</v>
      </c>
      <c r="C31">
        <v>506.84046987894999</v>
      </c>
      <c r="D31">
        <v>595.72288912776298</v>
      </c>
      <c r="E31">
        <v>392.65476510024399</v>
      </c>
    </row>
    <row r="32" spans="1:5" x14ac:dyDescent="0.25">
      <c r="A32">
        <v>31</v>
      </c>
      <c r="B32" t="s">
        <v>50</v>
      </c>
      <c r="C32">
        <v>0</v>
      </c>
      <c r="D32">
        <v>0</v>
      </c>
      <c r="E32">
        <v>0</v>
      </c>
    </row>
    <row r="33" spans="1:5" x14ac:dyDescent="0.25">
      <c r="A33">
        <v>32</v>
      </c>
      <c r="B33" t="s">
        <v>51</v>
      </c>
      <c r="C33">
        <v>0</v>
      </c>
      <c r="D33">
        <v>0</v>
      </c>
      <c r="E33">
        <v>0</v>
      </c>
    </row>
    <row r="34" spans="1:5" x14ac:dyDescent="0.25">
      <c r="A34">
        <v>33</v>
      </c>
      <c r="B34" t="s">
        <v>52</v>
      </c>
      <c r="C34">
        <v>3468.3477949800899</v>
      </c>
      <c r="D34">
        <v>3406.7859037358498</v>
      </c>
      <c r="E34">
        <v>2499.2794260608998</v>
      </c>
    </row>
    <row r="35" spans="1:5" x14ac:dyDescent="0.25">
      <c r="A35">
        <v>34</v>
      </c>
      <c r="B35" t="s">
        <v>53</v>
      </c>
      <c r="C35">
        <v>6033.4783125795802</v>
      </c>
      <c r="D35">
        <v>5861.5459920611302</v>
      </c>
      <c r="E35">
        <v>5229.3926567840999</v>
      </c>
    </row>
    <row r="36" spans="1:5" x14ac:dyDescent="0.25">
      <c r="A36">
        <v>35</v>
      </c>
      <c r="B36" t="s">
        <v>54</v>
      </c>
      <c r="C36">
        <v>20212.0884403366</v>
      </c>
      <c r="D36">
        <v>18189.366828154401</v>
      </c>
      <c r="E36">
        <v>12366.350003564999</v>
      </c>
    </row>
    <row r="37" spans="1:5" x14ac:dyDescent="0.25">
      <c r="A37">
        <v>36</v>
      </c>
      <c r="B37" t="s">
        <v>55</v>
      </c>
      <c r="C37">
        <v>0</v>
      </c>
      <c r="D37">
        <v>0</v>
      </c>
      <c r="E37">
        <v>0</v>
      </c>
    </row>
    <row r="38" spans="1:5" x14ac:dyDescent="0.25">
      <c r="A38">
        <v>37</v>
      </c>
      <c r="B38" t="s">
        <v>56</v>
      </c>
      <c r="C38">
        <v>0</v>
      </c>
      <c r="D38">
        <v>0</v>
      </c>
      <c r="E38">
        <v>0</v>
      </c>
    </row>
    <row r="39" spans="1:5" x14ac:dyDescent="0.25">
      <c r="A39">
        <v>38</v>
      </c>
      <c r="B39" t="s">
        <v>57</v>
      </c>
      <c r="C39">
        <v>1276.5172</v>
      </c>
      <c r="D39">
        <v>1489.0417962986201</v>
      </c>
      <c r="E39">
        <v>1266.2038860733201</v>
      </c>
    </row>
    <row r="40" spans="1:5" x14ac:dyDescent="0.25">
      <c r="A40">
        <v>39</v>
      </c>
      <c r="B40" t="s">
        <v>58</v>
      </c>
      <c r="C40">
        <v>0</v>
      </c>
      <c r="D40">
        <v>0</v>
      </c>
      <c r="E40">
        <v>0</v>
      </c>
    </row>
    <row r="41" spans="1:5" x14ac:dyDescent="0.25">
      <c r="A41">
        <v>40</v>
      </c>
      <c r="B41" t="s">
        <v>59</v>
      </c>
      <c r="C41">
        <v>0</v>
      </c>
      <c r="D41">
        <v>0</v>
      </c>
      <c r="E41">
        <v>0</v>
      </c>
    </row>
    <row r="42" spans="1:5" x14ac:dyDescent="0.25">
      <c r="A42">
        <v>41</v>
      </c>
      <c r="B42" t="s">
        <v>60</v>
      </c>
      <c r="C42">
        <v>630.50850000000003</v>
      </c>
      <c r="D42">
        <v>700.72649999999999</v>
      </c>
      <c r="E42">
        <v>630.50850000000003</v>
      </c>
    </row>
    <row r="43" spans="1:5" x14ac:dyDescent="0.25">
      <c r="A43">
        <v>42</v>
      </c>
      <c r="B43" t="s">
        <v>61</v>
      </c>
      <c r="C43">
        <v>1631.84874363622</v>
      </c>
      <c r="D43">
        <v>1877.5824410615</v>
      </c>
      <c r="E43">
        <v>1630.16165966113</v>
      </c>
    </row>
    <row r="44" spans="1:5" x14ac:dyDescent="0.25">
      <c r="A44">
        <v>43</v>
      </c>
      <c r="B44" t="s">
        <v>62</v>
      </c>
      <c r="C44">
        <v>0</v>
      </c>
      <c r="D44">
        <v>0</v>
      </c>
      <c r="E44">
        <v>0</v>
      </c>
    </row>
    <row r="45" spans="1:5" x14ac:dyDescent="0.25">
      <c r="A45">
        <v>44</v>
      </c>
      <c r="B45" t="s">
        <v>63</v>
      </c>
      <c r="C45">
        <v>0</v>
      </c>
      <c r="D45">
        <v>0</v>
      </c>
      <c r="E45">
        <v>0</v>
      </c>
    </row>
    <row r="46" spans="1:5" x14ac:dyDescent="0.25">
      <c r="A46">
        <v>45</v>
      </c>
      <c r="B46" t="s">
        <v>64</v>
      </c>
      <c r="C46">
        <v>1780.8101167178199</v>
      </c>
      <c r="D46">
        <v>2147.57709452165</v>
      </c>
      <c r="E46">
        <v>1675.8320354519401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6"/>
  <sheetViews>
    <sheetView workbookViewId="0"/>
  </sheetViews>
  <sheetFormatPr defaultRowHeight="15" x14ac:dyDescent="0.25"/>
  <sheetData>
    <row r="1" spans="1:9" x14ac:dyDescent="0.25">
      <c r="A1" t="s">
        <v>334</v>
      </c>
      <c r="B1" t="s">
        <v>335</v>
      </c>
      <c r="C1" t="s">
        <v>336</v>
      </c>
      <c r="D1" t="s">
        <v>337</v>
      </c>
      <c r="E1" t="s">
        <v>338</v>
      </c>
      <c r="F1" t="s">
        <v>339</v>
      </c>
      <c r="G1" t="s">
        <v>340</v>
      </c>
      <c r="H1" t="s">
        <v>341</v>
      </c>
      <c r="I1" t="s">
        <v>342</v>
      </c>
    </row>
    <row r="2" spans="1:9" x14ac:dyDescent="0.25">
      <c r="A2">
        <v>520.14175</v>
      </c>
      <c r="B2">
        <v>16</v>
      </c>
      <c r="C2">
        <v>646.52250000000004</v>
      </c>
      <c r="D2">
        <v>90</v>
      </c>
      <c r="E2">
        <v>606.8655</v>
      </c>
      <c r="F2">
        <v>3</v>
      </c>
      <c r="G2">
        <v>506.66750000000002</v>
      </c>
      <c r="H2">
        <v>416.75850000000003</v>
      </c>
      <c r="I2">
        <v>2805.9557500000001</v>
      </c>
    </row>
    <row r="3" spans="1:9" x14ac:dyDescent="0.25">
      <c r="A3">
        <v>659.07899999999995</v>
      </c>
      <c r="B3">
        <v>10</v>
      </c>
      <c r="C3">
        <v>1306.0342000000001</v>
      </c>
      <c r="D3">
        <v>76</v>
      </c>
      <c r="E3">
        <v>790.73879999999997</v>
      </c>
      <c r="F3">
        <v>1</v>
      </c>
      <c r="G3">
        <v>550.36080000000004</v>
      </c>
      <c r="H3">
        <v>783.19116240000005</v>
      </c>
      <c r="I3">
        <v>4176.4039623999997</v>
      </c>
    </row>
    <row r="4" spans="1:9" x14ac:dyDescent="0.25">
      <c r="A4">
        <v>405.75990400000001</v>
      </c>
      <c r="B4">
        <v>1</v>
      </c>
      <c r="C4">
        <v>1249.6707200000001</v>
      </c>
      <c r="D4">
        <v>1</v>
      </c>
      <c r="E4">
        <v>417.73712</v>
      </c>
      <c r="F4">
        <v>0</v>
      </c>
      <c r="G4">
        <v>175.176672</v>
      </c>
      <c r="H4">
        <v>627.96299199999999</v>
      </c>
      <c r="I4">
        <v>2878.3074080000001</v>
      </c>
    </row>
    <row r="5" spans="1:9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713.12400000000002</v>
      </c>
      <c r="B6">
        <v>12</v>
      </c>
      <c r="C6">
        <v>1277.664</v>
      </c>
      <c r="D6">
        <v>156</v>
      </c>
      <c r="E6">
        <v>793.36</v>
      </c>
      <c r="F6">
        <v>3</v>
      </c>
      <c r="G6">
        <v>619.20000000000005</v>
      </c>
      <c r="H6">
        <v>820.81200000000001</v>
      </c>
      <c r="I6">
        <v>4395.16</v>
      </c>
    </row>
    <row r="7" spans="1:9" x14ac:dyDescent="0.25">
      <c r="A7">
        <v>713.12400000000002</v>
      </c>
      <c r="B7">
        <v>12</v>
      </c>
      <c r="C7">
        <v>1277.664</v>
      </c>
      <c r="D7">
        <v>156</v>
      </c>
      <c r="E7">
        <v>793.36</v>
      </c>
      <c r="F7">
        <v>3</v>
      </c>
      <c r="G7">
        <v>619.20000000000005</v>
      </c>
      <c r="H7">
        <v>820.81200000000001</v>
      </c>
      <c r="I7">
        <v>4395.16</v>
      </c>
    </row>
    <row r="8" spans="1:9" x14ac:dyDescent="0.25">
      <c r="A8">
        <v>926.89983119999999</v>
      </c>
      <c r="B8">
        <v>36</v>
      </c>
      <c r="C8">
        <v>2440.5269576000001</v>
      </c>
      <c r="D8">
        <v>115</v>
      </c>
      <c r="E8">
        <v>1061.4942791999999</v>
      </c>
      <c r="F8">
        <v>10</v>
      </c>
      <c r="G8">
        <v>951.82392879999998</v>
      </c>
      <c r="H8">
        <v>2210.2813735999998</v>
      </c>
      <c r="I8">
        <v>7752.0263703999999</v>
      </c>
    </row>
    <row r="9" spans="1:9" x14ac:dyDescent="0.25">
      <c r="A9">
        <v>674.19200000000001</v>
      </c>
      <c r="B9">
        <v>29</v>
      </c>
      <c r="C9">
        <v>1472.5640000000001</v>
      </c>
      <c r="D9">
        <v>99</v>
      </c>
      <c r="E9">
        <v>753.94</v>
      </c>
      <c r="F9">
        <v>10</v>
      </c>
      <c r="G9">
        <v>756.62</v>
      </c>
      <c r="H9">
        <v>1463.44</v>
      </c>
      <c r="I9">
        <v>5258.7560000000003</v>
      </c>
    </row>
    <row r="10" spans="1:9" x14ac:dyDescent="0.25">
      <c r="A10">
        <v>469.93200000000002</v>
      </c>
      <c r="B10">
        <v>21</v>
      </c>
      <c r="C10">
        <v>1516.9559999999999</v>
      </c>
      <c r="D10">
        <v>65</v>
      </c>
      <c r="E10">
        <v>411.09199999999998</v>
      </c>
      <c r="F10">
        <v>7</v>
      </c>
      <c r="G10">
        <v>411.42</v>
      </c>
      <c r="H10">
        <v>1666.932</v>
      </c>
      <c r="I10">
        <v>4569.3320000000003</v>
      </c>
    </row>
    <row r="11" spans="1:9" x14ac:dyDescent="0.25">
      <c r="A11">
        <v>625.68799999999999</v>
      </c>
      <c r="B11">
        <v>58</v>
      </c>
      <c r="C11">
        <v>1039.4903503999999</v>
      </c>
      <c r="D11">
        <v>121</v>
      </c>
      <c r="E11">
        <v>326.17599999999999</v>
      </c>
      <c r="F11">
        <v>31</v>
      </c>
      <c r="G11">
        <v>483.42</v>
      </c>
      <c r="H11">
        <v>1624.291876</v>
      </c>
      <c r="I11">
        <v>4309.0662264000002</v>
      </c>
    </row>
    <row r="12" spans="1:9" x14ac:dyDescent="0.25">
      <c r="A12">
        <v>713.95899999999995</v>
      </c>
      <c r="B12">
        <v>1</v>
      </c>
      <c r="C12">
        <v>1504.3320000000001</v>
      </c>
      <c r="D12">
        <v>113</v>
      </c>
      <c r="E12">
        <v>943.47950000000003</v>
      </c>
      <c r="F12">
        <v>0</v>
      </c>
      <c r="G12">
        <v>577.79724999999996</v>
      </c>
      <c r="H12">
        <v>1060.3325</v>
      </c>
      <c r="I12">
        <v>4913.9002499999997</v>
      </c>
    </row>
    <row r="13" spans="1:9" x14ac:dyDescent="0.25">
      <c r="A13">
        <v>4432.4375</v>
      </c>
      <c r="B13">
        <v>135</v>
      </c>
      <c r="C13">
        <v>4961.2089999999998</v>
      </c>
      <c r="D13">
        <v>1554</v>
      </c>
      <c r="E13">
        <v>4818.8125</v>
      </c>
      <c r="F13">
        <v>119</v>
      </c>
      <c r="G13">
        <v>3583.3854999999999</v>
      </c>
      <c r="H13">
        <v>3832.1325000000002</v>
      </c>
      <c r="I13">
        <v>23435.976999999999</v>
      </c>
    </row>
    <row r="14" spans="1:9" x14ac:dyDescent="0.25">
      <c r="A14">
        <v>1060</v>
      </c>
      <c r="B14">
        <v>72</v>
      </c>
      <c r="C14">
        <v>1467.4280000000001</v>
      </c>
      <c r="D14">
        <v>131</v>
      </c>
      <c r="E14">
        <v>796</v>
      </c>
      <c r="F14">
        <v>14</v>
      </c>
      <c r="G14">
        <v>857.67200000000003</v>
      </c>
      <c r="H14">
        <v>1683.4760000000001</v>
      </c>
      <c r="I14">
        <v>6081.576</v>
      </c>
    </row>
    <row r="15" spans="1:9" x14ac:dyDescent="0.25">
      <c r="A15">
        <v>1667.6804</v>
      </c>
      <c r="B15">
        <v>189</v>
      </c>
      <c r="C15">
        <v>2455.3139999999999</v>
      </c>
      <c r="D15">
        <v>445</v>
      </c>
      <c r="E15">
        <v>940.41579999999999</v>
      </c>
      <c r="F15">
        <v>152</v>
      </c>
      <c r="G15">
        <v>1191.1890000000001</v>
      </c>
      <c r="H15">
        <v>3096.6572000000001</v>
      </c>
      <c r="I15">
        <v>10137.2564</v>
      </c>
    </row>
    <row r="16" spans="1:9" x14ac:dyDescent="0.25">
      <c r="A16">
        <v>454.38490758046697</v>
      </c>
      <c r="B16">
        <v>53</v>
      </c>
      <c r="C16">
        <v>900.02576801512896</v>
      </c>
      <c r="D16">
        <v>64</v>
      </c>
      <c r="E16">
        <v>344.30863257044501</v>
      </c>
      <c r="F16">
        <v>16</v>
      </c>
      <c r="G16">
        <v>301.19361183950099</v>
      </c>
      <c r="H16">
        <v>417.76395611893798</v>
      </c>
      <c r="I16">
        <v>2550.6768761244798</v>
      </c>
    </row>
    <row r="17" spans="1:9" x14ac:dyDescent="0.25">
      <c r="A17">
        <v>82.862350399999997</v>
      </c>
      <c r="B17">
        <v>0</v>
      </c>
      <c r="C17">
        <v>779.21474562560002</v>
      </c>
      <c r="D17">
        <v>0</v>
      </c>
      <c r="E17">
        <v>231.80646846720001</v>
      </c>
      <c r="F17">
        <v>0</v>
      </c>
      <c r="G17">
        <v>81.106350399999997</v>
      </c>
      <c r="H17">
        <v>1284.6007055456</v>
      </c>
      <c r="I17">
        <v>2459.5906204384</v>
      </c>
    </row>
    <row r="18" spans="1:9" x14ac:dyDescent="0.25">
      <c r="A18">
        <v>798.78672604799999</v>
      </c>
      <c r="B18">
        <v>26</v>
      </c>
      <c r="C18">
        <v>1549.43881216</v>
      </c>
      <c r="D18">
        <v>114</v>
      </c>
      <c r="E18">
        <v>937.39092841599995</v>
      </c>
      <c r="F18">
        <v>6</v>
      </c>
      <c r="G18">
        <v>630.38996908800004</v>
      </c>
      <c r="H18">
        <v>780.94015529599994</v>
      </c>
      <c r="I18">
        <v>4842.9465910079998</v>
      </c>
    </row>
    <row r="19" spans="1:9" x14ac:dyDescent="0.25">
      <c r="A19">
        <v>179.22800000000001</v>
      </c>
      <c r="B19">
        <v>0</v>
      </c>
      <c r="C19">
        <v>653.02800000000002</v>
      </c>
      <c r="D19">
        <v>0</v>
      </c>
      <c r="E19">
        <v>322.21199999999999</v>
      </c>
      <c r="F19">
        <v>0</v>
      </c>
      <c r="G19">
        <v>129.49199999999999</v>
      </c>
      <c r="H19">
        <v>404.17437247999999</v>
      </c>
      <c r="I19">
        <v>1688.1343724799999</v>
      </c>
    </row>
    <row r="20" spans="1:9" x14ac:dyDescent="0.25">
      <c r="A20">
        <v>163.33850118399999</v>
      </c>
      <c r="B20">
        <v>0</v>
      </c>
      <c r="C20">
        <v>525.47144479999997</v>
      </c>
      <c r="D20">
        <v>0</v>
      </c>
      <c r="E20">
        <v>250.22142265599999</v>
      </c>
      <c r="F20">
        <v>0</v>
      </c>
      <c r="G20">
        <v>117.17191776</v>
      </c>
      <c r="H20">
        <v>297.81665471999997</v>
      </c>
      <c r="I20">
        <v>1354.0199411200001</v>
      </c>
    </row>
    <row r="21" spans="1:9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>
        <v>135.20155014300201</v>
      </c>
      <c r="B22">
        <v>0</v>
      </c>
      <c r="C22">
        <v>572.66733928017902</v>
      </c>
      <c r="D22">
        <v>1</v>
      </c>
      <c r="E22">
        <v>130.78909026307801</v>
      </c>
      <c r="F22">
        <v>0</v>
      </c>
      <c r="G22">
        <v>71.0118326462336</v>
      </c>
      <c r="H22">
        <v>417.01959488479997</v>
      </c>
      <c r="I22">
        <v>1327.68940721729</v>
      </c>
    </row>
    <row r="23" spans="1:9" x14ac:dyDescent="0.25">
      <c r="A23">
        <v>610.55747476479996</v>
      </c>
      <c r="B23">
        <v>46</v>
      </c>
      <c r="C23">
        <v>933.5011061184</v>
      </c>
      <c r="D23">
        <v>95</v>
      </c>
      <c r="E23">
        <v>406.36510943360003</v>
      </c>
      <c r="F23">
        <v>13</v>
      </c>
      <c r="G23">
        <v>424.06369494720002</v>
      </c>
      <c r="H23">
        <v>704.50689228800002</v>
      </c>
      <c r="I23">
        <v>3232.9942775519999</v>
      </c>
    </row>
    <row r="24" spans="1:9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>
        <v>333.53979442991499</v>
      </c>
      <c r="B25">
        <v>0</v>
      </c>
      <c r="C25">
        <v>944.34889414842996</v>
      </c>
      <c r="D25">
        <v>2</v>
      </c>
      <c r="E25">
        <v>334.770982440838</v>
      </c>
      <c r="F25">
        <v>0</v>
      </c>
      <c r="G25">
        <v>165.73906916645001</v>
      </c>
      <c r="H25">
        <v>729.94837067676394</v>
      </c>
      <c r="I25">
        <v>2510.3471108623999</v>
      </c>
    </row>
    <row r="26" spans="1:9" x14ac:dyDescent="0.25">
      <c r="A26">
        <v>228.438905232666</v>
      </c>
      <c r="B26">
        <v>0</v>
      </c>
      <c r="C26">
        <v>675.491089320887</v>
      </c>
      <c r="D26">
        <v>3</v>
      </c>
      <c r="E26">
        <v>227.51701763672199</v>
      </c>
      <c r="F26">
        <v>0</v>
      </c>
      <c r="G26">
        <v>126.626364748391</v>
      </c>
      <c r="H26">
        <v>579.48930128310303</v>
      </c>
      <c r="I26">
        <v>1840.5626782217701</v>
      </c>
    </row>
    <row r="27" spans="1:9" x14ac:dyDescent="0.25">
      <c r="A27">
        <v>164</v>
      </c>
      <c r="B27">
        <v>3</v>
      </c>
      <c r="C27">
        <v>206</v>
      </c>
      <c r="D27">
        <v>27</v>
      </c>
      <c r="E27">
        <v>144</v>
      </c>
      <c r="F27">
        <v>0</v>
      </c>
      <c r="G27">
        <v>163</v>
      </c>
      <c r="H27">
        <v>103</v>
      </c>
      <c r="I27">
        <v>810</v>
      </c>
    </row>
    <row r="28" spans="1:9" x14ac:dyDescent="0.25">
      <c r="A28">
        <v>262.01334400000002</v>
      </c>
      <c r="B28">
        <v>20</v>
      </c>
      <c r="C28">
        <v>236.95964799999999</v>
      </c>
      <c r="D28">
        <v>45</v>
      </c>
      <c r="E28">
        <v>249.378928</v>
      </c>
      <c r="F28">
        <v>3</v>
      </c>
      <c r="G28">
        <v>296.45193599999999</v>
      </c>
      <c r="H28">
        <v>156.79331199999999</v>
      </c>
      <c r="I28">
        <v>1269.597168</v>
      </c>
    </row>
    <row r="29" spans="1:9" x14ac:dyDescent="0.25">
      <c r="A29">
        <v>554.25506886758399</v>
      </c>
      <c r="B29">
        <v>22</v>
      </c>
      <c r="C29">
        <v>939.96259118156797</v>
      </c>
      <c r="D29">
        <v>72</v>
      </c>
      <c r="E29">
        <v>570.476290757632</v>
      </c>
      <c r="F29">
        <v>8</v>
      </c>
      <c r="G29">
        <v>455.20509589222399</v>
      </c>
      <c r="H29">
        <v>612.35880187955195</v>
      </c>
      <c r="I29">
        <v>3234.2578485785598</v>
      </c>
    </row>
    <row r="30" spans="1:9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>
        <v>53.456860829478401</v>
      </c>
      <c r="B31">
        <v>0</v>
      </c>
      <c r="C31">
        <v>211.04923523712</v>
      </c>
      <c r="D31">
        <v>0</v>
      </c>
      <c r="E31">
        <v>44.642307212633597</v>
      </c>
      <c r="F31">
        <v>0</v>
      </c>
      <c r="G31">
        <v>29.898780808422401</v>
      </c>
      <c r="H31">
        <v>167.793285791296</v>
      </c>
      <c r="I31">
        <v>506.84046987894999</v>
      </c>
    </row>
    <row r="32" spans="1:9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>
        <v>794.66685112124196</v>
      </c>
      <c r="B34">
        <v>28</v>
      </c>
      <c r="C34">
        <v>553.13354300112996</v>
      </c>
      <c r="D34">
        <v>231.09200000000001</v>
      </c>
      <c r="E34">
        <v>626.225735780484</v>
      </c>
      <c r="F34">
        <v>11</v>
      </c>
      <c r="G34">
        <v>736.71722039768201</v>
      </c>
      <c r="H34">
        <v>487.512444679552</v>
      </c>
      <c r="I34">
        <v>3468.3477949800899</v>
      </c>
    </row>
    <row r="35" spans="1:9" x14ac:dyDescent="0.25">
      <c r="A35">
        <v>1691.1884560629801</v>
      </c>
      <c r="B35">
        <v>55</v>
      </c>
      <c r="C35">
        <v>1088.5424167623701</v>
      </c>
      <c r="D35">
        <v>308.92399999999998</v>
      </c>
      <c r="E35">
        <v>885.15777857536</v>
      </c>
      <c r="F35">
        <v>15</v>
      </c>
      <c r="G35">
        <v>1067.0315680419801</v>
      </c>
      <c r="H35">
        <v>922.63409313689601</v>
      </c>
      <c r="I35">
        <v>6033.4783125795802</v>
      </c>
    </row>
    <row r="36" spans="1:9" x14ac:dyDescent="0.25">
      <c r="A36">
        <v>4017.06715511738</v>
      </c>
      <c r="B36">
        <v>94</v>
      </c>
      <c r="C36">
        <v>3846.27347943106</v>
      </c>
      <c r="D36">
        <v>1677.3794</v>
      </c>
      <c r="E36">
        <v>4005.2983417385499</v>
      </c>
      <c r="F36">
        <v>99</v>
      </c>
      <c r="G36">
        <v>3479.3621013534698</v>
      </c>
      <c r="H36">
        <v>2993.7079626961399</v>
      </c>
      <c r="I36">
        <v>20212.0884403366</v>
      </c>
    </row>
    <row r="37" spans="1:9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>
        <v>353.03988800000002</v>
      </c>
      <c r="B39">
        <v>2</v>
      </c>
      <c r="C39">
        <v>246.67265599999999</v>
      </c>
      <c r="D39">
        <v>111.252</v>
      </c>
      <c r="E39">
        <v>179.09100799999999</v>
      </c>
      <c r="F39">
        <v>0</v>
      </c>
      <c r="G39">
        <v>230.74862400000001</v>
      </c>
      <c r="H39">
        <v>153.71302399999999</v>
      </c>
      <c r="I39">
        <v>1276.5172</v>
      </c>
    </row>
    <row r="40" spans="1:9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>
        <v>182.83199999999999</v>
      </c>
      <c r="B42">
        <v>1.7549999999999999</v>
      </c>
      <c r="C42">
        <v>115.152</v>
      </c>
      <c r="D42">
        <v>31.59</v>
      </c>
      <c r="E42">
        <v>77.688000000000002</v>
      </c>
      <c r="F42">
        <v>0.35099999999999998</v>
      </c>
      <c r="G42">
        <v>99.701999999999998</v>
      </c>
      <c r="H42">
        <v>121.4385</v>
      </c>
      <c r="I42">
        <v>630.50850000000003</v>
      </c>
    </row>
    <row r="43" spans="1:9" x14ac:dyDescent="0.25">
      <c r="A43">
        <v>561.23292329190394</v>
      </c>
      <c r="B43">
        <v>14</v>
      </c>
      <c r="C43">
        <v>210.440951277312</v>
      </c>
      <c r="D43">
        <v>125.184</v>
      </c>
      <c r="E43">
        <v>189.73837075276799</v>
      </c>
      <c r="F43">
        <v>3</v>
      </c>
      <c r="G43">
        <v>356.39462605747201</v>
      </c>
      <c r="H43">
        <v>171.85787225676799</v>
      </c>
      <c r="I43">
        <v>1631.84874363622</v>
      </c>
    </row>
    <row r="44" spans="1: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>
        <v>490.27222338534398</v>
      </c>
      <c r="B46">
        <v>30</v>
      </c>
      <c r="C46">
        <v>410.52289257152</v>
      </c>
      <c r="D46">
        <v>93</v>
      </c>
      <c r="E46">
        <v>180.458296210816</v>
      </c>
      <c r="F46">
        <v>20</v>
      </c>
      <c r="G46">
        <v>206.48267341158399</v>
      </c>
      <c r="H46">
        <v>350.07403113855997</v>
      </c>
      <c r="I46">
        <v>1780.8101167178199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6"/>
  <sheetViews>
    <sheetView workbookViewId="0"/>
  </sheetViews>
  <sheetFormatPr defaultRowHeight="15" x14ac:dyDescent="0.25"/>
  <sheetData>
    <row r="1" spans="1:9" x14ac:dyDescent="0.25">
      <c r="A1" t="s">
        <v>334</v>
      </c>
      <c r="B1" t="s">
        <v>335</v>
      </c>
      <c r="C1" t="s">
        <v>336</v>
      </c>
      <c r="D1" t="s">
        <v>337</v>
      </c>
      <c r="E1" t="s">
        <v>338</v>
      </c>
      <c r="F1" t="s">
        <v>339</v>
      </c>
      <c r="G1" t="s">
        <v>340</v>
      </c>
      <c r="H1" t="s">
        <v>341</v>
      </c>
      <c r="I1" t="s">
        <v>342</v>
      </c>
    </row>
    <row r="2" spans="1:9" x14ac:dyDescent="0.25">
      <c r="A2">
        <v>598.66420863403903</v>
      </c>
      <c r="B2">
        <v>16</v>
      </c>
      <c r="C2">
        <v>913.17867019174605</v>
      </c>
      <c r="D2">
        <v>90</v>
      </c>
      <c r="E2">
        <v>678.68698291453597</v>
      </c>
      <c r="F2">
        <v>3</v>
      </c>
      <c r="G2">
        <v>563.58497639457005</v>
      </c>
      <c r="H2">
        <v>671.69581978280996</v>
      </c>
      <c r="I2">
        <v>3534.8106579177002</v>
      </c>
    </row>
    <row r="3" spans="1:9" x14ac:dyDescent="0.25">
      <c r="A3">
        <v>635.64827945153399</v>
      </c>
      <c r="B3">
        <v>9.9611735070599892</v>
      </c>
      <c r="C3">
        <v>1234.58989731663</v>
      </c>
      <c r="D3">
        <v>75.704918653655895</v>
      </c>
      <c r="E3">
        <v>769.57055921213805</v>
      </c>
      <c r="F3">
        <v>0.99611735070599805</v>
      </c>
      <c r="G3">
        <v>538.389766201984</v>
      </c>
      <c r="H3">
        <v>1132.5459506342499</v>
      </c>
      <c r="I3">
        <v>4397.4066623279596</v>
      </c>
    </row>
    <row r="4" spans="1:9" x14ac:dyDescent="0.25">
      <c r="A4">
        <v>398.71459377256298</v>
      </c>
      <c r="B4">
        <v>0.99318745378874895</v>
      </c>
      <c r="C4">
        <v>1270.68887630527</v>
      </c>
      <c r="D4">
        <v>0.99318745378874895</v>
      </c>
      <c r="E4">
        <v>411.83174799705898</v>
      </c>
      <c r="F4">
        <v>0</v>
      </c>
      <c r="G4">
        <v>172.289858661452</v>
      </c>
      <c r="H4">
        <v>711.75784667419202</v>
      </c>
      <c r="I4">
        <v>2967.26929831811</v>
      </c>
    </row>
    <row r="5" spans="1:9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703.90540727978396</v>
      </c>
      <c r="B6">
        <v>11.672125547115</v>
      </c>
      <c r="C6">
        <v>1326.2289313528399</v>
      </c>
      <c r="D6">
        <v>151.73763211249499</v>
      </c>
      <c r="E6">
        <v>778.41493185173601</v>
      </c>
      <c r="F6">
        <v>2.9180313867787402</v>
      </c>
      <c r="G6">
        <v>610.69643428964196</v>
      </c>
      <c r="H6">
        <v>937.67512631865998</v>
      </c>
      <c r="I6">
        <v>4523.2486201390502</v>
      </c>
    </row>
    <row r="7" spans="1:9" x14ac:dyDescent="0.25">
      <c r="A7">
        <v>703.90540727978396</v>
      </c>
      <c r="B7">
        <v>11.672125547115</v>
      </c>
      <c r="C7">
        <v>1326.2289313528399</v>
      </c>
      <c r="D7">
        <v>151.73763211249499</v>
      </c>
      <c r="E7">
        <v>778.41493185173601</v>
      </c>
      <c r="F7">
        <v>2.9180313867787402</v>
      </c>
      <c r="G7">
        <v>610.69643428964196</v>
      </c>
      <c r="H7">
        <v>937.67512631865998</v>
      </c>
      <c r="I7">
        <v>4523.2486201390502</v>
      </c>
    </row>
    <row r="8" spans="1:9" x14ac:dyDescent="0.25">
      <c r="A8">
        <v>900.38569918216001</v>
      </c>
      <c r="B8">
        <v>34.668038195231297</v>
      </c>
      <c r="C8">
        <v>2531.4835453236401</v>
      </c>
      <c r="D8">
        <v>110.745122012545</v>
      </c>
      <c r="E8">
        <v>1028.5541028016501</v>
      </c>
      <c r="F8">
        <v>9.6300106097864795</v>
      </c>
      <c r="G8">
        <v>923.498986093996</v>
      </c>
      <c r="H8">
        <v>2793.74885031448</v>
      </c>
      <c r="I8">
        <v>8332.7143545334802</v>
      </c>
    </row>
    <row r="9" spans="1:9" x14ac:dyDescent="0.25">
      <c r="A9">
        <v>656.93477589151701</v>
      </c>
      <c r="B9">
        <v>27.981532788157999</v>
      </c>
      <c r="C9">
        <v>1627.13620413022</v>
      </c>
      <c r="D9">
        <v>95.523163656125504</v>
      </c>
      <c r="E9">
        <v>733.37521116919402</v>
      </c>
      <c r="F9">
        <v>9.6488044097096406</v>
      </c>
      <c r="G9">
        <v>739.34009161016502</v>
      </c>
      <c r="H9">
        <v>2196.7560569328698</v>
      </c>
      <c r="I9">
        <v>6086.6958405879604</v>
      </c>
    </row>
    <row r="10" spans="1:9" x14ac:dyDescent="0.25">
      <c r="A10">
        <v>462.80088429383801</v>
      </c>
      <c r="B10">
        <v>20.508693526005601</v>
      </c>
      <c r="C10">
        <v>1617.34985329438</v>
      </c>
      <c r="D10">
        <v>63.4792894852553</v>
      </c>
      <c r="E10">
        <v>403.65782598391797</v>
      </c>
      <c r="F10">
        <v>6.8362311753351896</v>
      </c>
      <c r="G10">
        <v>402.63443043753801</v>
      </c>
      <c r="H10">
        <v>2214.3521502455601</v>
      </c>
      <c r="I10">
        <v>5191.6193584418297</v>
      </c>
    </row>
    <row r="11" spans="1:9" x14ac:dyDescent="0.25">
      <c r="A11">
        <v>626.07104701379797</v>
      </c>
      <c r="B11">
        <v>57.541084357632997</v>
      </c>
      <c r="C11">
        <v>1214.8962606964301</v>
      </c>
      <c r="D11">
        <v>120.042607021959</v>
      </c>
      <c r="E11">
        <v>325.92869417026498</v>
      </c>
      <c r="F11">
        <v>30.754717501493499</v>
      </c>
      <c r="G11">
        <v>480.42844254412199</v>
      </c>
      <c r="H11">
        <v>2362.3688472397298</v>
      </c>
      <c r="I11">
        <v>5218.0317005454299</v>
      </c>
    </row>
    <row r="12" spans="1:9" x14ac:dyDescent="0.25">
      <c r="A12">
        <v>746.17019758391802</v>
      </c>
      <c r="B12">
        <v>1</v>
      </c>
      <c r="C12">
        <v>1686.5953122600899</v>
      </c>
      <c r="D12">
        <v>113</v>
      </c>
      <c r="E12">
        <v>984.62125685909405</v>
      </c>
      <c r="F12">
        <v>0</v>
      </c>
      <c r="G12">
        <v>596.10134915296396</v>
      </c>
      <c r="H12">
        <v>1315.13422035332</v>
      </c>
      <c r="I12">
        <v>5442.6223362093897</v>
      </c>
    </row>
    <row r="13" spans="1:9" x14ac:dyDescent="0.25">
      <c r="A13">
        <v>4675.24400998088</v>
      </c>
      <c r="B13">
        <v>133.18556642354599</v>
      </c>
      <c r="C13">
        <v>5719.8855125835398</v>
      </c>
      <c r="D13">
        <v>1539.18708326108</v>
      </c>
      <c r="E13">
        <v>5002.5876177363898</v>
      </c>
      <c r="F13">
        <v>117.393780112648</v>
      </c>
      <c r="G13">
        <v>3730.3804815417702</v>
      </c>
      <c r="H13">
        <v>5379.0865910962402</v>
      </c>
      <c r="I13">
        <v>26296.950642736101</v>
      </c>
    </row>
    <row r="14" spans="1:9" x14ac:dyDescent="0.25">
      <c r="A14">
        <v>1060.3473218542699</v>
      </c>
      <c r="B14">
        <v>72.023591673120393</v>
      </c>
      <c r="C14">
        <v>1512.22347177304</v>
      </c>
      <c r="D14">
        <v>131.042923738594</v>
      </c>
      <c r="E14">
        <v>796.26081905283104</v>
      </c>
      <c r="F14">
        <v>14.004587269773401</v>
      </c>
      <c r="G14">
        <v>859.28080644255795</v>
      </c>
      <c r="H14">
        <v>1821.8172834306899</v>
      </c>
      <c r="I14">
        <v>6267.0008052348803</v>
      </c>
    </row>
    <row r="15" spans="1:9" x14ac:dyDescent="0.25">
      <c r="A15">
        <v>1640.8187909848</v>
      </c>
      <c r="B15">
        <v>185.584884488673</v>
      </c>
      <c r="C15">
        <v>2662.1779447143099</v>
      </c>
      <c r="D15">
        <v>436.95911956327899</v>
      </c>
      <c r="E15">
        <v>925.42283513725795</v>
      </c>
      <c r="F15">
        <v>149.25345207554699</v>
      </c>
      <c r="G15">
        <v>1170.57392678887</v>
      </c>
      <c r="H15">
        <v>4303.0197216053002</v>
      </c>
      <c r="I15">
        <v>11473.810675358</v>
      </c>
    </row>
    <row r="16" spans="1:9" x14ac:dyDescent="0.25">
      <c r="A16">
        <v>382.63933717565698</v>
      </c>
      <c r="B16">
        <v>43.899140868820098</v>
      </c>
      <c r="C16">
        <v>781.06379484590798</v>
      </c>
      <c r="D16">
        <v>53.010283313292199</v>
      </c>
      <c r="E16">
        <v>290.07971556747202</v>
      </c>
      <c r="F16">
        <v>13.252570828323099</v>
      </c>
      <c r="G16">
        <v>252.33802885908801</v>
      </c>
      <c r="H16">
        <v>393.414561192181</v>
      </c>
      <c r="I16">
        <v>2209.6974326507402</v>
      </c>
    </row>
    <row r="17" spans="1:9" x14ac:dyDescent="0.25">
      <c r="A17">
        <v>78.533230960110899</v>
      </c>
      <c r="B17">
        <v>0</v>
      </c>
      <c r="C17">
        <v>760.975091517838</v>
      </c>
      <c r="D17">
        <v>0</v>
      </c>
      <c r="E17">
        <v>213.720008793944</v>
      </c>
      <c r="F17">
        <v>0</v>
      </c>
      <c r="G17">
        <v>75.853119345891997</v>
      </c>
      <c r="H17">
        <v>1393.2002805540501</v>
      </c>
      <c r="I17">
        <v>2522.28173117184</v>
      </c>
    </row>
    <row r="18" spans="1:9" x14ac:dyDescent="0.25">
      <c r="A18">
        <v>651.61196610396303</v>
      </c>
      <c r="B18">
        <v>20.097287603260501</v>
      </c>
      <c r="C18">
        <v>1350.83304347584</v>
      </c>
      <c r="D18">
        <v>88.118876414296196</v>
      </c>
      <c r="E18">
        <v>750.23837308998895</v>
      </c>
      <c r="F18">
        <v>4.63783560075243</v>
      </c>
      <c r="G18">
        <v>504.217211221328</v>
      </c>
      <c r="H18">
        <v>870.15185431840405</v>
      </c>
      <c r="I18">
        <v>4239.9064478278397</v>
      </c>
    </row>
    <row r="19" spans="1:9" x14ac:dyDescent="0.25">
      <c r="A19">
        <v>155.29087529321799</v>
      </c>
      <c r="B19">
        <v>0</v>
      </c>
      <c r="C19">
        <v>615.76921931911102</v>
      </c>
      <c r="D19">
        <v>0</v>
      </c>
      <c r="E19">
        <v>253.012353860536</v>
      </c>
      <c r="F19">
        <v>0</v>
      </c>
      <c r="G19">
        <v>106.38566488838001</v>
      </c>
      <c r="H19">
        <v>506.36071292812801</v>
      </c>
      <c r="I19">
        <v>1636.81882628937</v>
      </c>
    </row>
    <row r="20" spans="1:9" x14ac:dyDescent="0.25">
      <c r="A20">
        <v>145.863543165713</v>
      </c>
      <c r="B20">
        <v>0</v>
      </c>
      <c r="C20">
        <v>473.002613719235</v>
      </c>
      <c r="D20">
        <v>0</v>
      </c>
      <c r="E20">
        <v>221.44620393964701</v>
      </c>
      <c r="F20">
        <v>0</v>
      </c>
      <c r="G20">
        <v>104.14600465727899</v>
      </c>
      <c r="H20">
        <v>273.80494408391303</v>
      </c>
      <c r="I20">
        <v>1218.26330956579</v>
      </c>
    </row>
    <row r="21" spans="1:9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>
        <v>107.47819087743299</v>
      </c>
      <c r="B22">
        <v>0</v>
      </c>
      <c r="C22">
        <v>478.91035222989802</v>
      </c>
      <c r="D22">
        <v>0.70614790600550903</v>
      </c>
      <c r="E22">
        <v>97.887108122067303</v>
      </c>
      <c r="F22">
        <v>0</v>
      </c>
      <c r="G22">
        <v>54.603153440641101</v>
      </c>
      <c r="H22">
        <v>392.809888325011</v>
      </c>
      <c r="I22">
        <v>1132.39484090106</v>
      </c>
    </row>
    <row r="23" spans="1:9" x14ac:dyDescent="0.25">
      <c r="A23">
        <v>584.53905976510896</v>
      </c>
      <c r="B23">
        <v>42.362475333146797</v>
      </c>
      <c r="C23">
        <v>971.87749819853104</v>
      </c>
      <c r="D23">
        <v>87.487720796716104</v>
      </c>
      <c r="E23">
        <v>383.62091433785997</v>
      </c>
      <c r="F23">
        <v>11.972003898498</v>
      </c>
      <c r="G23">
        <v>397.84696703770999</v>
      </c>
      <c r="H23">
        <v>776.81085835330498</v>
      </c>
      <c r="I23">
        <v>3256.5174977208799</v>
      </c>
    </row>
    <row r="24" spans="1:9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>
        <v>197.986333604039</v>
      </c>
      <c r="B25">
        <v>0</v>
      </c>
      <c r="C25">
        <v>581.810486033865</v>
      </c>
      <c r="D25">
        <v>1.1047691399383499</v>
      </c>
      <c r="E25">
        <v>194.36927105605801</v>
      </c>
      <c r="F25">
        <v>0</v>
      </c>
      <c r="G25">
        <v>96.618883962818202</v>
      </c>
      <c r="H25">
        <v>535.53364467922302</v>
      </c>
      <c r="I25">
        <v>1607.4233884759401</v>
      </c>
    </row>
    <row r="26" spans="1:9" x14ac:dyDescent="0.25">
      <c r="A26">
        <v>126.990953911418</v>
      </c>
      <c r="B26">
        <v>0</v>
      </c>
      <c r="C26">
        <v>389.38805059871999</v>
      </c>
      <c r="D26">
        <v>1.5816485935212901</v>
      </c>
      <c r="E26">
        <v>125.49383367092599</v>
      </c>
      <c r="F26">
        <v>0</v>
      </c>
      <c r="G26">
        <v>69.318596686683406</v>
      </c>
      <c r="H26">
        <v>412.33211491051998</v>
      </c>
      <c r="I26">
        <v>1125.10519837179</v>
      </c>
    </row>
    <row r="27" spans="1:9" x14ac:dyDescent="0.25">
      <c r="A27">
        <v>159.97499222112299</v>
      </c>
      <c r="B27">
        <v>2.92637180892297</v>
      </c>
      <c r="C27">
        <v>200.94419754604399</v>
      </c>
      <c r="D27">
        <v>26.3373462803068</v>
      </c>
      <c r="E27">
        <v>140.465846828303</v>
      </c>
      <c r="F27">
        <v>0</v>
      </c>
      <c r="G27">
        <v>158.99953495148199</v>
      </c>
      <c r="H27">
        <v>100.08477040584999</v>
      </c>
      <c r="I27">
        <v>789.73306004203096</v>
      </c>
    </row>
    <row r="28" spans="1:9" x14ac:dyDescent="0.25">
      <c r="A28">
        <v>213.37322199219901</v>
      </c>
      <c r="B28">
        <v>13.967747567265</v>
      </c>
      <c r="C28">
        <v>309.68720039164498</v>
      </c>
      <c r="D28">
        <v>31.4274320263461</v>
      </c>
      <c r="E28">
        <v>210.611406629909</v>
      </c>
      <c r="F28">
        <v>2.09516213508974</v>
      </c>
      <c r="G28">
        <v>220.07697733862801</v>
      </c>
      <c r="H28">
        <v>201.495536979988</v>
      </c>
      <c r="I28">
        <v>1202.73468506107</v>
      </c>
    </row>
    <row r="29" spans="1:9" x14ac:dyDescent="0.25">
      <c r="A29">
        <v>562.98379374354704</v>
      </c>
      <c r="B29">
        <v>19.4902865157493</v>
      </c>
      <c r="C29">
        <v>1074.4694152100601</v>
      </c>
      <c r="D29">
        <v>63.786392233361497</v>
      </c>
      <c r="E29">
        <v>587.91170372818397</v>
      </c>
      <c r="F29">
        <v>7.0873769148179404</v>
      </c>
      <c r="G29">
        <v>439.20964093433003</v>
      </c>
      <c r="H29">
        <v>719.75455687184103</v>
      </c>
      <c r="I29">
        <v>3474.6931661518902</v>
      </c>
    </row>
    <row r="30" spans="1:9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>
        <v>59.612352771479799</v>
      </c>
      <c r="B31">
        <v>0</v>
      </c>
      <c r="C31">
        <v>252.375472613927</v>
      </c>
      <c r="D31">
        <v>0</v>
      </c>
      <c r="E31">
        <v>48.332663727906102</v>
      </c>
      <c r="F31">
        <v>0</v>
      </c>
      <c r="G31">
        <v>31.5500273574212</v>
      </c>
      <c r="H31">
        <v>203.85237265702901</v>
      </c>
      <c r="I31">
        <v>595.72288912776298</v>
      </c>
    </row>
    <row r="32" spans="1:9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>
        <v>728.73956637933395</v>
      </c>
      <c r="B34">
        <v>22.735245223382901</v>
      </c>
      <c r="C34">
        <v>634.78419936725197</v>
      </c>
      <c r="D34">
        <v>189.077539338859</v>
      </c>
      <c r="E34">
        <v>589.17294175148004</v>
      </c>
      <c r="F34">
        <v>8.9317034806147095</v>
      </c>
      <c r="G34">
        <v>656.49955096009899</v>
      </c>
      <c r="H34">
        <v>576.84515723483196</v>
      </c>
      <c r="I34">
        <v>3406.7859037358498</v>
      </c>
    </row>
    <row r="35" spans="1:9" x14ac:dyDescent="0.25">
      <c r="A35">
        <v>1607.2725358795201</v>
      </c>
      <c r="B35">
        <v>50.685212635313498</v>
      </c>
      <c r="C35">
        <v>1097.4692680989799</v>
      </c>
      <c r="D35">
        <v>286.01988978291803</v>
      </c>
      <c r="E35">
        <v>843.63875808318096</v>
      </c>
      <c r="F35">
        <v>13.8232398096309</v>
      </c>
      <c r="G35">
        <v>1007.27010202772</v>
      </c>
      <c r="H35">
        <v>955.36698574385798</v>
      </c>
      <c r="I35">
        <v>5861.5459920611302</v>
      </c>
    </row>
    <row r="36" spans="1:9" x14ac:dyDescent="0.25">
      <c r="A36">
        <v>3292.5225009890801</v>
      </c>
      <c r="B36">
        <v>69.791867069821095</v>
      </c>
      <c r="C36">
        <v>3893.5713726450199</v>
      </c>
      <c r="D36">
        <v>1266.0897932728401</v>
      </c>
      <c r="E36">
        <v>3289.7941927351399</v>
      </c>
      <c r="F36">
        <v>72.982447927810696</v>
      </c>
      <c r="G36">
        <v>2767.9282855480001</v>
      </c>
      <c r="H36">
        <v>3536.6863679667199</v>
      </c>
      <c r="I36">
        <v>18189.366828154401</v>
      </c>
    </row>
    <row r="37" spans="1:9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>
        <v>398.37784162971298</v>
      </c>
      <c r="B39">
        <v>2</v>
      </c>
      <c r="C39">
        <v>319.86103596974402</v>
      </c>
      <c r="D39">
        <v>111.635411757395</v>
      </c>
      <c r="E39">
        <v>199.942770110091</v>
      </c>
      <c r="F39">
        <v>0</v>
      </c>
      <c r="G39">
        <v>251.62579916003</v>
      </c>
      <c r="H39">
        <v>205.598937671643</v>
      </c>
      <c r="I39">
        <v>1489.0417962986201</v>
      </c>
    </row>
    <row r="40" spans="1:9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>
        <v>200.096</v>
      </c>
      <c r="B42">
        <v>1.7549999999999999</v>
      </c>
      <c r="C42">
        <v>137.39599999999999</v>
      </c>
      <c r="D42">
        <v>31.59</v>
      </c>
      <c r="E42">
        <v>84.162000000000006</v>
      </c>
      <c r="F42">
        <v>0.35099999999999998</v>
      </c>
      <c r="G42">
        <v>106.67400000000001</v>
      </c>
      <c r="H42">
        <v>138.70249999999999</v>
      </c>
      <c r="I42">
        <v>700.72649999999999</v>
      </c>
    </row>
    <row r="43" spans="1:9" x14ac:dyDescent="0.25">
      <c r="A43">
        <v>620.603401235722</v>
      </c>
      <c r="B43">
        <v>14</v>
      </c>
      <c r="C43">
        <v>272.82760440428501</v>
      </c>
      <c r="D43">
        <v>129.5</v>
      </c>
      <c r="E43">
        <v>210.734381363002</v>
      </c>
      <c r="F43">
        <v>3</v>
      </c>
      <c r="G43">
        <v>382.251600527069</v>
      </c>
      <c r="H43">
        <v>244.665453531418</v>
      </c>
      <c r="I43">
        <v>1877.5824410615</v>
      </c>
    </row>
    <row r="44" spans="1: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>
        <v>541.310150209261</v>
      </c>
      <c r="B46">
        <v>29.712755282257199</v>
      </c>
      <c r="C46">
        <v>552.99621548270795</v>
      </c>
      <c r="D46">
        <v>92.109541374997406</v>
      </c>
      <c r="E46">
        <v>200.60126934902399</v>
      </c>
      <c r="F46">
        <v>19.8085035215048</v>
      </c>
      <c r="G46">
        <v>219.99491336920499</v>
      </c>
      <c r="H46">
        <v>491.04374593269301</v>
      </c>
      <c r="I46">
        <v>2147.57709452165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WaterInDiversion</vt:lpstr>
      <vt:lpstr>WaterInWatersheds</vt:lpstr>
      <vt:lpstr>WaterInNodes</vt:lpstr>
      <vt:lpstr>WaterByLease</vt:lpstr>
      <vt:lpstr>taro</vt:lpstr>
      <vt:lpstr>HabitatInWatersheds</vt:lpstr>
      <vt:lpstr>AllSpeciesHab.nat.wsheds</vt:lpstr>
      <vt:lpstr>AllSpHab.fullDiv.wsheds</vt:lpstr>
      <vt:lpstr>AllSpHab.mixed.wsheds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 Walker</cp:lastModifiedBy>
  <dcterms:created xsi:type="dcterms:W3CDTF">2014-03-07T16:08:25Z</dcterms:created>
  <dcterms:modified xsi:type="dcterms:W3CDTF">2018-05-08T15:57:46Z</dcterms:modified>
</cp:coreProperties>
</file>