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8_{F3E9A64F-2CBD-40AC-91EE-022C7E102C5B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0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  <externalReference r:id="rId12"/>
  </externalReferences>
  <calcPr calcId="179017"/>
</workbook>
</file>

<file path=xl/calcChain.xml><?xml version="1.0" encoding="utf-8"?>
<calcChain xmlns="http://schemas.openxmlformats.org/spreadsheetml/2006/main">
  <c r="C93" i="10" l="1"/>
  <c r="D93" i="10"/>
  <c r="E93" i="10"/>
  <c r="C94" i="10"/>
  <c r="D94" i="10"/>
  <c r="E94" i="10"/>
  <c r="C95" i="10"/>
  <c r="D95" i="10"/>
  <c r="D138" i="10" s="1"/>
  <c r="E95" i="10"/>
  <c r="C96" i="10"/>
  <c r="D96" i="10"/>
  <c r="E96" i="10"/>
  <c r="E138" i="10" s="1"/>
  <c r="C97" i="10"/>
  <c r="D97" i="10"/>
  <c r="E97" i="10"/>
  <c r="C98" i="10"/>
  <c r="C138" i="10" s="1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D92" i="10"/>
  <c r="E92" i="10"/>
  <c r="C92" i="10"/>
  <c r="D85" i="10"/>
  <c r="E85" i="10"/>
  <c r="C85" i="10"/>
  <c r="D84" i="10"/>
  <c r="E84" i="10"/>
  <c r="C84" i="10"/>
  <c r="C74" i="10"/>
  <c r="D74" i="10"/>
  <c r="E74" i="10"/>
  <c r="C75" i="10"/>
  <c r="D75" i="10"/>
  <c r="E75" i="10"/>
  <c r="C76" i="10"/>
  <c r="D76" i="10"/>
  <c r="D79" i="10" s="1"/>
  <c r="E76" i="10"/>
  <c r="C77" i="10"/>
  <c r="D77" i="10"/>
  <c r="E77" i="10"/>
  <c r="E79" i="10" s="1"/>
  <c r="D73" i="10"/>
  <c r="E73" i="10"/>
  <c r="C73" i="10"/>
  <c r="C57" i="10"/>
  <c r="D57" i="10"/>
  <c r="E57" i="10"/>
  <c r="C58" i="10"/>
  <c r="D58" i="10"/>
  <c r="E58" i="10"/>
  <c r="C59" i="10"/>
  <c r="D59" i="10"/>
  <c r="D68" i="10" s="1"/>
  <c r="D69" i="10" s="1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E56" i="10"/>
  <c r="D56" i="10"/>
  <c r="C56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C51" i="10" s="1"/>
  <c r="C52" i="10" s="1"/>
  <c r="D38" i="10"/>
  <c r="E38" i="10"/>
  <c r="C39" i="10"/>
  <c r="D39" i="10"/>
  <c r="D51" i="10" s="1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D4" i="10"/>
  <c r="E4" i="10"/>
  <c r="C4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E91" i="10"/>
  <c r="D91" i="10"/>
  <c r="C91" i="10"/>
  <c r="B91" i="10"/>
  <c r="A91" i="10"/>
  <c r="C79" i="10"/>
  <c r="C68" i="10"/>
  <c r="E68" i="10"/>
  <c r="E51" i="10"/>
  <c r="E69" i="10" l="1"/>
  <c r="C139" i="10"/>
  <c r="C140" i="10"/>
  <c r="D52" i="10"/>
  <c r="D139" i="10"/>
  <c r="D140" i="10"/>
  <c r="E52" i="10"/>
  <c r="E140" i="10"/>
  <c r="E139" i="10"/>
</calcChain>
</file>

<file path=xl/sharedStrings.xml><?xml version="1.0" encoding="utf-8"?>
<sst xmlns="http://schemas.openxmlformats.org/spreadsheetml/2006/main" count="780" uniqueCount="366">
  <si>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</si>
  <si>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</si>
  <si>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</si>
  <si>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</si>
  <si>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</si>
  <si>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</si>
  <si>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</si>
  <si>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</si>
  <si>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</si>
  <si>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</si>
  <si>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</si>
  <si>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</si>
  <si>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</si>
  <si>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</si>
  <si>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</si>
  <si>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</si>
  <si>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</si>
  <si>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</si>
  <si>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</si>
  <si>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</si>
  <si>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</si>
  <si>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</si>
  <si>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</si>
  <si>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</si>
  <si>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</si>
  <si>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</si>
  <si>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</si>
  <si>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</si>
  <si>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</si>
  <si>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</si>
  <si>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</si>
  <si>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</si>
  <si>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</si>
  <si>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</si>
  <si>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</si>
  <si>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</si>
  <si>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</si>
  <si>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</si>
  <si>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</si>
  <si>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</si>
  <si>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</si>
  <si>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</si>
  <si>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</si>
  <si>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</si>
  <si>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</si>
  <si>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</si>
  <si>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</si>
  <si>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</si>
  <si>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</si>
  <si>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</si>
  <si>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</si>
  <si>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</si>
  <si>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</si>
  <si>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</si>
  <si>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</si>
  <si>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</si>
  <si>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</si>
  <si>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</si>
  <si>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</si>
  <si>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</si>
  <si>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</si>
  <si>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</si>
  <si>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</si>
  <si>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</si>
  <si>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</si>
  <si>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</si>
  <si>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</si>
  <si>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</si>
  <si>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</si>
  <si>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</si>
  <si>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</si>
  <si>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</si>
  <si>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</si>
  <si>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</si>
  <si>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</si>
  <si>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</si>
  <si>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</si>
  <si>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</si>
  <si>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</si>
  <si>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</si>
  <si>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</si>
  <si>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</si>
  <si>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</si>
  <si>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</si>
  <si>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</si>
  <si>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</si>
  <si>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</si>
  <si>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</si>
  <si>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</si>
  <si>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</si>
  <si>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</si>
  <si>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</si>
  <si>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</si>
  <si>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</si>
  <si>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</si>
  <si>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</si>
  <si>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</si>
  <si>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</si>
  <si>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</si>
  <si>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</si>
  <si>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</si>
  <si>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</si>
  <si>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</si>
  <si>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</si>
  <si>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</si>
  <si>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</si>
  <si>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</si>
  <si>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</si>
  <si>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</si>
  <si>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</si>
  <si>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</si>
  <si>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</si>
  <si>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</si>
  <si>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</si>
  <si>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</si>
  <si>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</si>
  <si>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</si>
  <si>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</si>
  <si>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</si>
  <si>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</si>
  <si>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</si>
  <si>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</si>
  <si>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</si>
  <si>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</si>
  <si>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</si>
  <si>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</si>
  <si>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</si>
  <si>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</si>
  <si>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</si>
  <si>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</si>
  <si>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</si>
  <si>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</si>
  <si>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</si>
  <si>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</si>
  <si>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</si>
  <si>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</si>
  <si>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</si>
  <si>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</si>
  <si>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</si>
  <si>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</si>
  <si>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</si>
  <si>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</si>
  <si>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</si>
  <si>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</si>
  <si>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</si>
  <si>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</si>
  <si>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</si>
  <si>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</si>
  <si>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</si>
  <si>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</si>
  <si>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</si>
  <si>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</si>
  <si>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</si>
  <si>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</si>
  <si>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</si>
  <si>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</si>
  <si>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</si>
  <si>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</si>
  <si>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</si>
  <si>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</si>
  <si>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</si>
  <si>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</si>
  <si>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</si>
  <si>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</si>
  <si>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</si>
  <si>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</si>
  <si>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</si>
  <si>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</si>
  <si>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</si>
  <si>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</si>
  <si>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</si>
  <si>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</si>
  <si>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</si>
  <si>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</si>
  <si>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</si>
  <si>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</si>
  <si>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</si>
  <si>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</si>
  <si>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</si>
  <si>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</si>
  <si>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</si>
  <si>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</si>
  <si>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</si>
  <si>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</si>
  <si>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</si>
  <si>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</si>
  <si>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</si>
  <si>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</si>
  <si>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</si>
  <si>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</si>
  <si>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</si>
  <si>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</si>
  <si>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</si>
  <si>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</si>
  <si>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</si>
  <si>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</si>
  <si>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</si>
  <si>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</si>
  <si>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</si>
  <si>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</si>
  <si>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</si>
  <si>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</si>
  <si>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</si>
  <si>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</si>
  <si>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</si>
  <si>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</si>
  <si>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</si>
  <si>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</si>
  <si>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</si>
  <si>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</si>
  <si>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</si>
  <si>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</si>
  <si>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</si>
  <si>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</si>
  <si>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</si>
  <si>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</si>
  <si>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</si>
  <si>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</si>
  <si>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</si>
  <si>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</si>
  <si>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</si>
  <si>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</si>
  <si>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</si>
  <si>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</si>
  <si>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</si>
  <si>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</si>
  <si>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</si>
  <si>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</si>
  <si>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</si>
  <si>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</si>
  <si>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</si>
  <si>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</si>
  <si>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</si>
  <si>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</si>
  <si>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</si>
  <si>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</si>
  <si>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</si>
  <si>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</si>
  <si>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</si>
  <si>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</si>
  <si>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</si>
  <si>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</si>
  <si>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</si>
  <si>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</si>
  <si>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</si>
  <si>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</si>
  <si>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</si>
  <si>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</si>
  <si>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</si>
  <si>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</si>
  <si>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</si>
  <si>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</si>
  <si>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</si>
  <si>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</si>
  <si>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</si>
  <si>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</si>
  <si>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</si>
  <si>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</si>
  <si>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</si>
  <si>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</si>
  <si>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</si>
  <si>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</si>
  <si>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</si>
  <si>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</si>
  <si>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</si>
  <si>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</si>
  <si>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</si>
  <si>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</si>
  <si>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</si>
  <si>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</si>
  <si>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</si>
  <si>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</si>
  <si>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</si>
  <si>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</si>
  <si>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</si>
  <si>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</si>
  <si>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</si>
  <si>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</si>
  <si>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</si>
  <si>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</si>
  <si>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</si>
  <si>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</si>
  <si>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</si>
  <si>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</si>
  <si>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</si>
  <si>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</si>
  <si>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</si>
  <si>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</si>
  <si>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</si>
  <si>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</si>
  <si>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</si>
  <si>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</si>
  <si>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</si>
  <si>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</si>
  <si>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</si>
  <si>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</si>
  <si>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</si>
  <si>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</si>
  <si>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</si>
  <si>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</si>
  <si>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</si>
  <si>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</si>
  <si>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</si>
  <si>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</si>
  <si>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</si>
  <si>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</si>
  <si>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</si>
  <si>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</si>
  <si>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</si>
  <si>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</si>
  <si>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</si>
  <si>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</si>
  <si>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</si>
  <si>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</si>
  <si>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</si>
  <si>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</si>
  <si>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</si>
  <si>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</si>
  <si>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</si>
  <si>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</si>
  <si>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</si>
  <si>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</si>
  <si>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</si>
  <si>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</si>
  <si>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</si>
  <si>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</si>
  <si>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</si>
  <si>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</si>
  <si>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</si>
  <si>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</si>
  <si>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</si>
  <si>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</si>
  <si>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</si>
  <si>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</si>
  <si>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</si>
  <si>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</si>
  <si>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</si>
  <si>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</si>
  <si>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</si>
  <si>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</si>
  <si>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</si>
  <si>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</si>
  <si>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</si>
  <si>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</si>
  <si>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</si>
  <si>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</si>
  <si>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</si>
  <si>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</si>
  <si>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No Diversion</t>
  </si>
  <si>
    <t>Sugar = Full Diversion</t>
  </si>
  <si>
    <t>Mixed =  0.5</t>
  </si>
  <si>
    <t>Total output</t>
  </si>
  <si>
    <t>% of non-diverted case</t>
  </si>
  <si>
    <t>Irrigation Ditches</t>
  </si>
  <si>
    <t>Mixed = 0.5</t>
  </si>
  <si>
    <t>Ditch Group</t>
  </si>
  <si>
    <t>Total collected</t>
  </si>
  <si>
    <t>% of full-diverted case</t>
  </si>
  <si>
    <t>Lease ID</t>
  </si>
  <si>
    <t>Mixed = Diversion 0-1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</si>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</sst>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5.5760339777065999</c:v>
                </c:pt>
                <c:pt idx="1">
                  <c:v>7.1858986310559603</c:v>
                </c:pt>
                <c:pt idx="2">
                  <c:v>3.0906921234395099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3.83949845172652</c:v>
                </c:pt>
                <c:pt idx="11">
                  <c:v>23.278259495264901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2.9144486186300198</c:v>
                </c:pt>
                <c:pt idx="24">
                  <c:v>1.3183567501753599</c:v>
                </c:pt>
                <c:pt idx="25">
                  <c:v>11.129163885046401</c:v>
                </c:pt>
                <c:pt idx="26">
                  <c:v>9.67929372571286</c:v>
                </c:pt>
                <c:pt idx="27">
                  <c:v>2.1012874415856699</c:v>
                </c:pt>
                <c:pt idx="28">
                  <c:v>3.0610269949950402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1.49387111680808</c:v>
                </c:pt>
                <c:pt idx="32">
                  <c:v>3.44854999069518</c:v>
                </c:pt>
                <c:pt idx="33">
                  <c:v>2.0576241672026101</c:v>
                </c:pt>
                <c:pt idx="34">
                  <c:v>14.4331110125708</c:v>
                </c:pt>
                <c:pt idx="35">
                  <c:v>9.18040137478269</c:v>
                </c:pt>
                <c:pt idx="36">
                  <c:v>19.8525646519304</c:v>
                </c:pt>
                <c:pt idx="37">
                  <c:v>0</c:v>
                </c:pt>
                <c:pt idx="38">
                  <c:v>2.2265236244367301</c:v>
                </c:pt>
                <c:pt idx="39">
                  <c:v>7.9454469264975698</c:v>
                </c:pt>
                <c:pt idx="40">
                  <c:v>1.5581319610165201</c:v>
                </c:pt>
                <c:pt idx="41">
                  <c:v>0</c:v>
                </c:pt>
                <c:pt idx="42">
                  <c:v>6.0952754661237503</c:v>
                </c:pt>
                <c:pt idx="43">
                  <c:v>13.857779180823201</c:v>
                </c:pt>
                <c:pt idx="44">
                  <c:v>3.0618676413859598</c:v>
                </c:pt>
                <c:pt idx="45">
                  <c:v>2.9988617153582502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9-44A0-8AA6-69CC86F788B2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0</c:v>
                </c:pt>
                <c:pt idx="2">
                  <c:v>1.4887307561858301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0.60509664126093199</c:v>
                </c:pt>
                <c:pt idx="10">
                  <c:v>1.3470180028327901</c:v>
                </c:pt>
                <c:pt idx="11">
                  <c:v>10.4858091306509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1.29069096252536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1.8936593406017601</c:v>
                </c:pt>
                <c:pt idx="18">
                  <c:v>0.29110958708038098</c:v>
                </c:pt>
                <c:pt idx="19">
                  <c:v>0.73520211927517298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1.1453781461414501</c:v>
                </c:pt>
                <c:pt idx="23">
                  <c:v>1.1453781461414501</c:v>
                </c:pt>
                <c:pt idx="24">
                  <c:v>0.70440969336938597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1.8204571804957801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4.7176449663660396</c:v>
                </c:pt>
                <c:pt idx="36">
                  <c:v>0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5.1672763797115602</c:v>
                </c:pt>
                <c:pt idx="43">
                  <c:v>1.5505985499980199</c:v>
                </c:pt>
                <c:pt idx="44">
                  <c:v>3.0618676413859598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9-44A0-8AA6-69CC86F788B2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Mixed = 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13.689410040124899</c:v>
                </c:pt>
                <c:pt idx="2">
                  <c:v>3.3753507142173098</c:v>
                </c:pt>
                <c:pt idx="3">
                  <c:v>0.466616560640289</c:v>
                </c:pt>
                <c:pt idx="4">
                  <c:v>0.97768733975406696</c:v>
                </c:pt>
                <c:pt idx="5">
                  <c:v>1.7766838505187501</c:v>
                </c:pt>
                <c:pt idx="6">
                  <c:v>3.6883183800734001</c:v>
                </c:pt>
                <c:pt idx="7">
                  <c:v>2.5038008829776799</c:v>
                </c:pt>
                <c:pt idx="8">
                  <c:v>1.8158648072007499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12.224578567295699</c:v>
                </c:pt>
                <c:pt idx="12">
                  <c:v>5.4702850393964404</c:v>
                </c:pt>
                <c:pt idx="13">
                  <c:v>4.80836860189953</c:v>
                </c:pt>
                <c:pt idx="14">
                  <c:v>0.83840051745266997</c:v>
                </c:pt>
                <c:pt idx="15">
                  <c:v>1.8543311871109101</c:v>
                </c:pt>
                <c:pt idx="16">
                  <c:v>1.26672096721517</c:v>
                </c:pt>
                <c:pt idx="17">
                  <c:v>1.9037526376048099</c:v>
                </c:pt>
                <c:pt idx="18">
                  <c:v>1.1953681418622</c:v>
                </c:pt>
                <c:pt idx="19">
                  <c:v>0.837710591776474</c:v>
                </c:pt>
                <c:pt idx="20">
                  <c:v>0.548367510117442</c:v>
                </c:pt>
                <c:pt idx="21">
                  <c:v>0.36405717578638802</c:v>
                </c:pt>
                <c:pt idx="22">
                  <c:v>1.5391078527940401</c:v>
                </c:pt>
                <c:pt idx="23">
                  <c:v>1.5391078527940401</c:v>
                </c:pt>
                <c:pt idx="24">
                  <c:v>0.97193659880388705</c:v>
                </c:pt>
                <c:pt idx="25">
                  <c:v>1.7344079751175301</c:v>
                </c:pt>
                <c:pt idx="26">
                  <c:v>1.69160408070152</c:v>
                </c:pt>
                <c:pt idx="27">
                  <c:v>1.5418351489816899</c:v>
                </c:pt>
                <c:pt idx="28">
                  <c:v>0.52219649594123996</c:v>
                </c:pt>
                <c:pt idx="29">
                  <c:v>2.24197000025306</c:v>
                </c:pt>
                <c:pt idx="30">
                  <c:v>1.2421992360817</c:v>
                </c:pt>
                <c:pt idx="31">
                  <c:v>0.79629267331861797</c:v>
                </c:pt>
                <c:pt idx="32">
                  <c:v>3.0657514478163899</c:v>
                </c:pt>
                <c:pt idx="33">
                  <c:v>2.0576241672026101</c:v>
                </c:pt>
                <c:pt idx="34">
                  <c:v>3.8146631980068801</c:v>
                </c:pt>
                <c:pt idx="35">
                  <c:v>5.49317175114642</c:v>
                </c:pt>
                <c:pt idx="36">
                  <c:v>5.9845041166142297</c:v>
                </c:pt>
                <c:pt idx="37">
                  <c:v>0</c:v>
                </c:pt>
                <c:pt idx="38">
                  <c:v>2.0469281606737399</c:v>
                </c:pt>
                <c:pt idx="39">
                  <c:v>4.0857974927022704</c:v>
                </c:pt>
                <c:pt idx="40">
                  <c:v>1.4419860643112401</c:v>
                </c:pt>
                <c:pt idx="41">
                  <c:v>0</c:v>
                </c:pt>
                <c:pt idx="42">
                  <c:v>5.5475926986455697</c:v>
                </c:pt>
                <c:pt idx="43">
                  <c:v>3.7200130988183502</c:v>
                </c:pt>
                <c:pt idx="44">
                  <c:v>2.8814551262196</c:v>
                </c:pt>
                <c:pt idx="45">
                  <c:v>1.1793201343988799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9-44A0-8AA6-69CC86F7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B-41A2-888C-7DE5ADCC3A95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11.886039955347201</c:v>
                </c:pt>
                <c:pt idx="1">
                  <c:v>95.9473116038494</c:v>
                </c:pt>
                <c:pt idx="2">
                  <c:v>30.5775758265085</c:v>
                </c:pt>
                <c:pt idx="3">
                  <c:v>14.9835406808619</c:v>
                </c:pt>
                <c:pt idx="4">
                  <c:v>85.906909789542993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1A2-888C-7DE5ADCC3A95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Mixed =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B-41A2-888C-7DE5ADCC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14.2638426204845</c:v>
                </c:pt>
                <c:pt idx="2">
                  <c:v>9.9998576937363293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4-46D7-BF36-2AA9E3D6B67C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140.400706011343</c:v>
                </c:pt>
                <c:pt idx="2">
                  <c:v>107.05860926026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4-46D7-BF36-2AA9E3D6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D-444F-A4FE-8193D3CF6B2D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18.2015109626164</c:v>
                </c:pt>
                <c:pt idx="1">
                  <c:v>32.254721765125097</c:v>
                </c:pt>
                <c:pt idx="2">
                  <c:v>14.2396737292114</c:v>
                </c:pt>
                <c:pt idx="3">
                  <c:v>14.6003578764427</c:v>
                </c:pt>
                <c:pt idx="4">
                  <c:v>1.2789261225350499</c:v>
                </c:pt>
                <c:pt idx="5">
                  <c:v>0.71945230763364398</c:v>
                </c:pt>
                <c:pt idx="6">
                  <c:v>16.2732500326759</c:v>
                </c:pt>
                <c:pt idx="7">
                  <c:v>33.159916863584499</c:v>
                </c:pt>
                <c:pt idx="8">
                  <c:v>14.9066379069116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D-444F-A4FE-8193D3CF6B2D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Mixed =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15.8759323981085</c:v>
                </c:pt>
                <c:pt idx="1">
                  <c:v>20.545517995250801</c:v>
                </c:pt>
                <c:pt idx="2">
                  <c:v>6.0714739449730404</c:v>
                </c:pt>
                <c:pt idx="3">
                  <c:v>16.360403654418</c:v>
                </c:pt>
                <c:pt idx="4">
                  <c:v>2.5554815642672701</c:v>
                </c:pt>
                <c:pt idx="5">
                  <c:v>10.647644711955801</c:v>
                </c:pt>
                <c:pt idx="6">
                  <c:v>9.7626172133810201</c:v>
                </c:pt>
                <c:pt idx="7">
                  <c:v>16.6553498128333</c:v>
                </c:pt>
                <c:pt idx="8">
                  <c:v>9.3445935696386098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D-444F-A4FE-8193D3CF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7901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10077</c:v>
                </c:pt>
                <c:pt idx="11">
                  <c:v>50494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469D-8817-4A1C329D20CE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Full.Diversion.Habitat.Units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49.766251127799897</c:v>
                </c:pt>
                <c:pt idx="1">
                  <c:v>26.944803639593101</c:v>
                </c:pt>
                <c:pt idx="2">
                  <c:v>50.625745172508601</c:v>
                </c:pt>
                <c:pt idx="3">
                  <c:v>0</c:v>
                </c:pt>
                <c:pt idx="4">
                  <c:v>38.990519999999997</c:v>
                </c:pt>
                <c:pt idx="5">
                  <c:v>38.990519999999997</c:v>
                </c:pt>
                <c:pt idx="6">
                  <c:v>141.30605828388099</c:v>
                </c:pt>
                <c:pt idx="7">
                  <c:v>72.1077216345506</c:v>
                </c:pt>
                <c:pt idx="8">
                  <c:v>58.101604656233903</c:v>
                </c:pt>
                <c:pt idx="9">
                  <c:v>51.8486940439604</c:v>
                </c:pt>
                <c:pt idx="10">
                  <c:v>85.653758909882797</c:v>
                </c:pt>
                <c:pt idx="11">
                  <c:v>266.01079751289501</c:v>
                </c:pt>
                <c:pt idx="12">
                  <c:v>143.33891504610199</c:v>
                </c:pt>
                <c:pt idx="13">
                  <c:v>201.85094668215001</c:v>
                </c:pt>
                <c:pt idx="14">
                  <c:v>53.739469279685501</c:v>
                </c:pt>
                <c:pt idx="15">
                  <c:v>43.170556165404598</c:v>
                </c:pt>
                <c:pt idx="16">
                  <c:v>44.698665766283</c:v>
                </c:pt>
                <c:pt idx="17">
                  <c:v>17.741921275373901</c:v>
                </c:pt>
                <c:pt idx="18">
                  <c:v>25.755501415051</c:v>
                </c:pt>
                <c:pt idx="19">
                  <c:v>0</c:v>
                </c:pt>
                <c:pt idx="20">
                  <c:v>13.320520476947101</c:v>
                </c:pt>
                <c:pt idx="21">
                  <c:v>58.584775514209497</c:v>
                </c:pt>
                <c:pt idx="22">
                  <c:v>0</c:v>
                </c:pt>
                <c:pt idx="23">
                  <c:v>0</c:v>
                </c:pt>
                <c:pt idx="24">
                  <c:v>23.4219666528349</c:v>
                </c:pt>
                <c:pt idx="25">
                  <c:v>22.257975354737301</c:v>
                </c:pt>
                <c:pt idx="26">
                  <c:v>16.417412347279001</c:v>
                </c:pt>
                <c:pt idx="27">
                  <c:v>10.480330623094501</c:v>
                </c:pt>
                <c:pt idx="28">
                  <c:v>59.1826870260183</c:v>
                </c:pt>
                <c:pt idx="29">
                  <c:v>0</c:v>
                </c:pt>
                <c:pt idx="30">
                  <c:v>8.5493578643387291</c:v>
                </c:pt>
                <c:pt idx="31">
                  <c:v>0</c:v>
                </c:pt>
                <c:pt idx="32">
                  <c:v>0</c:v>
                </c:pt>
                <c:pt idx="33">
                  <c:v>43.512325257974098</c:v>
                </c:pt>
                <c:pt idx="34">
                  <c:v>122.26967823336599</c:v>
                </c:pt>
                <c:pt idx="35">
                  <c:v>28.919523448372001</c:v>
                </c:pt>
                <c:pt idx="36">
                  <c:v>0</c:v>
                </c:pt>
                <c:pt idx="37">
                  <c:v>0</c:v>
                </c:pt>
                <c:pt idx="38">
                  <c:v>29.5898477170593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37.5822534046237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2-469D-8817-4A1C329D20CE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Mixed.Habitat.Units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2904.5176284742201</c:v>
                </c:pt>
                <c:pt idx="1">
                  <c:v>2857.7722366673902</c:v>
                </c:pt>
                <c:pt idx="2">
                  <c:v>2949.12570020147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4105.1227515566497</c:v>
                </c:pt>
                <c:pt idx="11">
                  <c:v>21778.410978611901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1650.7211135827599</c:v>
                </c:pt>
                <c:pt idx="18">
                  <c:v>1155.0349199360001</c:v>
                </c:pt>
                <c:pt idx="19">
                  <c:v>0</c:v>
                </c:pt>
                <c:pt idx="20">
                  <c:v>895.63143317707704</c:v>
                </c:pt>
                <c:pt idx="21">
                  <c:v>3095.8435112556999</c:v>
                </c:pt>
                <c:pt idx="22">
                  <c:v>0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2-469D-8817-4A1C329D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8285D-91F3-49C8-A1FA-7738AAB14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9ACC3-BA3D-4D68-964E-DE8BCC29D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147DB-DC8E-46A5-A557-D0488B871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1FCB0-F647-4350-BD2F-495EEDE0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91</xdr:row>
      <xdr:rowOff>33337</xdr:rowOff>
    </xdr:from>
    <xdr:to>
      <xdr:col>16</xdr:col>
      <xdr:colOff>269875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7908F9-2028-48B1-A72E-D44673394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2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>
        <row r="3">
          <cell r="C3" t="str">
            <v>No Diversion</v>
          </cell>
          <cell r="D3" t="str">
            <v>Sugar = Full Diversion</v>
          </cell>
          <cell r="E3" t="str">
            <v>Mixed =  0.5</v>
          </cell>
        </row>
        <row r="4">
          <cell r="B4" t="str">
            <v>Makapipi</v>
          </cell>
          <cell r="C4">
            <v>2.6356807259999999</v>
          </cell>
          <cell r="D4">
            <v>2.6356807259999999</v>
          </cell>
          <cell r="E4">
            <v>2.6356807259999999</v>
          </cell>
        </row>
        <row r="5">
          <cell r="B5" t="str">
            <v>Hanawi</v>
          </cell>
          <cell r="C5">
            <v>13.487343156</v>
          </cell>
          <cell r="D5">
            <v>11.574244836</v>
          </cell>
          <cell r="E5">
            <v>12.1039016175</v>
          </cell>
        </row>
        <row r="6">
          <cell r="B6" t="str">
            <v>Kapaula</v>
          </cell>
          <cell r="C6">
            <v>3.0066666839999998</v>
          </cell>
          <cell r="D6">
            <v>2.4818572799999998</v>
          </cell>
          <cell r="E6">
            <v>2.6271170257500001</v>
          </cell>
        </row>
        <row r="7">
          <cell r="B7" t="str">
            <v>Waiaaka</v>
          </cell>
          <cell r="C7">
            <v>0.23590570499999999</v>
          </cell>
          <cell r="D7">
            <v>0.21393092699999999</v>
          </cell>
          <cell r="E7">
            <v>0.22491831600000001</v>
          </cell>
        </row>
        <row r="8">
          <cell r="B8" t="str">
            <v>Paakea</v>
          </cell>
          <cell r="C8">
            <v>1.314608778</v>
          </cell>
          <cell r="D8">
            <v>0.72258240600000001</v>
          </cell>
          <cell r="E8">
            <v>1.018595592</v>
          </cell>
        </row>
        <row r="9">
          <cell r="B9" t="str">
            <v>Waiohue</v>
          </cell>
          <cell r="C9">
            <v>1.6345356929999999</v>
          </cell>
          <cell r="D9">
            <v>0.85507739100000002</v>
          </cell>
          <cell r="E9">
            <v>1.2448065420000001</v>
          </cell>
        </row>
        <row r="10">
          <cell r="B10" t="str">
            <v>Kopiliula</v>
          </cell>
          <cell r="C10">
            <v>3.1630753980000001</v>
          </cell>
          <cell r="D10">
            <v>1.704984246</v>
          </cell>
          <cell r="E10">
            <v>2.3477465025000002</v>
          </cell>
        </row>
        <row r="11">
          <cell r="B11" t="str">
            <v>East Wailua Iki</v>
          </cell>
          <cell r="C11">
            <v>1.976437386</v>
          </cell>
          <cell r="D11">
            <v>0.98110920599999996</v>
          </cell>
          <cell r="E11">
            <v>1.478773296</v>
          </cell>
        </row>
        <row r="12">
          <cell r="B12" t="str">
            <v>West Wailua Iki</v>
          </cell>
          <cell r="C12">
            <v>2.1464187570000002</v>
          </cell>
          <cell r="D12">
            <v>1.2435139079999999</v>
          </cell>
          <cell r="E12">
            <v>1.6949663325</v>
          </cell>
        </row>
        <row r="13">
          <cell r="B13" t="str">
            <v>Wailua Nui</v>
          </cell>
          <cell r="C13">
            <v>5.4251848980000004</v>
          </cell>
          <cell r="D13">
            <v>3.9748495500000001</v>
          </cell>
          <cell r="E13">
            <v>4.6992093277500002</v>
          </cell>
        </row>
        <row r="14">
          <cell r="B14" t="str">
            <v>Waiokamilo</v>
          </cell>
          <cell r="C14">
            <v>2.7358598609999998</v>
          </cell>
          <cell r="D14">
            <v>2.7358598609999998</v>
          </cell>
          <cell r="E14">
            <v>2.7358598609999998</v>
          </cell>
        </row>
        <row r="15">
          <cell r="B15" t="str">
            <v>Piinaau</v>
          </cell>
          <cell r="C15">
            <v>11.647278656999999</v>
          </cell>
          <cell r="D15">
            <v>9.6307696170000003</v>
          </cell>
          <cell r="E15">
            <v>9.6307696170000003</v>
          </cell>
        </row>
        <row r="16">
          <cell r="B16" t="str">
            <v>Nuaailua</v>
          </cell>
          <cell r="C16">
            <v>3.9438263340000002</v>
          </cell>
          <cell r="D16">
            <v>3.8249040060000001</v>
          </cell>
          <cell r="E16">
            <v>3.8843651700000001</v>
          </cell>
        </row>
        <row r="17">
          <cell r="B17" t="str">
            <v>Honomanu</v>
          </cell>
          <cell r="C17">
            <v>5.2261192620000001</v>
          </cell>
          <cell r="D17">
            <v>3.5263055520000002</v>
          </cell>
          <cell r="E17">
            <v>4.2432326842499997</v>
          </cell>
        </row>
        <row r="18">
          <cell r="B18" t="str">
            <v>Punalau</v>
          </cell>
          <cell r="C18">
            <v>1.249330761</v>
          </cell>
          <cell r="D18">
            <v>0.47698194599999999</v>
          </cell>
          <cell r="E18">
            <v>0.59194558237499995</v>
          </cell>
        </row>
        <row r="19">
          <cell r="B19" t="str">
            <v>Haipuaena</v>
          </cell>
          <cell r="C19">
            <v>1.4761880279999999</v>
          </cell>
          <cell r="D19">
            <v>0.69866867700000002</v>
          </cell>
          <cell r="E19">
            <v>0.86372188087500001</v>
          </cell>
        </row>
        <row r="20">
          <cell r="B20" t="str">
            <v>Puohokamoa</v>
          </cell>
          <cell r="C20">
            <v>3.7247248709999998</v>
          </cell>
          <cell r="D20">
            <v>1.010193471</v>
          </cell>
          <cell r="E20">
            <v>1.4848325178749999</v>
          </cell>
        </row>
        <row r="21">
          <cell r="B21" t="str">
            <v>Wahinepee</v>
          </cell>
          <cell r="C21">
            <v>0.95590284299999995</v>
          </cell>
          <cell r="D21">
            <v>0.87188163299999999</v>
          </cell>
          <cell r="E21">
            <v>0.91389223799999997</v>
          </cell>
        </row>
        <row r="22">
          <cell r="B22" t="str">
            <v>Waikamoi</v>
          </cell>
          <cell r="C22">
            <v>1.946706804</v>
          </cell>
          <cell r="D22">
            <v>0.29665950299999999</v>
          </cell>
          <cell r="E22">
            <v>0.62046431999999996</v>
          </cell>
        </row>
        <row r="23">
          <cell r="B23" t="str">
            <v>Kolea</v>
          </cell>
          <cell r="C23">
            <v>1.2616107839999999</v>
          </cell>
          <cell r="D23">
            <v>0.62240327100000004</v>
          </cell>
          <cell r="E23">
            <v>0.69567946087499999</v>
          </cell>
        </row>
        <row r="24">
          <cell r="B24" t="str">
            <v>Punaluu</v>
          </cell>
          <cell r="C24">
            <v>0.365815422</v>
          </cell>
          <cell r="D24">
            <v>0.144128691</v>
          </cell>
          <cell r="E24">
            <v>0.25497205649999999</v>
          </cell>
        </row>
        <row r="25">
          <cell r="B25" t="str">
            <v>Kaaiea</v>
          </cell>
          <cell r="C25">
            <v>1.019241909</v>
          </cell>
          <cell r="D25">
            <v>0.22039409700000001</v>
          </cell>
          <cell r="E25">
            <v>0.32533981987499999</v>
          </cell>
        </row>
        <row r="26">
          <cell r="B26" t="str">
            <v>Oopuola</v>
          </cell>
          <cell r="C26">
            <v>1.829723427</v>
          </cell>
          <cell r="D26">
            <v>1.019888226</v>
          </cell>
          <cell r="E26">
            <v>1.1617548074999999</v>
          </cell>
        </row>
        <row r="27">
          <cell r="B27" t="str">
            <v>Puehu</v>
          </cell>
          <cell r="C27">
            <v>1.19568645</v>
          </cell>
          <cell r="D27">
            <v>0.97141445100000001</v>
          </cell>
          <cell r="E27">
            <v>1.0567282950000001</v>
          </cell>
        </row>
        <row r="28">
          <cell r="B28" t="str">
            <v>Naiiliilihaele</v>
          </cell>
          <cell r="C28">
            <v>6.2046431999999996</v>
          </cell>
          <cell r="D28">
            <v>0.63209802599999998</v>
          </cell>
          <cell r="E28">
            <v>1.026432185625</v>
          </cell>
        </row>
        <row r="29">
          <cell r="B29" t="str">
            <v>Kailua</v>
          </cell>
          <cell r="C29">
            <v>4.017506472</v>
          </cell>
          <cell r="D29">
            <v>0.32445113399999997</v>
          </cell>
          <cell r="E29">
            <v>0.57433344412499998</v>
          </cell>
        </row>
        <row r="30">
          <cell r="B30" t="str">
            <v>Hanahana</v>
          </cell>
          <cell r="C30">
            <v>1.2525623459999999</v>
          </cell>
          <cell r="D30">
            <v>0.75425193899999998</v>
          </cell>
          <cell r="E30">
            <v>0.98353289475000005</v>
          </cell>
        </row>
        <row r="31">
          <cell r="B31" t="str">
            <v>Hoalua</v>
          </cell>
          <cell r="C31">
            <v>2.046885939</v>
          </cell>
          <cell r="D31">
            <v>0.287611065</v>
          </cell>
          <cell r="E31">
            <v>0.63573355912499996</v>
          </cell>
        </row>
        <row r="32">
          <cell r="B32" t="str">
            <v>Hanehoi</v>
          </cell>
          <cell r="C32">
            <v>2.7462009329999999</v>
          </cell>
          <cell r="D32">
            <v>1.1310547500000001</v>
          </cell>
          <cell r="E32">
            <v>1.55584659825</v>
          </cell>
        </row>
        <row r="33">
          <cell r="B33" t="str">
            <v>Waipionui</v>
          </cell>
          <cell r="C33">
            <v>1.4076784259999999</v>
          </cell>
          <cell r="D33">
            <v>1.4076784259999999</v>
          </cell>
          <cell r="E33">
            <v>1.4076784259999999</v>
          </cell>
        </row>
        <row r="34">
          <cell r="B34" t="str">
            <v>Waipio</v>
          </cell>
          <cell r="C34">
            <v>1.1989180349999999</v>
          </cell>
          <cell r="D34">
            <v>0.45888507000000001</v>
          </cell>
          <cell r="E34">
            <v>0.69466959056249999</v>
          </cell>
        </row>
        <row r="35">
          <cell r="B35" t="str">
            <v>Mokupapa</v>
          </cell>
          <cell r="C35">
            <v>1.3811794289999999</v>
          </cell>
          <cell r="D35">
            <v>0.77558039999999995</v>
          </cell>
          <cell r="E35">
            <v>1.0551125025000001</v>
          </cell>
        </row>
        <row r="36">
          <cell r="B36" t="str">
            <v>Honokala</v>
          </cell>
          <cell r="C36">
            <v>1.4580911519999999</v>
          </cell>
          <cell r="D36">
            <v>1.4580911519999999</v>
          </cell>
          <cell r="E36">
            <v>1.4580911519999999</v>
          </cell>
        </row>
        <row r="37">
          <cell r="B37" t="str">
            <v>Hoolawa</v>
          </cell>
          <cell r="C37">
            <v>7.539934122</v>
          </cell>
          <cell r="D37">
            <v>2.5807437809999998</v>
          </cell>
          <cell r="E37">
            <v>3.3969209675625001</v>
          </cell>
        </row>
        <row r="38">
          <cell r="B38" t="str">
            <v>Honopou</v>
          </cell>
          <cell r="C38">
            <v>7.8585684029999996</v>
          </cell>
          <cell r="D38">
            <v>4.2275594969999997</v>
          </cell>
          <cell r="E38">
            <v>5.0002718653124996</v>
          </cell>
        </row>
        <row r="39">
          <cell r="B39" t="str">
            <v>Halehaku</v>
          </cell>
          <cell r="C39">
            <v>12.30587568</v>
          </cell>
          <cell r="D39">
            <v>2.644082847</v>
          </cell>
          <cell r="E39">
            <v>4.5077480152031297</v>
          </cell>
        </row>
        <row r="40">
          <cell r="B40" t="str">
            <v>Peahi</v>
          </cell>
          <cell r="C40">
            <v>0</v>
          </cell>
          <cell r="D40">
            <v>0</v>
          </cell>
          <cell r="E40">
            <v>0</v>
          </cell>
        </row>
        <row r="41">
          <cell r="B41" t="str">
            <v>Kealii</v>
          </cell>
          <cell r="C41">
            <v>1.368253089</v>
          </cell>
          <cell r="D41">
            <v>1.1336400179999999</v>
          </cell>
          <cell r="E41">
            <v>1.2509465534999999</v>
          </cell>
        </row>
        <row r="42">
          <cell r="B42" t="str">
            <v>Uaoa</v>
          </cell>
          <cell r="C42">
            <v>6.2098137360000001</v>
          </cell>
          <cell r="D42">
            <v>1.952523657</v>
          </cell>
          <cell r="E42">
            <v>3.11896426275</v>
          </cell>
        </row>
        <row r="43">
          <cell r="B43" t="str">
            <v>Manawai</v>
          </cell>
          <cell r="C43">
            <v>1.489760685</v>
          </cell>
          <cell r="D43">
            <v>1.293926634</v>
          </cell>
          <cell r="E43">
            <v>1.3918436595000001</v>
          </cell>
        </row>
        <row r="44">
          <cell r="B44" t="str">
            <v>Holumalu</v>
          </cell>
          <cell r="C44">
            <v>0</v>
          </cell>
          <cell r="D44">
            <v>0</v>
          </cell>
          <cell r="E44">
            <v>0</v>
          </cell>
        </row>
        <row r="45">
          <cell r="B45" t="str">
            <v>Manawaiianu</v>
          </cell>
          <cell r="C45">
            <v>4.2294984480000002</v>
          </cell>
          <cell r="D45">
            <v>3.38023791</v>
          </cell>
          <cell r="E45">
            <v>3.8048681790000001</v>
          </cell>
        </row>
        <row r="46">
          <cell r="B46" t="str">
            <v>Opaepilau</v>
          </cell>
          <cell r="C46">
            <v>5.9364216450000002</v>
          </cell>
          <cell r="D46">
            <v>1.571196627</v>
          </cell>
          <cell r="E46">
            <v>2.3425759665000001</v>
          </cell>
        </row>
        <row r="47">
          <cell r="B47" t="str">
            <v>Konanui</v>
          </cell>
          <cell r="C47">
            <v>1.719849537</v>
          </cell>
          <cell r="D47">
            <v>1.4199584489999999</v>
          </cell>
          <cell r="E47">
            <v>1.5699039930000001</v>
          </cell>
        </row>
        <row r="48">
          <cell r="B48" t="str">
            <v>East Kuiaha</v>
          </cell>
          <cell r="C48">
            <v>4.4305030350000001</v>
          </cell>
          <cell r="D48">
            <v>2.574926928</v>
          </cell>
          <cell r="E48">
            <v>3.3687657832500002</v>
          </cell>
        </row>
        <row r="49">
          <cell r="B49" t="str">
            <v>Lilikoi</v>
          </cell>
          <cell r="C49">
            <v>10.244770767</v>
          </cell>
          <cell r="D49">
            <v>4.8868028370000003</v>
          </cell>
          <cell r="E49">
            <v>6.7386626212499996</v>
          </cell>
        </row>
        <row r="55">
          <cell r="C55" t="str">
            <v>No Diversion</v>
          </cell>
          <cell r="D55" t="str">
            <v>Sugar = Full Diversion</v>
          </cell>
          <cell r="E55" t="str">
            <v>Mixed = 0.5</v>
          </cell>
        </row>
        <row r="57">
          <cell r="B57" t="str">
            <v>Center Ditch</v>
          </cell>
          <cell r="C57">
            <v>0</v>
          </cell>
          <cell r="D57">
            <v>8.7899112000000006</v>
          </cell>
          <cell r="E57">
            <v>8.9870075888906307</v>
          </cell>
        </row>
        <row r="58">
          <cell r="B58" t="str">
            <v>Haiku Ditch</v>
          </cell>
          <cell r="C58">
            <v>0</v>
          </cell>
          <cell r="D58">
            <v>16.976808639000001</v>
          </cell>
          <cell r="E58">
            <v>10.08593836425</v>
          </cell>
        </row>
        <row r="59">
          <cell r="B59" t="str">
            <v>Koolau Ditch</v>
          </cell>
          <cell r="C59">
            <v>0</v>
          </cell>
          <cell r="D59">
            <v>3.7673817930000002</v>
          </cell>
          <cell r="E59">
            <v>2.6637147258749998</v>
          </cell>
        </row>
        <row r="60">
          <cell r="B60" t="str">
            <v>Kauhikoa Ditch</v>
          </cell>
          <cell r="C60">
            <v>0</v>
          </cell>
          <cell r="D60">
            <v>13.530646395</v>
          </cell>
          <cell r="E60">
            <v>10.1388959634375</v>
          </cell>
        </row>
        <row r="61">
          <cell r="B61" t="str">
            <v>Lowrie Ditch</v>
          </cell>
          <cell r="C61">
            <v>0</v>
          </cell>
          <cell r="D61">
            <v>0.83310261299999999</v>
          </cell>
          <cell r="E61">
            <v>1.007204254875</v>
          </cell>
        </row>
        <row r="62">
          <cell r="B62" t="str">
            <v>Manuel Luis Ditch</v>
          </cell>
          <cell r="C62">
            <v>0</v>
          </cell>
          <cell r="D62">
            <v>2.4598825020000001</v>
          </cell>
          <cell r="E62">
            <v>5.4589549612499999</v>
          </cell>
        </row>
        <row r="63">
          <cell r="B63" t="str">
            <v>New Hamakua Ditch</v>
          </cell>
          <cell r="C63">
            <v>0</v>
          </cell>
          <cell r="D63">
            <v>5.4924018659999998</v>
          </cell>
          <cell r="E63">
            <v>3.490515748125</v>
          </cell>
        </row>
        <row r="64">
          <cell r="B64" t="str">
            <v>Spreckels Ditch</v>
          </cell>
          <cell r="C64">
            <v>0</v>
          </cell>
          <cell r="D64">
            <v>17.204312222999999</v>
          </cell>
          <cell r="E64">
            <v>8.6021561114999994</v>
          </cell>
        </row>
        <row r="65">
          <cell r="B65" t="str">
            <v>Wailoa Ditch</v>
          </cell>
          <cell r="C65">
            <v>0</v>
          </cell>
          <cell r="D65">
            <v>7.4087317710000002</v>
          </cell>
          <cell r="E65">
            <v>4.8726040604062497</v>
          </cell>
        </row>
        <row r="66">
          <cell r="B66" t="str">
            <v>Reservoirs</v>
          </cell>
          <cell r="C66">
            <v>0</v>
          </cell>
          <cell r="D66">
            <v>0</v>
          </cell>
          <cell r="E66">
            <v>0</v>
          </cell>
        </row>
        <row r="71">
          <cell r="C71" t="str">
            <v>No Diversion</v>
          </cell>
          <cell r="D71" t="str">
            <v>Sugar = Full Diversion</v>
          </cell>
          <cell r="E71" t="str">
            <v>Mixed = 0.5</v>
          </cell>
        </row>
        <row r="73">
          <cell r="A73" t="str">
            <v>Honomanu</v>
          </cell>
          <cell r="C73">
            <v>0</v>
          </cell>
          <cell r="D73">
            <v>5.2119999999999997</v>
          </cell>
          <cell r="E73">
            <v>3.4344999999999999</v>
          </cell>
        </row>
        <row r="74">
          <cell r="A74" t="str">
            <v>Huelo</v>
          </cell>
          <cell r="C74">
            <v>0</v>
          </cell>
          <cell r="D74">
            <v>47.07</v>
          </cell>
          <cell r="E74">
            <v>40.587687500000001</v>
          </cell>
        </row>
        <row r="75">
          <cell r="A75" t="str">
            <v>Keanae</v>
          </cell>
          <cell r="C75">
            <v>0</v>
          </cell>
          <cell r="D75">
            <v>18.803000000000001</v>
          </cell>
          <cell r="E75">
            <v>9.7632499999999993</v>
          </cell>
        </row>
        <row r="76">
          <cell r="A76" t="str">
            <v>Nahiku</v>
          </cell>
          <cell r="C76">
            <v>0</v>
          </cell>
          <cell r="D76">
            <v>6.0679999999999996</v>
          </cell>
          <cell r="E76">
            <v>3.87575</v>
          </cell>
        </row>
        <row r="77">
          <cell r="A77" t="str">
            <v>Non Lease</v>
          </cell>
          <cell r="C77">
            <v>0</v>
          </cell>
          <cell r="D77">
            <v>45.710999999999999</v>
          </cell>
          <cell r="E77">
            <v>32.982734375</v>
          </cell>
        </row>
        <row r="82">
          <cell r="C82" t="str">
            <v>No Diversion</v>
          </cell>
          <cell r="D82" t="str">
            <v>Sugar = Full Diversion</v>
          </cell>
          <cell r="E82" t="str">
            <v>Mixed = Diversion 0-1</v>
          </cell>
        </row>
        <row r="84">
          <cell r="A84" t="str">
            <v>Yes</v>
          </cell>
          <cell r="C84">
            <v>0</v>
          </cell>
          <cell r="D84">
            <v>12.649070007000001</v>
          </cell>
          <cell r="E84">
            <v>7.8976301866874996</v>
          </cell>
        </row>
        <row r="85">
          <cell r="A85" t="str">
            <v>No</v>
          </cell>
          <cell r="C85">
            <v>0</v>
          </cell>
          <cell r="D85">
            <v>66.760021881</v>
          </cell>
          <cell r="E85">
            <v>50.687077467796897</v>
          </cell>
        </row>
        <row r="91">
          <cell r="C91" t="str">
            <v>Natural.Habitat.Units</v>
          </cell>
          <cell r="D91" t="str">
            <v>Full.Diversion.Habitat.Units</v>
          </cell>
          <cell r="E91" t="str">
            <v>Mixed.Habitat.Units</v>
          </cell>
        </row>
        <row r="92">
          <cell r="B92" t="str">
            <v>Makapipi</v>
          </cell>
          <cell r="C92">
            <v>7901</v>
          </cell>
          <cell r="D92">
            <v>2771.2147108118502</v>
          </cell>
          <cell r="E92">
            <v>3534.8106579177002</v>
          </cell>
        </row>
        <row r="93">
          <cell r="B93" t="str">
            <v>Hanawi</v>
          </cell>
          <cell r="C93">
            <v>10745</v>
          </cell>
          <cell r="D93">
            <v>3667.2468080925901</v>
          </cell>
          <cell r="E93">
            <v>4397.4066623279596</v>
          </cell>
        </row>
        <row r="94">
          <cell r="B94" t="str">
            <v>Kapaula</v>
          </cell>
          <cell r="C94">
            <v>5789</v>
          </cell>
          <cell r="D94">
            <v>2654.0930789620402</v>
          </cell>
          <cell r="E94">
            <v>2967.26929831811</v>
          </cell>
        </row>
        <row r="95">
          <cell r="B95" t="str">
            <v>Waiaaka</v>
          </cell>
          <cell r="C95">
            <v>0</v>
          </cell>
          <cell r="D95">
            <v>0</v>
          </cell>
          <cell r="E95">
            <v>0</v>
          </cell>
        </row>
        <row r="96">
          <cell r="B96" t="str">
            <v>Paakea</v>
          </cell>
          <cell r="C96">
            <v>5760</v>
          </cell>
          <cell r="D96">
            <v>3877.9995444696801</v>
          </cell>
          <cell r="E96">
            <v>4523.2486201390502</v>
          </cell>
        </row>
        <row r="97">
          <cell r="B97" t="str">
            <v>Waiohue</v>
          </cell>
          <cell r="C97">
            <v>5760</v>
          </cell>
          <cell r="D97">
            <v>3877.9995444696801</v>
          </cell>
          <cell r="E97">
            <v>4523.2486201390502</v>
          </cell>
        </row>
        <row r="98">
          <cell r="B98" t="str">
            <v>Kopiliula</v>
          </cell>
          <cell r="C98">
            <v>13976</v>
          </cell>
          <cell r="D98">
            <v>6822.3898215376103</v>
          </cell>
          <cell r="E98">
            <v>8332.7143545334802</v>
          </cell>
        </row>
        <row r="99">
          <cell r="B99" t="str">
            <v>East Wailua Iki</v>
          </cell>
          <cell r="C99">
            <v>10763</v>
          </cell>
          <cell r="D99">
            <v>4538.1010314165896</v>
          </cell>
          <cell r="E99">
            <v>6086.6958405879604</v>
          </cell>
        </row>
        <row r="100">
          <cell r="B100" t="str">
            <v>West Wailua Iki</v>
          </cell>
          <cell r="C100">
            <v>8575</v>
          </cell>
          <cell r="D100">
            <v>4134.7526614397102</v>
          </cell>
          <cell r="E100">
            <v>5191.6193584418297</v>
          </cell>
        </row>
        <row r="101">
          <cell r="B101" t="str">
            <v>Wailua Nui</v>
          </cell>
          <cell r="C101">
            <v>9529</v>
          </cell>
          <cell r="D101">
            <v>4153.2485890950002</v>
          </cell>
          <cell r="E101">
            <v>5218.0317005454299</v>
          </cell>
        </row>
        <row r="102">
          <cell r="B102" t="str">
            <v>Waiokamilo</v>
          </cell>
          <cell r="C102">
            <v>10077</v>
          </cell>
          <cell r="D102">
            <v>4888.2980437328897</v>
          </cell>
          <cell r="E102">
            <v>5442.6223362093897</v>
          </cell>
        </row>
        <row r="103">
          <cell r="B103" t="str">
            <v>Piinaau</v>
          </cell>
          <cell r="C103">
            <v>50494</v>
          </cell>
          <cell r="D103">
            <v>23141.431086277302</v>
          </cell>
          <cell r="E103">
            <v>26296.950642736101</v>
          </cell>
        </row>
        <row r="104">
          <cell r="B104" t="str">
            <v>Nuaailua</v>
          </cell>
          <cell r="C104">
            <v>7102</v>
          </cell>
          <cell r="D104">
            <v>6080.8800386386301</v>
          </cell>
          <cell r="E104">
            <v>6267.0008052348803</v>
          </cell>
        </row>
        <row r="105">
          <cell r="B105" t="str">
            <v>Honomanu</v>
          </cell>
          <cell r="C105">
            <v>18998</v>
          </cell>
          <cell r="D105">
            <v>9423.1057432698108</v>
          </cell>
          <cell r="E105">
            <v>11473.810675358</v>
          </cell>
        </row>
        <row r="106">
          <cell r="B106" t="str">
            <v>Punalau</v>
          </cell>
          <cell r="C106">
            <v>6313</v>
          </cell>
          <cell r="D106">
            <v>1954.57485272961</v>
          </cell>
          <cell r="E106">
            <v>2209.6974326507402</v>
          </cell>
        </row>
        <row r="107">
          <cell r="B107" t="str">
            <v>Haipuaena</v>
          </cell>
          <cell r="C107">
            <v>9317</v>
          </cell>
          <cell r="D107">
            <v>2045.18730672016</v>
          </cell>
          <cell r="E107">
            <v>2522.28173117184</v>
          </cell>
        </row>
        <row r="108">
          <cell r="B108" t="str">
            <v>Puohokamoa</v>
          </cell>
          <cell r="C108">
            <v>19057</v>
          </cell>
          <cell r="D108">
            <v>3218.83333197706</v>
          </cell>
          <cell r="E108">
            <v>4239.9064478278397</v>
          </cell>
        </row>
        <row r="109">
          <cell r="B109" t="str">
            <v>Wahinepee</v>
          </cell>
          <cell r="C109">
            <v>9119</v>
          </cell>
          <cell r="D109">
            <v>954.356529065004</v>
          </cell>
          <cell r="E109">
            <v>1636.81882628937</v>
          </cell>
        </row>
        <row r="110">
          <cell r="B110" t="str">
            <v>Waikamoi</v>
          </cell>
          <cell r="C110">
            <v>2777</v>
          </cell>
          <cell r="D110">
            <v>1145.10420309765</v>
          </cell>
          <cell r="E110">
            <v>1218.26330956579</v>
          </cell>
        </row>
        <row r="111">
          <cell r="B111" t="str">
            <v>Kolea</v>
          </cell>
          <cell r="C111">
            <v>0</v>
          </cell>
          <cell r="D111">
            <v>0</v>
          </cell>
          <cell r="E111">
            <v>0</v>
          </cell>
        </row>
        <row r="112">
          <cell r="B112" t="str">
            <v>Punaluu</v>
          </cell>
          <cell r="C112">
            <v>7237</v>
          </cell>
          <cell r="D112">
            <v>829.45574173184298</v>
          </cell>
          <cell r="E112">
            <v>1132.39484090106</v>
          </cell>
        </row>
        <row r="113">
          <cell r="B113" t="str">
            <v>Kaaiea</v>
          </cell>
          <cell r="C113">
            <v>9660</v>
          </cell>
          <cell r="D113">
            <v>2822.8448983324001</v>
          </cell>
          <cell r="E113">
            <v>3256.5174977208799</v>
          </cell>
        </row>
        <row r="114">
          <cell r="B114" t="str">
            <v>Oopuola</v>
          </cell>
          <cell r="C114">
            <v>0</v>
          </cell>
          <cell r="D114">
            <v>0</v>
          </cell>
          <cell r="E114">
            <v>0</v>
          </cell>
        </row>
        <row r="115">
          <cell r="B115" t="str">
            <v>Puehu</v>
          </cell>
          <cell r="C115">
            <v>22225</v>
          </cell>
          <cell r="D115">
            <v>1285.4929044436201</v>
          </cell>
          <cell r="E115">
            <v>1607.4233884759401</v>
          </cell>
        </row>
        <row r="116">
          <cell r="B116" t="str">
            <v>Naiiliilihaele</v>
          </cell>
          <cell r="C116">
            <v>13759</v>
          </cell>
          <cell r="D116">
            <v>905.39971647835796</v>
          </cell>
          <cell r="E116">
            <v>1125.10519837179</v>
          </cell>
        </row>
        <row r="117">
          <cell r="B117" t="str">
            <v>Kailua</v>
          </cell>
          <cell r="C117">
            <v>810</v>
          </cell>
          <cell r="D117">
            <v>733.88972417209004</v>
          </cell>
          <cell r="E117">
            <v>789.73306004203096</v>
          </cell>
        </row>
        <row r="118">
          <cell r="B118" t="str">
            <v>Hanahana</v>
          </cell>
          <cell r="C118">
            <v>5270</v>
          </cell>
          <cell r="D118">
            <v>686.32898997710902</v>
          </cell>
          <cell r="E118">
            <v>1202.73468506107</v>
          </cell>
        </row>
        <row r="119">
          <cell r="B119" t="str">
            <v>Hoalua</v>
          </cell>
          <cell r="C119">
            <v>10760</v>
          </cell>
          <cell r="D119">
            <v>2530.9197957586498</v>
          </cell>
          <cell r="E119">
            <v>3474.6931661518902</v>
          </cell>
        </row>
        <row r="120">
          <cell r="B120" t="str">
            <v>Hanehoi</v>
          </cell>
          <cell r="C120">
            <v>0</v>
          </cell>
          <cell r="D120">
            <v>0</v>
          </cell>
          <cell r="E120">
            <v>0</v>
          </cell>
        </row>
        <row r="121">
          <cell r="B121" t="str">
            <v>Waipionui</v>
          </cell>
          <cell r="C121">
            <v>2428</v>
          </cell>
          <cell r="D121">
            <v>392.65476510024399</v>
          </cell>
          <cell r="E121">
            <v>595.72288912776298</v>
          </cell>
        </row>
        <row r="122">
          <cell r="B122" t="str">
            <v>Waipio</v>
          </cell>
          <cell r="C122">
            <v>0</v>
          </cell>
          <cell r="D122">
            <v>0</v>
          </cell>
          <cell r="E122">
            <v>0</v>
          </cell>
        </row>
        <row r="123">
          <cell r="B123" t="str">
            <v>Mokupapa</v>
          </cell>
          <cell r="C123">
            <v>0</v>
          </cell>
          <cell r="D123">
            <v>0</v>
          </cell>
          <cell r="E123">
            <v>0</v>
          </cell>
        </row>
        <row r="124">
          <cell r="B124" t="str">
            <v>Honokala</v>
          </cell>
          <cell r="C124">
            <v>18972</v>
          </cell>
          <cell r="D124">
            <v>2499.2794260608998</v>
          </cell>
          <cell r="E124">
            <v>3406.7859037358498</v>
          </cell>
        </row>
        <row r="125">
          <cell r="B125" t="str">
            <v>Hoolawa</v>
          </cell>
          <cell r="C125">
            <v>12915</v>
          </cell>
          <cell r="D125">
            <v>5229.3926567840999</v>
          </cell>
          <cell r="E125">
            <v>5861.5459920611302</v>
          </cell>
        </row>
        <row r="126">
          <cell r="B126" t="str">
            <v>Honopou</v>
          </cell>
          <cell r="C126">
            <v>81559</v>
          </cell>
          <cell r="D126">
            <v>12366.350003564999</v>
          </cell>
          <cell r="E126">
            <v>18189.366828154401</v>
          </cell>
        </row>
        <row r="127">
          <cell r="B127" t="str">
            <v>Halehaku</v>
          </cell>
          <cell r="C127">
            <v>0</v>
          </cell>
          <cell r="D127">
            <v>0</v>
          </cell>
          <cell r="E127">
            <v>0</v>
          </cell>
        </row>
        <row r="128">
          <cell r="B128" t="str">
            <v>Peahi</v>
          </cell>
          <cell r="C128">
            <v>0</v>
          </cell>
          <cell r="D128">
            <v>0</v>
          </cell>
          <cell r="E128">
            <v>0</v>
          </cell>
        </row>
        <row r="129">
          <cell r="B129" t="str">
            <v>Kealii</v>
          </cell>
          <cell r="C129">
            <v>4655</v>
          </cell>
          <cell r="D129">
            <v>1266.2038860733201</v>
          </cell>
          <cell r="E129">
            <v>1489.0417962986201</v>
          </cell>
        </row>
        <row r="130">
          <cell r="B130" t="str">
            <v>Uaoa</v>
          </cell>
          <cell r="C130">
            <v>0</v>
          </cell>
          <cell r="D130">
            <v>0</v>
          </cell>
          <cell r="E130">
            <v>0</v>
          </cell>
        </row>
        <row r="131">
          <cell r="B131" t="str">
            <v>Manawai</v>
          </cell>
          <cell r="C131">
            <v>0</v>
          </cell>
          <cell r="D131">
            <v>0</v>
          </cell>
          <cell r="E131">
            <v>0</v>
          </cell>
        </row>
        <row r="132">
          <cell r="B132" t="str">
            <v>Holumalu</v>
          </cell>
          <cell r="C132">
            <v>1017.9765</v>
          </cell>
          <cell r="D132">
            <v>630.50850000000003</v>
          </cell>
          <cell r="E132">
            <v>700.72649999999999</v>
          </cell>
        </row>
        <row r="133">
          <cell r="B133" t="str">
            <v>Manawaiianu</v>
          </cell>
          <cell r="C133">
            <v>9758</v>
          </cell>
          <cell r="D133">
            <v>1630.16165966113</v>
          </cell>
          <cell r="E133">
            <v>1877.5824410615</v>
          </cell>
        </row>
        <row r="134">
          <cell r="B134" t="str">
            <v>Opaepilau</v>
          </cell>
          <cell r="C134">
            <v>0</v>
          </cell>
          <cell r="D134">
            <v>0</v>
          </cell>
          <cell r="E134">
            <v>0</v>
          </cell>
        </row>
        <row r="135">
          <cell r="B135" t="str">
            <v>Konanui</v>
          </cell>
          <cell r="C135">
            <v>0</v>
          </cell>
          <cell r="D135">
            <v>0</v>
          </cell>
          <cell r="E135">
            <v>0</v>
          </cell>
        </row>
        <row r="136">
          <cell r="B136" t="str">
            <v>East Kuiaha</v>
          </cell>
          <cell r="C136">
            <v>6286.4168</v>
          </cell>
          <cell r="D136">
            <v>1675.8320354519401</v>
          </cell>
          <cell r="E136">
            <v>2147.57709452165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  <cell r="D1" t="str">
            <v>Full.Diversion.Habitat.Units</v>
          </cell>
          <cell r="E1" t="str">
            <v>Mixed.Habitat.Units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D6D7-71B8-4BF8-99D5-BF5BEABF9099}">
  <dimension ref="A1:K140"/>
  <sheetViews>
    <sheetView tabSelected="1" topLeftCell="A88" zoomScale="60" zoomScaleNormal="60" workbookViewId="0">
      <selection activeCell="H141" sqref="H141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2" t="s">
        <v>344</v>
      </c>
    </row>
    <row r="2" spans="1:5" ht="42" customHeight="1" x14ac:dyDescent="0.25">
      <c r="A2" s="2" t="s">
        <v>345</v>
      </c>
      <c r="B2" s="3"/>
      <c r="C2" s="1" t="s">
        <v>346</v>
      </c>
    </row>
    <row r="3" spans="1:5" ht="30" x14ac:dyDescent="0.25">
      <c r="A3" s="1" t="s">
        <v>347</v>
      </c>
      <c r="B3" s="1" t="s">
        <v>19</v>
      </c>
      <c r="C3" s="1" t="s">
        <v>348</v>
      </c>
      <c r="D3" s="1" t="s">
        <v>349</v>
      </c>
      <c r="E3" s="1" t="s">
        <v>350</v>
      </c>
    </row>
    <row r="4" spans="1:5" x14ac:dyDescent="0.25">
      <c r="A4" s="1">
        <v>1</v>
      </c>
      <c r="B4" s="1" t="s">
        <v>20</v>
      </c>
      <c r="C4" s="4">
        <f>WaterInWatersheds!F2</f>
        <v>5.5760339777065999</v>
      </c>
      <c r="D4" s="4">
        <f>WaterInWatersheds!G2</f>
        <v>2.3160902711437901</v>
      </c>
      <c r="E4" s="4">
        <f>WaterInWatersheds!H2</f>
        <v>2.3160902711437901</v>
      </c>
    </row>
    <row r="5" spans="1:5" x14ac:dyDescent="0.25">
      <c r="A5" s="1">
        <v>2</v>
      </c>
      <c r="B5" s="1" t="s">
        <v>21</v>
      </c>
      <c r="C5" s="4">
        <f>WaterInWatersheds!F3</f>
        <v>7.1858986310559603</v>
      </c>
      <c r="D5" s="4">
        <f>WaterInWatersheds!G3</f>
        <v>0</v>
      </c>
      <c r="E5" s="4">
        <f>WaterInWatersheds!H3</f>
        <v>13.689410040124899</v>
      </c>
    </row>
    <row r="6" spans="1:5" x14ac:dyDescent="0.25">
      <c r="A6" s="1">
        <v>3</v>
      </c>
      <c r="B6" s="1" t="s">
        <v>22</v>
      </c>
      <c r="C6" s="4">
        <f>WaterInWatersheds!F4</f>
        <v>3.0906921234395099</v>
      </c>
      <c r="D6" s="4">
        <f>WaterInWatersheds!G4</f>
        <v>1.4887307561858301</v>
      </c>
      <c r="E6" s="4">
        <f>WaterInWatersheds!H4</f>
        <v>3.3753507142173098</v>
      </c>
    </row>
    <row r="7" spans="1:5" x14ac:dyDescent="0.25">
      <c r="A7" s="1">
        <v>4</v>
      </c>
      <c r="B7" s="1" t="s">
        <v>23</v>
      </c>
      <c r="C7" s="4">
        <f>WaterInWatersheds!F5</f>
        <v>0.490382859332816</v>
      </c>
      <c r="D7" s="4">
        <f>WaterInWatersheds!G5</f>
        <v>0.442850261947763</v>
      </c>
      <c r="E7" s="4">
        <f>WaterInWatersheds!H5</f>
        <v>0.466616560640289</v>
      </c>
    </row>
    <row r="8" spans="1:5" x14ac:dyDescent="0.25">
      <c r="A8" s="1">
        <v>5</v>
      </c>
      <c r="B8" s="1" t="s">
        <v>24</v>
      </c>
      <c r="C8" s="4">
        <f>WaterInWatersheds!F6</f>
        <v>1.9553746795081299</v>
      </c>
      <c r="D8" s="4">
        <f>WaterInWatersheds!G6</f>
        <v>0</v>
      </c>
      <c r="E8" s="4">
        <f>WaterInWatersheds!H6</f>
        <v>0.97768733975406696</v>
      </c>
    </row>
    <row r="9" spans="1:5" x14ac:dyDescent="0.25">
      <c r="A9" s="1">
        <v>6</v>
      </c>
      <c r="B9" s="1" t="s">
        <v>25</v>
      </c>
      <c r="C9" s="4">
        <f>WaterInWatersheds!F7</f>
        <v>2.4695665828160802</v>
      </c>
      <c r="D9" s="4">
        <f>WaterInWatersheds!G7</f>
        <v>1.08380111822142</v>
      </c>
      <c r="E9" s="4">
        <f>WaterInWatersheds!H7</f>
        <v>1.7766838505187501</v>
      </c>
    </row>
    <row r="10" spans="1:5" x14ac:dyDescent="0.25">
      <c r="A10" s="1">
        <v>7</v>
      </c>
      <c r="B10" s="1" t="s">
        <v>26</v>
      </c>
      <c r="C10" s="4">
        <f>WaterInWatersheds!F8</f>
        <v>5.2795392785320798</v>
      </c>
      <c r="D10" s="4">
        <f>WaterInWatersheds!G8</f>
        <v>2.17173913230077</v>
      </c>
      <c r="E10" s="4">
        <f>WaterInWatersheds!H8</f>
        <v>3.6883183800734001</v>
      </c>
    </row>
    <row r="11" spans="1:5" x14ac:dyDescent="0.25">
      <c r="A11" s="1">
        <v>8</v>
      </c>
      <c r="B11" s="1" t="s">
        <v>27</v>
      </c>
      <c r="C11" s="4">
        <f>WaterInWatersheds!F9</f>
        <v>4.1328737372670403</v>
      </c>
      <c r="D11" s="4">
        <f>WaterInWatersheds!G9</f>
        <v>0.874728028688318</v>
      </c>
      <c r="E11" s="4">
        <f>WaterInWatersheds!H9</f>
        <v>2.5038008829776799</v>
      </c>
    </row>
    <row r="12" spans="1:5" x14ac:dyDescent="0.25">
      <c r="A12" s="1">
        <v>9</v>
      </c>
      <c r="B12" s="1" t="s">
        <v>28</v>
      </c>
      <c r="C12" s="4">
        <f>WaterInWatersheds!F10</f>
        <v>3.1610083688042598</v>
      </c>
      <c r="D12" s="4">
        <f>WaterInWatersheds!G10</f>
        <v>0.47072124559725098</v>
      </c>
      <c r="E12" s="4">
        <f>WaterInWatersheds!H10</f>
        <v>1.8158648072007499</v>
      </c>
    </row>
    <row r="13" spans="1:5" x14ac:dyDescent="0.25">
      <c r="A13" s="1">
        <v>10</v>
      </c>
      <c r="B13" s="1" t="s">
        <v>29</v>
      </c>
      <c r="C13" s="4">
        <f>WaterInWatersheds!F11</f>
        <v>4.5329862687058897</v>
      </c>
      <c r="D13" s="4">
        <f>WaterInWatersheds!G11</f>
        <v>0.60509664126093199</v>
      </c>
      <c r="E13" s="4">
        <f>WaterInWatersheds!H11</f>
        <v>2.5689719846282899</v>
      </c>
    </row>
    <row r="14" spans="1:5" x14ac:dyDescent="0.25">
      <c r="A14" s="1">
        <v>11</v>
      </c>
      <c r="B14" s="1" t="s">
        <v>30</v>
      </c>
      <c r="C14" s="4">
        <f>WaterInWatersheds!F12</f>
        <v>3.83949845172652</v>
      </c>
      <c r="D14" s="4">
        <f>WaterInWatersheds!G12</f>
        <v>1.3470180028327901</v>
      </c>
      <c r="E14" s="4">
        <f>WaterInWatersheds!H12</f>
        <v>1.3470180028327901</v>
      </c>
    </row>
    <row r="15" spans="1:5" x14ac:dyDescent="0.25">
      <c r="A15" s="1">
        <v>12</v>
      </c>
      <c r="B15" s="1" t="s">
        <v>31</v>
      </c>
      <c r="C15" s="4">
        <f>WaterInWatersheds!F13</f>
        <v>23.278259495264901</v>
      </c>
      <c r="D15" s="4">
        <f>WaterInWatersheds!G13</f>
        <v>10.4858091306509</v>
      </c>
      <c r="E15" s="4">
        <f>WaterInWatersheds!H13</f>
        <v>12.224578567295699</v>
      </c>
    </row>
    <row r="16" spans="1:5" x14ac:dyDescent="0.25">
      <c r="A16" s="1">
        <v>13</v>
      </c>
      <c r="B16" s="1" t="s">
        <v>32</v>
      </c>
      <c r="C16" s="4">
        <f>WaterInWatersheds!F14</f>
        <v>5.7449046846685103</v>
      </c>
      <c r="D16" s="4">
        <f>WaterInWatersheds!G14</f>
        <v>5.1956653941243802</v>
      </c>
      <c r="E16" s="4">
        <f>WaterInWatersheds!H14</f>
        <v>5.4702850393964404</v>
      </c>
    </row>
    <row r="17" spans="1:5" x14ac:dyDescent="0.25">
      <c r="A17" s="1">
        <v>14</v>
      </c>
      <c r="B17" s="1" t="s">
        <v>33</v>
      </c>
      <c r="C17" s="4">
        <f>WaterInWatersheds!F15</f>
        <v>6.6213524027075996</v>
      </c>
      <c r="D17" s="4">
        <f>WaterInWatersheds!G15</f>
        <v>3.2597747385868101</v>
      </c>
      <c r="E17" s="4">
        <f>WaterInWatersheds!H15</f>
        <v>4.80836860189953</v>
      </c>
    </row>
    <row r="18" spans="1:5" x14ac:dyDescent="0.25">
      <c r="A18" s="1">
        <v>15</v>
      </c>
      <c r="B18" s="1" t="s">
        <v>34</v>
      </c>
      <c r="C18" s="4">
        <f>WaterInWatersheds!F16</f>
        <v>2.4278038032561899</v>
      </c>
      <c r="D18" s="4">
        <f>WaterInWatersheds!G16</f>
        <v>1.29069096252536</v>
      </c>
      <c r="E18" s="4">
        <f>WaterInWatersheds!H16</f>
        <v>0.83840051745266997</v>
      </c>
    </row>
    <row r="19" spans="1:5" x14ac:dyDescent="0.25">
      <c r="A19" s="1">
        <v>16</v>
      </c>
      <c r="B19" s="1" t="s">
        <v>35</v>
      </c>
      <c r="C19" s="4">
        <f>WaterInWatersheds!F17</f>
        <v>4.0461891469354896</v>
      </c>
      <c r="D19" s="4">
        <f>WaterInWatersheds!G17</f>
        <v>1.41196925651109</v>
      </c>
      <c r="E19" s="4">
        <f>WaterInWatersheds!H17</f>
        <v>1.8543311871109101</v>
      </c>
    </row>
    <row r="20" spans="1:5" x14ac:dyDescent="0.25">
      <c r="A20" s="1">
        <v>17</v>
      </c>
      <c r="B20" s="1" t="s">
        <v>36</v>
      </c>
      <c r="C20" s="4">
        <f>WaterInWatersheds!F18</f>
        <v>7.0074052854445004</v>
      </c>
      <c r="D20" s="4">
        <f>WaterInWatersheds!G18</f>
        <v>0.122051260039377</v>
      </c>
      <c r="E20" s="4">
        <f>WaterInWatersheds!H18</f>
        <v>1.26672096721517</v>
      </c>
    </row>
    <row r="21" spans="1:5" x14ac:dyDescent="0.25">
      <c r="A21" s="1">
        <v>18</v>
      </c>
      <c r="B21" s="1" t="s">
        <v>37</v>
      </c>
      <c r="C21" s="4">
        <f>WaterInWatersheds!F19</f>
        <v>1.98028914425493</v>
      </c>
      <c r="D21" s="4">
        <f>WaterInWatersheds!G19</f>
        <v>1.8936593406017601</v>
      </c>
      <c r="E21" s="4">
        <f>WaterInWatersheds!H19</f>
        <v>1.9037526376048099</v>
      </c>
    </row>
    <row r="22" spans="1:5" x14ac:dyDescent="0.25">
      <c r="A22" s="1">
        <v>19</v>
      </c>
      <c r="B22" s="1" t="s">
        <v>38</v>
      </c>
      <c r="C22" s="4">
        <f>WaterInWatersheds!F20</f>
        <v>4.0051407880271297</v>
      </c>
      <c r="D22" s="4">
        <f>WaterInWatersheds!G20</f>
        <v>0.29110958708038098</v>
      </c>
      <c r="E22" s="4">
        <f>WaterInWatersheds!H20</f>
        <v>1.1953681418622</v>
      </c>
    </row>
    <row r="23" spans="1:5" x14ac:dyDescent="0.25">
      <c r="A23" s="1">
        <v>20</v>
      </c>
      <c r="B23" s="1" t="s">
        <v>39</v>
      </c>
      <c r="C23" s="4">
        <f>WaterInWatersheds!F21</f>
        <v>1.76789145844319</v>
      </c>
      <c r="D23" s="4">
        <f>WaterInWatersheds!G21</f>
        <v>0.73520211927517298</v>
      </c>
      <c r="E23" s="4">
        <f>WaterInWatersheds!H21</f>
        <v>0.837710591776474</v>
      </c>
    </row>
    <row r="24" spans="1:5" x14ac:dyDescent="0.25">
      <c r="A24" s="1">
        <v>21</v>
      </c>
      <c r="B24" s="1" t="s">
        <v>40</v>
      </c>
      <c r="C24" s="4">
        <f>WaterInWatersheds!F22</f>
        <v>0.71880774848962303</v>
      </c>
      <c r="D24" s="4">
        <f>WaterInWatersheds!G22</f>
        <v>0.37792727174526097</v>
      </c>
      <c r="E24" s="4">
        <f>WaterInWatersheds!H22</f>
        <v>0.548367510117442</v>
      </c>
    </row>
    <row r="25" spans="1:5" x14ac:dyDescent="0.25">
      <c r="A25" s="1">
        <v>22</v>
      </c>
      <c r="B25" s="1" t="s">
        <v>41</v>
      </c>
      <c r="C25" s="4">
        <f>WaterInWatersheds!F23</f>
        <v>2.7980713627920299</v>
      </c>
      <c r="D25" s="4">
        <f>WaterInWatersheds!G23</f>
        <v>0.10258476997293001</v>
      </c>
      <c r="E25" s="4">
        <f>WaterInWatersheds!H23</f>
        <v>0.36405717578638802</v>
      </c>
    </row>
    <row r="26" spans="1:5" x14ac:dyDescent="0.25">
      <c r="A26" s="1">
        <v>23</v>
      </c>
      <c r="B26" s="1" t="s">
        <v>42</v>
      </c>
      <c r="C26" s="4">
        <f>WaterInWatersheds!F24</f>
        <v>2.9144486186300198</v>
      </c>
      <c r="D26" s="4">
        <f>WaterInWatersheds!G24</f>
        <v>1.1453781461414501</v>
      </c>
      <c r="E26" s="4">
        <f>WaterInWatersheds!H24</f>
        <v>1.5391078527940401</v>
      </c>
    </row>
    <row r="27" spans="1:5" x14ac:dyDescent="0.25">
      <c r="A27" s="1">
        <v>24</v>
      </c>
      <c r="B27" s="1" t="s">
        <v>43</v>
      </c>
      <c r="C27" s="4">
        <f>WaterInWatersheds!F25</f>
        <v>2.9144486186300198</v>
      </c>
      <c r="D27" s="4">
        <f>WaterInWatersheds!G25</f>
        <v>1.1453781461414501</v>
      </c>
      <c r="E27" s="4">
        <f>WaterInWatersheds!H25</f>
        <v>1.5391078527940401</v>
      </c>
    </row>
    <row r="28" spans="1:5" x14ac:dyDescent="0.25">
      <c r="A28" s="1">
        <v>25</v>
      </c>
      <c r="B28" s="1" t="s">
        <v>44</v>
      </c>
      <c r="C28" s="4">
        <f>WaterInWatersheds!F26</f>
        <v>1.3183567501753599</v>
      </c>
      <c r="D28" s="4">
        <f>WaterInWatersheds!G26</f>
        <v>0.70440969336938597</v>
      </c>
      <c r="E28" s="4">
        <f>WaterInWatersheds!H26</f>
        <v>0.97193659880388705</v>
      </c>
    </row>
    <row r="29" spans="1:5" x14ac:dyDescent="0.25">
      <c r="A29" s="1">
        <v>26</v>
      </c>
      <c r="B29" s="1" t="s">
        <v>45</v>
      </c>
      <c r="C29" s="4">
        <f>WaterInWatersheds!F27</f>
        <v>11.129163885046401</v>
      </c>
      <c r="D29" s="4">
        <f>WaterInWatersheds!G27</f>
        <v>0</v>
      </c>
      <c r="E29" s="4">
        <f>WaterInWatersheds!H27</f>
        <v>1.7344079751175301</v>
      </c>
    </row>
    <row r="30" spans="1:5" x14ac:dyDescent="0.25">
      <c r="A30" s="1">
        <v>27</v>
      </c>
      <c r="B30" s="1" t="s">
        <v>46</v>
      </c>
      <c r="C30" s="4">
        <f>WaterInWatersheds!F28</f>
        <v>9.67929372571286</v>
      </c>
      <c r="D30" s="4">
        <f>WaterInWatersheds!G28</f>
        <v>0.90922500588359401</v>
      </c>
      <c r="E30" s="4">
        <f>WaterInWatersheds!H28</f>
        <v>1.69160408070152</v>
      </c>
    </row>
    <row r="31" spans="1:5" x14ac:dyDescent="0.25">
      <c r="A31" s="1">
        <v>28</v>
      </c>
      <c r="B31" s="1" t="s">
        <v>47</v>
      </c>
      <c r="C31" s="4">
        <f>WaterInWatersheds!F29</f>
        <v>2.1012874415856699</v>
      </c>
      <c r="D31" s="4">
        <f>WaterInWatersheds!G29</f>
        <v>1.0374340510387099</v>
      </c>
      <c r="E31" s="4">
        <f>WaterInWatersheds!H29</f>
        <v>1.5418351489816899</v>
      </c>
    </row>
    <row r="32" spans="1:5" x14ac:dyDescent="0.25">
      <c r="A32" s="1">
        <v>29</v>
      </c>
      <c r="B32" s="1" t="s">
        <v>48</v>
      </c>
      <c r="C32" s="4">
        <f>WaterInWatersheds!F30</f>
        <v>3.0610269949950402</v>
      </c>
      <c r="D32" s="4">
        <f>WaterInWatersheds!G30</f>
        <v>0</v>
      </c>
      <c r="E32" s="4">
        <f>WaterInWatersheds!H30</f>
        <v>0.52219649594123996</v>
      </c>
    </row>
    <row r="33" spans="1:11" x14ac:dyDescent="0.25">
      <c r="A33" s="1">
        <v>30</v>
      </c>
      <c r="B33" s="1" t="s">
        <v>49</v>
      </c>
      <c r="C33" s="4">
        <f>WaterInWatersheds!F31</f>
        <v>4.3036420366070702</v>
      </c>
      <c r="D33" s="4">
        <f>WaterInWatersheds!G31</f>
        <v>1.8204571804957801</v>
      </c>
      <c r="E33" s="4">
        <f>WaterInWatersheds!H31</f>
        <v>2.24197000025306</v>
      </c>
    </row>
    <row r="34" spans="1:11" x14ac:dyDescent="0.25">
      <c r="A34" s="1">
        <v>31</v>
      </c>
      <c r="B34" s="1" t="s">
        <v>50</v>
      </c>
      <c r="C34" s="4">
        <f>WaterInWatersheds!F32</f>
        <v>1.2421992360817</v>
      </c>
      <c r="D34" s="4">
        <f>WaterInWatersheds!G32</f>
        <v>1.2421992360817</v>
      </c>
      <c r="E34" s="4">
        <f>WaterInWatersheds!H32</f>
        <v>1.2421992360817</v>
      </c>
    </row>
    <row r="35" spans="1:11" x14ac:dyDescent="0.25">
      <c r="A35" s="1">
        <v>32</v>
      </c>
      <c r="B35" s="1" t="s">
        <v>51</v>
      </c>
      <c r="C35" s="4">
        <f>WaterInWatersheds!F33</f>
        <v>1.49387111680808</v>
      </c>
      <c r="D35" s="4">
        <f>WaterInWatersheds!G33</f>
        <v>0.54753756923311703</v>
      </c>
      <c r="E35" s="4">
        <f>WaterInWatersheds!H33</f>
        <v>0.79629267331861797</v>
      </c>
    </row>
    <row r="36" spans="1:11" x14ac:dyDescent="0.25">
      <c r="A36" s="1">
        <v>33</v>
      </c>
      <c r="B36" s="1" t="s">
        <v>52</v>
      </c>
      <c r="C36" s="4">
        <f>WaterInWatersheds!F34</f>
        <v>3.44854999069518</v>
      </c>
      <c r="D36" s="4">
        <f>WaterInWatersheds!G34</f>
        <v>2.73895595932597</v>
      </c>
      <c r="E36" s="4">
        <f>WaterInWatersheds!H34</f>
        <v>3.0657514478163899</v>
      </c>
    </row>
    <row r="37" spans="1:11" x14ac:dyDescent="0.25">
      <c r="A37" s="1">
        <v>34</v>
      </c>
      <c r="B37" s="1" t="s">
        <v>53</v>
      </c>
      <c r="C37" s="4">
        <f>WaterInWatersheds!F35</f>
        <v>2.0576241672026101</v>
      </c>
      <c r="D37" s="4">
        <f>WaterInWatersheds!G35</f>
        <v>2.0576241672026101</v>
      </c>
      <c r="E37" s="4">
        <f>WaterInWatersheds!H35</f>
        <v>2.0576241672026101</v>
      </c>
    </row>
    <row r="38" spans="1:11" x14ac:dyDescent="0.25">
      <c r="A38" s="1">
        <v>35</v>
      </c>
      <c r="B38" s="1" t="s">
        <v>54</v>
      </c>
      <c r="C38" s="4">
        <f>WaterInWatersheds!F36</f>
        <v>14.4331110125708</v>
      </c>
      <c r="D38" s="4">
        <f>WaterInWatersheds!G36</f>
        <v>2.2396174684390702</v>
      </c>
      <c r="E38" s="4">
        <f>WaterInWatersheds!H36</f>
        <v>3.8146631980068801</v>
      </c>
      <c r="H38" s="2"/>
      <c r="I38" s="2"/>
    </row>
    <row r="39" spans="1:11" x14ac:dyDescent="0.25">
      <c r="A39" s="1">
        <v>36</v>
      </c>
      <c r="B39" s="1" t="s">
        <v>55</v>
      </c>
      <c r="C39" s="4">
        <f>WaterInWatersheds!F37</f>
        <v>9.18040137478269</v>
      </c>
      <c r="D39" s="4">
        <f>WaterInWatersheds!G37</f>
        <v>4.7176449663660396</v>
      </c>
      <c r="E39" s="4">
        <f>WaterInWatersheds!H37</f>
        <v>5.49317175114642</v>
      </c>
      <c r="H39" s="2"/>
      <c r="I39" s="2"/>
      <c r="K39" s="2"/>
    </row>
    <row r="40" spans="1:11" x14ac:dyDescent="0.25">
      <c r="A40" s="1">
        <v>37</v>
      </c>
      <c r="B40" s="1" t="s">
        <v>56</v>
      </c>
      <c r="C40" s="4">
        <f>WaterInWatersheds!F38</f>
        <v>19.8525646519304</v>
      </c>
      <c r="D40" s="4">
        <f>WaterInWatersheds!G38</f>
        <v>0</v>
      </c>
      <c r="E40" s="4">
        <f>WaterInWatersheds!H38</f>
        <v>5.9845041166142297</v>
      </c>
    </row>
    <row r="41" spans="1:11" x14ac:dyDescent="0.25">
      <c r="A41" s="1">
        <v>38</v>
      </c>
      <c r="B41" s="1" t="s">
        <v>57</v>
      </c>
      <c r="C41" s="4">
        <f>WaterInWatersheds!F39</f>
        <v>0</v>
      </c>
      <c r="D41" s="4">
        <f>WaterInWatersheds!G39</f>
        <v>0</v>
      </c>
      <c r="E41" s="4">
        <f>WaterInWatersheds!H39</f>
        <v>0</v>
      </c>
    </row>
    <row r="42" spans="1:11" x14ac:dyDescent="0.25">
      <c r="A42" s="1">
        <v>39</v>
      </c>
      <c r="B42" s="1" t="s">
        <v>58</v>
      </c>
      <c r="C42" s="4">
        <f>WaterInWatersheds!F40</f>
        <v>2.2265236244367301</v>
      </c>
      <c r="D42" s="4">
        <f>WaterInWatersheds!G40</f>
        <v>1.86733269691076</v>
      </c>
      <c r="E42" s="4">
        <f>WaterInWatersheds!H40</f>
        <v>2.0469281606737399</v>
      </c>
      <c r="G42" s="2"/>
    </row>
    <row r="43" spans="1:11" x14ac:dyDescent="0.25">
      <c r="A43" s="1">
        <v>40</v>
      </c>
      <c r="B43" s="1" t="s">
        <v>59</v>
      </c>
      <c r="C43" s="4">
        <f>WaterInWatersheds!F41</f>
        <v>7.9454469264975698</v>
      </c>
      <c r="D43" s="4">
        <f>WaterInWatersheds!G41</f>
        <v>2.76680553783758</v>
      </c>
      <c r="E43" s="4">
        <f>WaterInWatersheds!H41</f>
        <v>4.0857974927022704</v>
      </c>
    </row>
    <row r="44" spans="1:11" x14ac:dyDescent="0.25">
      <c r="A44" s="1">
        <v>41</v>
      </c>
      <c r="B44" s="1" t="s">
        <v>60</v>
      </c>
      <c r="C44" s="4">
        <f>WaterInWatersheds!F42</f>
        <v>1.5581319610165201</v>
      </c>
      <c r="D44" s="4">
        <f>WaterInWatersheds!G42</f>
        <v>1.3258401676059699</v>
      </c>
      <c r="E44" s="4">
        <f>WaterInWatersheds!H42</f>
        <v>1.4419860643112401</v>
      </c>
    </row>
    <row r="45" spans="1:11" x14ac:dyDescent="0.25">
      <c r="A45" s="1">
        <v>42</v>
      </c>
      <c r="B45" s="1" t="s">
        <v>61</v>
      </c>
      <c r="C45" s="4">
        <f>WaterInWatersheds!F43</f>
        <v>0</v>
      </c>
      <c r="D45" s="4">
        <f>WaterInWatersheds!G43</f>
        <v>0</v>
      </c>
      <c r="E45" s="4">
        <f>WaterInWatersheds!H43</f>
        <v>0</v>
      </c>
    </row>
    <row r="46" spans="1:11" x14ac:dyDescent="0.25">
      <c r="A46" s="1">
        <v>43</v>
      </c>
      <c r="B46" s="1" t="s">
        <v>62</v>
      </c>
      <c r="C46" s="4">
        <f>WaterInWatersheds!F44</f>
        <v>6.0952754661237503</v>
      </c>
      <c r="D46" s="4">
        <f>WaterInWatersheds!G44</f>
        <v>5.1672763797115602</v>
      </c>
      <c r="E46" s="4">
        <f>WaterInWatersheds!H44</f>
        <v>5.5475926986455697</v>
      </c>
    </row>
    <row r="47" spans="1:11" x14ac:dyDescent="0.25">
      <c r="A47" s="1">
        <v>44</v>
      </c>
      <c r="B47" s="1" t="s">
        <v>63</v>
      </c>
      <c r="C47" s="4">
        <f>WaterInWatersheds!F45</f>
        <v>13.857779180823201</v>
      </c>
      <c r="D47" s="4">
        <f>WaterInWatersheds!G45</f>
        <v>1.5505985499980199</v>
      </c>
      <c r="E47" s="4">
        <f>WaterInWatersheds!H45</f>
        <v>3.7200130988183502</v>
      </c>
    </row>
    <row r="48" spans="1:11" x14ac:dyDescent="0.25">
      <c r="A48" s="1">
        <v>45</v>
      </c>
      <c r="B48" s="1" t="s">
        <v>64</v>
      </c>
      <c r="C48" s="4">
        <f>WaterInWatersheds!F46</f>
        <v>3.0618676413859598</v>
      </c>
      <c r="D48" s="4">
        <f>WaterInWatersheds!G46</f>
        <v>3.0618676413859598</v>
      </c>
      <c r="E48" s="4">
        <f>WaterInWatersheds!H46</f>
        <v>2.8814551262196</v>
      </c>
    </row>
    <row r="49" spans="1:5" x14ac:dyDescent="0.25">
      <c r="A49" s="1">
        <v>46</v>
      </c>
      <c r="B49" s="1" t="s">
        <v>65</v>
      </c>
      <c r="C49" s="4">
        <f>WaterInWatersheds!F47</f>
        <v>2.9988617153582502</v>
      </c>
      <c r="D49" s="4">
        <f>WaterInWatersheds!G47</f>
        <v>4.2608293431306801E-2</v>
      </c>
      <c r="E49" s="4">
        <f>WaterInWatersheds!H47</f>
        <v>1.1793201343988799</v>
      </c>
    </row>
    <row r="51" spans="1:5" x14ac:dyDescent="0.25">
      <c r="A51" s="1" t="s">
        <v>351</v>
      </c>
      <c r="C51" s="1">
        <f>SUM(C4:C49)</f>
        <v>228.9838464162749</v>
      </c>
      <c r="D51" s="1">
        <f>SUM(D4:D49)</f>
        <v>72.055410145892296</v>
      </c>
      <c r="E51" s="1">
        <f>SUM(E4:E49)</f>
        <v>120.97721914297331</v>
      </c>
    </row>
    <row r="52" spans="1:5" ht="30" x14ac:dyDescent="0.25">
      <c r="A52" s="1" t="s">
        <v>352</v>
      </c>
      <c r="C52" s="5">
        <f>(C51/C51)</f>
        <v>1</v>
      </c>
      <c r="D52" s="5">
        <f>(D51/C51)</f>
        <v>0.31467464309644422</v>
      </c>
      <c r="E52" s="5">
        <f>(E51/C51)</f>
        <v>0.52832206741363796</v>
      </c>
    </row>
    <row r="54" spans="1:5" x14ac:dyDescent="0.25">
      <c r="A54" s="1" t="s">
        <v>353</v>
      </c>
    </row>
    <row r="55" spans="1:5" ht="30" x14ac:dyDescent="0.25">
      <c r="C55" s="1" t="s">
        <v>348</v>
      </c>
      <c r="D55" s="1" t="s">
        <v>349</v>
      </c>
      <c r="E55" s="1" t="s">
        <v>354</v>
      </c>
    </row>
    <row r="56" spans="1:5" x14ac:dyDescent="0.25">
      <c r="A56" s="4" t="s">
        <v>0</v>
      </c>
      <c r="B56" s="1" t="s">
        <v>355</v>
      </c>
      <c r="C56" s="1">
        <f>WaterInDiversion!F2</f>
        <v>0</v>
      </c>
      <c r="D56" s="1">
        <f>WaterInDiversion!G2</f>
        <v>2.5516850179247799</v>
      </c>
      <c r="E56" s="1">
        <f>WaterInDiversion!H2</f>
        <v>2.3090929152388799</v>
      </c>
    </row>
    <row r="57" spans="1:5" x14ac:dyDescent="0.25">
      <c r="A57" s="6">
        <v>1</v>
      </c>
      <c r="B57" s="1" t="s">
        <v>8</v>
      </c>
      <c r="C57" s="1">
        <f>WaterInDiversion!F3</f>
        <v>0</v>
      </c>
      <c r="D57" s="1">
        <f>WaterInDiversion!G3</f>
        <v>18.2015109626164</v>
      </c>
      <c r="E57" s="1">
        <f>WaterInDiversion!H3</f>
        <v>15.8759323981085</v>
      </c>
    </row>
    <row r="58" spans="1:5" x14ac:dyDescent="0.25">
      <c r="A58" s="6">
        <v>2</v>
      </c>
      <c r="B58" s="1" t="s">
        <v>9</v>
      </c>
      <c r="C58" s="1">
        <f>WaterInDiversion!F4</f>
        <v>0</v>
      </c>
      <c r="D58" s="1">
        <f>WaterInDiversion!G4</f>
        <v>32.254721765125097</v>
      </c>
      <c r="E58" s="1">
        <f>WaterInDiversion!H4</f>
        <v>20.545517995250801</v>
      </c>
    </row>
    <row r="59" spans="1:5" x14ac:dyDescent="0.25">
      <c r="A59" s="6">
        <v>3</v>
      </c>
      <c r="B59" s="1" t="s">
        <v>10</v>
      </c>
      <c r="C59" s="1">
        <f>WaterInDiversion!F5</f>
        <v>0</v>
      </c>
      <c r="D59" s="1">
        <f>WaterInDiversion!G5</f>
        <v>14.2396737292114</v>
      </c>
      <c r="E59" s="1">
        <f>WaterInDiversion!H5</f>
        <v>6.0714739449730404</v>
      </c>
    </row>
    <row r="60" spans="1:5" x14ac:dyDescent="0.25">
      <c r="A60" s="6">
        <v>4</v>
      </c>
      <c r="B60" s="1" t="s">
        <v>11</v>
      </c>
      <c r="C60" s="1">
        <f>WaterInDiversion!F6</f>
        <v>0</v>
      </c>
      <c r="D60" s="1">
        <f>WaterInDiversion!G6</f>
        <v>14.6003578764427</v>
      </c>
      <c r="E60" s="1">
        <f>WaterInDiversion!H6</f>
        <v>16.360403654418</v>
      </c>
    </row>
    <row r="61" spans="1:5" x14ac:dyDescent="0.25">
      <c r="A61" s="6">
        <v>5</v>
      </c>
      <c r="B61" s="1" t="s">
        <v>12</v>
      </c>
      <c r="C61" s="1">
        <f>WaterInDiversion!F7</f>
        <v>0</v>
      </c>
      <c r="D61" s="1">
        <f>WaterInDiversion!G7</f>
        <v>1.2789261225350499</v>
      </c>
      <c r="E61" s="1">
        <f>WaterInDiversion!H7</f>
        <v>2.5554815642672701</v>
      </c>
    </row>
    <row r="62" spans="1:5" ht="30" x14ac:dyDescent="0.25">
      <c r="A62" s="6">
        <v>6</v>
      </c>
      <c r="B62" s="1" t="s">
        <v>13</v>
      </c>
      <c r="C62" s="1">
        <f>WaterInDiversion!F8</f>
        <v>0</v>
      </c>
      <c r="D62" s="1">
        <f>WaterInDiversion!G8</f>
        <v>0.71945230763364398</v>
      </c>
      <c r="E62" s="1">
        <f>WaterInDiversion!H8</f>
        <v>10.647644711955801</v>
      </c>
    </row>
    <row r="63" spans="1:5" ht="30" x14ac:dyDescent="0.25">
      <c r="A63" s="6">
        <v>7</v>
      </c>
      <c r="B63" s="1" t="s">
        <v>14</v>
      </c>
      <c r="C63" s="1">
        <f>WaterInDiversion!F9</f>
        <v>0</v>
      </c>
      <c r="D63" s="1">
        <f>WaterInDiversion!G9</f>
        <v>16.2732500326759</v>
      </c>
      <c r="E63" s="1">
        <f>WaterInDiversion!H9</f>
        <v>9.7626172133810201</v>
      </c>
    </row>
    <row r="64" spans="1:5" x14ac:dyDescent="0.25">
      <c r="A64" s="6">
        <v>8</v>
      </c>
      <c r="B64" s="1" t="s">
        <v>15</v>
      </c>
      <c r="C64" s="1">
        <f>WaterInDiversion!F10</f>
        <v>0</v>
      </c>
      <c r="D64" s="1">
        <f>WaterInDiversion!G10</f>
        <v>33.159916863584499</v>
      </c>
      <c r="E64" s="1">
        <f>WaterInDiversion!H10</f>
        <v>16.6553498128333</v>
      </c>
    </row>
    <row r="65" spans="1:5" x14ac:dyDescent="0.25">
      <c r="A65" s="6">
        <v>9</v>
      </c>
      <c r="B65" s="1" t="s">
        <v>16</v>
      </c>
      <c r="C65" s="1">
        <f>WaterInDiversion!F11</f>
        <v>0</v>
      </c>
      <c r="D65" s="1">
        <f>WaterInDiversion!G11</f>
        <v>14.9066379069116</v>
      </c>
      <c r="E65" s="1">
        <f>WaterInDiversion!H11</f>
        <v>9.3445935696386098</v>
      </c>
    </row>
    <row r="66" spans="1:5" x14ac:dyDescent="0.25">
      <c r="A66" s="6">
        <v>10</v>
      </c>
      <c r="B66" s="1" t="s">
        <v>17</v>
      </c>
      <c r="C66" s="1">
        <f>WaterInDiversion!F12</f>
        <v>0</v>
      </c>
      <c r="D66" s="1">
        <f>WaterInDiversion!G12</f>
        <v>0</v>
      </c>
      <c r="E66" s="1">
        <f>WaterInDiversion!H12</f>
        <v>0</v>
      </c>
    </row>
    <row r="67" spans="1:5" x14ac:dyDescent="0.25">
      <c r="A67" s="4"/>
      <c r="D67" s="4"/>
      <c r="E67" s="4"/>
    </row>
    <row r="68" spans="1:5" x14ac:dyDescent="0.25">
      <c r="A68" s="1" t="s">
        <v>356</v>
      </c>
      <c r="C68" s="1">
        <f>0.00000000000001</f>
        <v>1E-14</v>
      </c>
      <c r="D68" s="1">
        <f>SUM(D57:D67)</f>
        <v>145.6344475667363</v>
      </c>
      <c r="E68" s="1">
        <f>SUM(E57:E67)</f>
        <v>107.81901486482634</v>
      </c>
    </row>
    <row r="69" spans="1:5" ht="30" x14ac:dyDescent="0.25">
      <c r="A69" s="1" t="s">
        <v>357</v>
      </c>
      <c r="C69" s="5">
        <v>0</v>
      </c>
      <c r="D69" s="5">
        <f>D68/D68</f>
        <v>1</v>
      </c>
      <c r="E69" s="5">
        <f>(E68/D68)</f>
        <v>0.74034005461117836</v>
      </c>
    </row>
    <row r="71" spans="1:5" ht="30" x14ac:dyDescent="0.25">
      <c r="C71" s="1" t="s">
        <v>348</v>
      </c>
      <c r="D71" s="1" t="s">
        <v>349</v>
      </c>
      <c r="E71" s="1" t="s">
        <v>354</v>
      </c>
    </row>
    <row r="72" spans="1:5" x14ac:dyDescent="0.25">
      <c r="A72" s="1" t="s">
        <v>358</v>
      </c>
    </row>
    <row r="73" spans="1:5" x14ac:dyDescent="0.25">
      <c r="A73" s="4" t="s">
        <v>33</v>
      </c>
      <c r="C73" s="6">
        <f>WaterByLease!B2</f>
        <v>0</v>
      </c>
      <c r="D73" s="6">
        <f>WaterByLease!C2</f>
        <v>11.886039955347201</v>
      </c>
      <c r="E73" s="6">
        <f>WaterByLease!D2</f>
        <v>8.9003564612507393</v>
      </c>
    </row>
    <row r="74" spans="1:5" x14ac:dyDescent="0.25">
      <c r="A74" s="4" t="s">
        <v>324</v>
      </c>
      <c r="C74" s="6">
        <f>WaterByLease!B3</f>
        <v>0</v>
      </c>
      <c r="D74" s="6">
        <f>WaterByLease!C3</f>
        <v>95.9473116038494</v>
      </c>
      <c r="E74" s="6">
        <f>WaterByLease!D3</f>
        <v>85.392769883706706</v>
      </c>
    </row>
    <row r="75" spans="1:5" x14ac:dyDescent="0.25">
      <c r="A75" s="4" t="s">
        <v>325</v>
      </c>
      <c r="C75" s="6">
        <f>WaterByLease!B4</f>
        <v>0</v>
      </c>
      <c r="D75" s="6">
        <f>WaterByLease!C4</f>
        <v>30.5775758265085</v>
      </c>
      <c r="E75" s="6">
        <f>WaterByLease!D4</f>
        <v>16.262499236197598</v>
      </c>
    </row>
    <row r="76" spans="1:5" x14ac:dyDescent="0.25">
      <c r="A76" s="4" t="s">
        <v>326</v>
      </c>
      <c r="C76" s="6">
        <f>WaterByLease!B5</f>
        <v>0</v>
      </c>
      <c r="D76" s="6">
        <f>WaterByLease!C5</f>
        <v>14.9835406808619</v>
      </c>
      <c r="E76" s="6">
        <f>WaterByLease!D5</f>
        <v>9.7668976448302693</v>
      </c>
    </row>
    <row r="77" spans="1:5" x14ac:dyDescent="0.25">
      <c r="A77" s="4" t="s">
        <v>327</v>
      </c>
      <c r="C77" s="6">
        <f>WaterByLease!B6</f>
        <v>0</v>
      </c>
      <c r="D77" s="6">
        <f>WaterByLease!C6</f>
        <v>85.906909789542993</v>
      </c>
      <c r="E77" s="6">
        <f>WaterByLease!D6</f>
        <v>60.7936580813234</v>
      </c>
    </row>
    <row r="79" spans="1:5" x14ac:dyDescent="0.25">
      <c r="A79" s="1" t="s">
        <v>351</v>
      </c>
      <c r="C79" s="1">
        <f>SUM(C73:C77)</f>
        <v>0</v>
      </c>
      <c r="D79" s="1">
        <f>SUM(D73:D77)</f>
        <v>239.30137785610998</v>
      </c>
      <c r="E79" s="1">
        <f>SUM(E73:E77)</f>
        <v>181.11618130730869</v>
      </c>
    </row>
    <row r="82" spans="1:5" ht="30" x14ac:dyDescent="0.25">
      <c r="C82" s="1" t="s">
        <v>348</v>
      </c>
      <c r="D82" s="1" t="s">
        <v>349</v>
      </c>
      <c r="E82" s="1" t="s">
        <v>359</v>
      </c>
    </row>
    <row r="83" spans="1:5" x14ac:dyDescent="0.25">
      <c r="A83" s="1" t="s">
        <v>328</v>
      </c>
    </row>
    <row r="84" spans="1:5" x14ac:dyDescent="0.25">
      <c r="A84" s="1" t="s">
        <v>330</v>
      </c>
      <c r="C84" s="1">
        <f>taro!E3</f>
        <v>0</v>
      </c>
      <c r="D84" s="1">
        <f>taro!F3</f>
        <v>14.2638426204845</v>
      </c>
      <c r="E84" s="1">
        <f>taro!G3</f>
        <v>9.9998576937363293</v>
      </c>
    </row>
    <row r="85" spans="1:5" x14ac:dyDescent="0.25">
      <c r="A85" s="1" t="s">
        <v>329</v>
      </c>
      <c r="C85" s="1">
        <f>taro!E2</f>
        <v>0</v>
      </c>
      <c r="D85" s="1">
        <f>taro!F2</f>
        <v>140.400706011343</v>
      </c>
      <c r="E85" s="1">
        <f>taro!G2</f>
        <v>107.05860926026</v>
      </c>
    </row>
    <row r="88" spans="1:5" x14ac:dyDescent="0.25">
      <c r="A88" s="2" t="s">
        <v>360</v>
      </c>
    </row>
    <row r="89" spans="1:5" x14ac:dyDescent="0.25">
      <c r="B89" s="7" t="s">
        <v>361</v>
      </c>
    </row>
    <row r="90" spans="1:5" x14ac:dyDescent="0.25">
      <c r="A90" s="1" t="s">
        <v>362</v>
      </c>
    </row>
    <row r="91" spans="1:5" ht="30" x14ac:dyDescent="0.25">
      <c r="A91" s="1" t="str">
        <f>[2]HabitatInWatersheds!A1</f>
        <v>Watershed ID</v>
      </c>
      <c r="B91" s="1" t="str">
        <f>[2]HabitatInWatersheds!B1</f>
        <v>Watershed Name</v>
      </c>
      <c r="C91" s="1" t="str">
        <f>[2]HabitatInWatersheds!C1</f>
        <v>Natural.Habitat.Units</v>
      </c>
      <c r="D91" s="1" t="str">
        <f>[2]HabitatInWatersheds!D1</f>
        <v>Full.Diversion.Habitat.Units</v>
      </c>
      <c r="E91" s="1" t="str">
        <f>[2]HabitatInWatersheds!E1</f>
        <v>Mixed.Habitat.Units</v>
      </c>
    </row>
    <row r="92" spans="1:5" x14ac:dyDescent="0.25">
      <c r="A92" s="1">
        <f>[2]HabitatInWatersheds!A2</f>
        <v>1</v>
      </c>
      <c r="B92" s="1" t="str">
        <f>[2]HabitatInWatersheds!B2</f>
        <v>Makapipi</v>
      </c>
      <c r="C92" s="1">
        <f>HabitatInWatersheds!C2</f>
        <v>7901</v>
      </c>
      <c r="D92" s="1">
        <f>HabitatInWatersheds!D2</f>
        <v>49.766251127799897</v>
      </c>
      <c r="E92" s="1">
        <f>HabitatInWatersheds!E2</f>
        <v>2904.5176284742201</v>
      </c>
    </row>
    <row r="93" spans="1:5" x14ac:dyDescent="0.25">
      <c r="A93" s="1">
        <f>[2]HabitatInWatersheds!A3</f>
        <v>2</v>
      </c>
      <c r="B93" s="1" t="str">
        <f>[2]HabitatInWatersheds!B3</f>
        <v>Hanawi</v>
      </c>
      <c r="C93" s="1">
        <f>HabitatInWatersheds!C3</f>
        <v>10745</v>
      </c>
      <c r="D93" s="1">
        <f>HabitatInWatersheds!D3</f>
        <v>26.944803639593101</v>
      </c>
      <c r="E93" s="1">
        <f>HabitatInWatersheds!E3</f>
        <v>2857.7722366673902</v>
      </c>
    </row>
    <row r="94" spans="1:5" x14ac:dyDescent="0.25">
      <c r="A94" s="1">
        <f>[2]HabitatInWatersheds!A4</f>
        <v>3</v>
      </c>
      <c r="B94" s="1" t="str">
        <f>[2]HabitatInWatersheds!B4</f>
        <v>Kapaula</v>
      </c>
      <c r="C94" s="1">
        <f>HabitatInWatersheds!C4</f>
        <v>5789</v>
      </c>
      <c r="D94" s="1">
        <f>HabitatInWatersheds!D4</f>
        <v>50.625745172508601</v>
      </c>
      <c r="E94" s="1">
        <f>HabitatInWatersheds!E4</f>
        <v>2949.12570020147</v>
      </c>
    </row>
    <row r="95" spans="1:5" x14ac:dyDescent="0.25">
      <c r="A95" s="1">
        <f>[2]HabitatInWatersheds!A5</f>
        <v>4</v>
      </c>
      <c r="B95" s="1" t="str">
        <f>[2]HabitatInWatersheds!B5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x14ac:dyDescent="0.25">
      <c r="A96" s="1">
        <f>[2]HabitatInWatersheds!A6</f>
        <v>5</v>
      </c>
      <c r="B96" s="1" t="str">
        <f>[2]HabitatInWatersheds!B6</f>
        <v>Paakea</v>
      </c>
      <c r="C96" s="1">
        <f>HabitatInWatersheds!C6</f>
        <v>5760</v>
      </c>
      <c r="D96" s="1">
        <f>HabitatInWatersheds!D6</f>
        <v>38.990519999999997</v>
      </c>
      <c r="E96" s="1">
        <f>HabitatInWatersheds!E6</f>
        <v>4000.09</v>
      </c>
    </row>
    <row r="97" spans="1:5" x14ac:dyDescent="0.25">
      <c r="A97" s="1">
        <f>[2]HabitatInWatersheds!A7</f>
        <v>6</v>
      </c>
      <c r="B97" s="1" t="str">
        <f>[2]HabitatInWatersheds!B7</f>
        <v>Waiohue</v>
      </c>
      <c r="C97" s="1">
        <f>HabitatInWatersheds!C7</f>
        <v>5760</v>
      </c>
      <c r="D97" s="1">
        <f>HabitatInWatersheds!D7</f>
        <v>38.990519999999997</v>
      </c>
      <c r="E97" s="1">
        <f>HabitatInWatersheds!E7</f>
        <v>4000.09</v>
      </c>
    </row>
    <row r="98" spans="1:5" x14ac:dyDescent="0.25">
      <c r="A98" s="1">
        <f>[2]HabitatInWatersheds!A8</f>
        <v>7</v>
      </c>
      <c r="B98" s="1" t="str">
        <f>[2]HabitatInWatersheds!B8</f>
        <v>Kopiliula</v>
      </c>
      <c r="C98" s="1">
        <f>HabitatInWatersheds!C8</f>
        <v>13976</v>
      </c>
      <c r="D98" s="1">
        <f>HabitatInWatersheds!D8</f>
        <v>141.30605828388099</v>
      </c>
      <c r="E98" s="1">
        <f>HabitatInWatersheds!E8</f>
        <v>8225.0651337945692</v>
      </c>
    </row>
    <row r="99" spans="1:5" x14ac:dyDescent="0.25">
      <c r="A99" s="1">
        <f>[2]HabitatInWatersheds!A9</f>
        <v>8</v>
      </c>
      <c r="B99" s="1" t="str">
        <f>[2]HabitatInWatersheds!B9</f>
        <v>East Wailua Iki</v>
      </c>
      <c r="C99" s="1">
        <f>HabitatInWatersheds!C9</f>
        <v>10763</v>
      </c>
      <c r="D99" s="1">
        <f>HabitatInWatersheds!D9</f>
        <v>72.1077216345506</v>
      </c>
      <c r="E99" s="1">
        <f>HabitatInWatersheds!E9</f>
        <v>5821.9604657915997</v>
      </c>
    </row>
    <row r="100" spans="1:5" x14ac:dyDescent="0.25">
      <c r="A100" s="1">
        <f>[2]HabitatInWatersheds!A10</f>
        <v>9</v>
      </c>
      <c r="B100" s="1" t="str">
        <f>[2]HabitatInWatersheds!B10</f>
        <v>West Wailua Iki</v>
      </c>
      <c r="C100" s="1">
        <f>HabitatInWatersheds!C10</f>
        <v>8575</v>
      </c>
      <c r="D100" s="1">
        <f>HabitatInWatersheds!D10</f>
        <v>58.101604656233903</v>
      </c>
      <c r="E100" s="1">
        <f>HabitatInWatersheds!E10</f>
        <v>4850.2806690613297</v>
      </c>
    </row>
    <row r="101" spans="1:5" x14ac:dyDescent="0.25">
      <c r="A101" s="1">
        <f>[2]HabitatInWatersheds!A11</f>
        <v>10</v>
      </c>
      <c r="B101" s="1" t="str">
        <f>[2]HabitatInWatersheds!B11</f>
        <v>Wailua Nui</v>
      </c>
      <c r="C101" s="1">
        <f>HabitatInWatersheds!C11</f>
        <v>9529</v>
      </c>
      <c r="D101" s="1">
        <f>HabitatInWatersheds!D11</f>
        <v>51.8486940439604</v>
      </c>
      <c r="E101" s="1">
        <f>HabitatInWatersheds!E11</f>
        <v>4833.2042821070299</v>
      </c>
    </row>
    <row r="102" spans="1:5" x14ac:dyDescent="0.25">
      <c r="A102" s="1">
        <f>[2]HabitatInWatersheds!A12</f>
        <v>11</v>
      </c>
      <c r="B102" s="1" t="str">
        <f>[2]HabitatInWatersheds!B12</f>
        <v>Waiokamilo</v>
      </c>
      <c r="C102" s="1">
        <f>HabitatInWatersheds!C12</f>
        <v>10077</v>
      </c>
      <c r="D102" s="1">
        <f>HabitatInWatersheds!D12</f>
        <v>85.653758909882797</v>
      </c>
      <c r="E102" s="1">
        <f>HabitatInWatersheds!E12</f>
        <v>4105.1227515566497</v>
      </c>
    </row>
    <row r="103" spans="1:5" x14ac:dyDescent="0.25">
      <c r="A103" s="1">
        <f>[2]HabitatInWatersheds!A13</f>
        <v>12</v>
      </c>
      <c r="B103" s="1" t="str">
        <f>[2]HabitatInWatersheds!B13</f>
        <v>Piinaau</v>
      </c>
      <c r="C103" s="1">
        <f>HabitatInWatersheds!C13</f>
        <v>50494</v>
      </c>
      <c r="D103" s="1">
        <f>HabitatInWatersheds!D13</f>
        <v>266.01079751289501</v>
      </c>
      <c r="E103" s="1">
        <f>HabitatInWatersheds!E13</f>
        <v>21778.410978611901</v>
      </c>
    </row>
    <row r="104" spans="1:5" x14ac:dyDescent="0.25">
      <c r="A104" s="1">
        <f>[2]HabitatInWatersheds!A14</f>
        <v>13</v>
      </c>
      <c r="B104" s="1" t="str">
        <f>[2]HabitatInWatersheds!B14</f>
        <v>Nuaailua</v>
      </c>
      <c r="C104" s="1">
        <f>HabitatInWatersheds!C14</f>
        <v>7102</v>
      </c>
      <c r="D104" s="1">
        <f>HabitatInWatersheds!D14</f>
        <v>143.33891504610199</v>
      </c>
      <c r="E104" s="1">
        <f>HabitatInWatersheds!E14</f>
        <v>6262.2466643339703</v>
      </c>
    </row>
    <row r="105" spans="1:5" x14ac:dyDescent="0.25">
      <c r="A105" s="1">
        <f>[2]HabitatInWatersheds!A15</f>
        <v>14</v>
      </c>
      <c r="B105" s="1" t="str">
        <f>[2]HabitatInWatersheds!B15</f>
        <v>Honomanu</v>
      </c>
      <c r="C105" s="1">
        <f>HabitatInWatersheds!C15</f>
        <v>18998</v>
      </c>
      <c r="D105" s="1">
        <f>HabitatInWatersheds!D15</f>
        <v>201.85094668215001</v>
      </c>
      <c r="E105" s="1">
        <f>HabitatInWatersheds!E15</f>
        <v>11248.336681769701</v>
      </c>
    </row>
    <row r="106" spans="1:5" x14ac:dyDescent="0.25">
      <c r="A106" s="1">
        <f>[2]HabitatInWatersheds!A16</f>
        <v>15</v>
      </c>
      <c r="B106" s="1" t="str">
        <f>[2]HabitatInWatersheds!B16</f>
        <v>Punalau</v>
      </c>
      <c r="C106" s="1">
        <f>HabitatInWatersheds!C16</f>
        <v>6313</v>
      </c>
      <c r="D106" s="1">
        <f>HabitatInWatersheds!D16</f>
        <v>53.739469279685501</v>
      </c>
      <c r="E106" s="1">
        <f>HabitatInWatersheds!E16</f>
        <v>1960.1916248786599</v>
      </c>
    </row>
    <row r="107" spans="1:5" x14ac:dyDescent="0.25">
      <c r="A107" s="1">
        <f>[2]HabitatInWatersheds!A17</f>
        <v>16</v>
      </c>
      <c r="B107" s="1" t="str">
        <f>[2]HabitatInWatersheds!B17</f>
        <v>Haipuaena</v>
      </c>
      <c r="C107" s="1">
        <f>HabitatInWatersheds!C17</f>
        <v>9317</v>
      </c>
      <c r="D107" s="1">
        <f>HabitatInWatersheds!D17</f>
        <v>43.170556165404598</v>
      </c>
      <c r="E107" s="1">
        <f>HabitatInWatersheds!E17</f>
        <v>2337.0301435699898</v>
      </c>
    </row>
    <row r="108" spans="1:5" x14ac:dyDescent="0.25">
      <c r="A108" s="1">
        <f>[2]HabitatInWatersheds!A18</f>
        <v>17</v>
      </c>
      <c r="B108" s="1" t="str">
        <f>[2]HabitatInWatersheds!B18</f>
        <v>Puohokamoa</v>
      </c>
      <c r="C108" s="1">
        <f>HabitatInWatersheds!C18</f>
        <v>19057</v>
      </c>
      <c r="D108" s="1">
        <f>HabitatInWatersheds!D18</f>
        <v>44.698665766283</v>
      </c>
      <c r="E108" s="1">
        <f>HabitatInWatersheds!E18</f>
        <v>3341.4964786833898</v>
      </c>
    </row>
    <row r="109" spans="1:5" x14ac:dyDescent="0.25">
      <c r="A109" s="1">
        <f>[2]HabitatInWatersheds!A19</f>
        <v>18</v>
      </c>
      <c r="B109" s="1" t="str">
        <f>[2]HabitatInWatersheds!B19</f>
        <v>Wahinepee</v>
      </c>
      <c r="C109" s="1">
        <f>HabitatInWatersheds!C19</f>
        <v>9119</v>
      </c>
      <c r="D109" s="1">
        <f>HabitatInWatersheds!D19</f>
        <v>17.741921275373901</v>
      </c>
      <c r="E109" s="1">
        <f>HabitatInWatersheds!E19</f>
        <v>1650.7211135827599</v>
      </c>
    </row>
    <row r="110" spans="1:5" x14ac:dyDescent="0.25">
      <c r="A110" s="1">
        <f>[2]HabitatInWatersheds!A20</f>
        <v>19</v>
      </c>
      <c r="B110" s="1" t="str">
        <f>[2]HabitatInWatersheds!B20</f>
        <v>Waikamoi</v>
      </c>
      <c r="C110" s="1">
        <f>HabitatInWatersheds!C20</f>
        <v>2777</v>
      </c>
      <c r="D110" s="1">
        <f>HabitatInWatersheds!D20</f>
        <v>25.755501415051</v>
      </c>
      <c r="E110" s="1">
        <f>HabitatInWatersheds!E20</f>
        <v>1155.0349199360001</v>
      </c>
    </row>
    <row r="111" spans="1:5" x14ac:dyDescent="0.25">
      <c r="A111" s="1">
        <f>[2]HabitatInWatersheds!A21</f>
        <v>20</v>
      </c>
      <c r="B111" s="1" t="str">
        <f>[2]HabitatInWatersheds!B21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x14ac:dyDescent="0.25">
      <c r="A112" s="1">
        <f>[2]HabitatInWatersheds!A22</f>
        <v>21</v>
      </c>
      <c r="B112" s="1" t="str">
        <f>[2]HabitatInWatersheds!B22</f>
        <v>Punaluu</v>
      </c>
      <c r="C112" s="1">
        <f>HabitatInWatersheds!C22</f>
        <v>7237</v>
      </c>
      <c r="D112" s="1">
        <f>HabitatInWatersheds!D22</f>
        <v>13.320520476947101</v>
      </c>
      <c r="E112" s="1">
        <f>HabitatInWatersheds!E22</f>
        <v>895.63143317707704</v>
      </c>
    </row>
    <row r="113" spans="1:5" x14ac:dyDescent="0.25">
      <c r="A113" s="1">
        <f>[2]HabitatInWatersheds!A23</f>
        <v>22</v>
      </c>
      <c r="B113" s="1" t="str">
        <f>[2]HabitatInWatersheds!B23</f>
        <v>Kaaiea</v>
      </c>
      <c r="C113" s="1">
        <f>HabitatInWatersheds!C23</f>
        <v>9660</v>
      </c>
      <c r="D113" s="1">
        <f>HabitatInWatersheds!D23</f>
        <v>58.584775514209497</v>
      </c>
      <c r="E113" s="1">
        <f>HabitatInWatersheds!E23</f>
        <v>3095.8435112556999</v>
      </c>
    </row>
    <row r="114" spans="1:5" x14ac:dyDescent="0.25">
      <c r="A114" s="1">
        <f>[2]HabitatInWatersheds!A24</f>
        <v>23</v>
      </c>
      <c r="B114" s="1" t="str">
        <f>[2]HabitatInWatersheds!B24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x14ac:dyDescent="0.25">
      <c r="A115" s="1">
        <f>[2]HabitatInWatersheds!A25</f>
        <v>24</v>
      </c>
      <c r="B115" s="1" t="str">
        <f>[2]HabitatInWatersheds!B25</f>
        <v>Puehu</v>
      </c>
      <c r="C115" s="1">
        <f>HabitatInWatersheds!C25</f>
        <v>0</v>
      </c>
      <c r="D115" s="1">
        <f>HabitatInWatersheds!D25</f>
        <v>0</v>
      </c>
      <c r="E115" s="1">
        <f>HabitatInWatersheds!E25</f>
        <v>0</v>
      </c>
    </row>
    <row r="116" spans="1:5" x14ac:dyDescent="0.25">
      <c r="A116" s="1">
        <f>[2]HabitatInWatersheds!A26</f>
        <v>25</v>
      </c>
      <c r="B116" s="1" t="str">
        <f>[2]HabitatInWatersheds!B26</f>
        <v>Naiiliilihaele</v>
      </c>
      <c r="C116" s="1">
        <f>HabitatInWatersheds!C26</f>
        <v>22225</v>
      </c>
      <c r="D116" s="1">
        <f>HabitatInWatersheds!D26</f>
        <v>23.4219666528349</v>
      </c>
      <c r="E116" s="1">
        <f>HabitatInWatersheds!E26</f>
        <v>1585.4759168508101</v>
      </c>
    </row>
    <row r="117" spans="1:5" x14ac:dyDescent="0.25">
      <c r="A117" s="1">
        <f>[2]HabitatInWatersheds!A27</f>
        <v>26</v>
      </c>
      <c r="B117" s="1" t="str">
        <f>[2]HabitatInWatersheds!B27</f>
        <v>Kailua</v>
      </c>
      <c r="C117" s="1">
        <f>HabitatInWatersheds!C27</f>
        <v>13759</v>
      </c>
      <c r="D117" s="1">
        <f>HabitatInWatersheds!D27</f>
        <v>22.257975354737301</v>
      </c>
      <c r="E117" s="1">
        <f>HabitatInWatersheds!E27</f>
        <v>1188.1205430044599</v>
      </c>
    </row>
    <row r="118" spans="1:5" x14ac:dyDescent="0.25">
      <c r="A118" s="1">
        <f>[2]HabitatInWatersheds!A28</f>
        <v>27</v>
      </c>
      <c r="B118" s="1" t="str">
        <f>[2]HabitatInWatersheds!B28</f>
        <v>Hanahana</v>
      </c>
      <c r="C118" s="1">
        <f>HabitatInWatersheds!C28</f>
        <v>810</v>
      </c>
      <c r="D118" s="1">
        <f>HabitatInWatersheds!D28</f>
        <v>16.417412347279001</v>
      </c>
      <c r="E118" s="1">
        <f>HabitatInWatersheds!E28</f>
        <v>777.62079221366901</v>
      </c>
    </row>
    <row r="119" spans="1:5" x14ac:dyDescent="0.25">
      <c r="A119" s="1">
        <f>[2]HabitatInWatersheds!A29</f>
        <v>28</v>
      </c>
      <c r="B119" s="1" t="str">
        <f>[2]HabitatInWatersheds!B29</f>
        <v>Hoalua</v>
      </c>
      <c r="C119" s="1">
        <f>HabitatInWatersheds!C29</f>
        <v>5270</v>
      </c>
      <c r="D119" s="1">
        <f>HabitatInWatersheds!D29</f>
        <v>10.480330623094501</v>
      </c>
      <c r="E119" s="1">
        <f>HabitatInWatersheds!E29</f>
        <v>1038.32756535816</v>
      </c>
    </row>
    <row r="120" spans="1:5" x14ac:dyDescent="0.25">
      <c r="A120" s="1">
        <f>[2]HabitatInWatersheds!A30</f>
        <v>29</v>
      </c>
      <c r="B120" s="1" t="str">
        <f>[2]HabitatInWatersheds!B30</f>
        <v>Hanehoi</v>
      </c>
      <c r="C120" s="1">
        <f>HabitatInWatersheds!C30</f>
        <v>10760</v>
      </c>
      <c r="D120" s="1">
        <f>HabitatInWatersheds!D30</f>
        <v>59.1826870260183</v>
      </c>
      <c r="E120" s="1">
        <f>HabitatInWatersheds!E30</f>
        <v>3324.57496275432</v>
      </c>
    </row>
    <row r="121" spans="1:5" x14ac:dyDescent="0.25">
      <c r="A121" s="1">
        <f>[2]HabitatInWatersheds!A31</f>
        <v>30</v>
      </c>
      <c r="B121" s="1" t="str">
        <f>[2]HabitatInWatersheds!B31</f>
        <v>Waipionui</v>
      </c>
      <c r="C121" s="1">
        <f>HabitatInWatersheds!C31</f>
        <v>0</v>
      </c>
      <c r="D121" s="1">
        <f>HabitatInWatersheds!D31</f>
        <v>0</v>
      </c>
      <c r="E121" s="1">
        <f>HabitatInWatersheds!E31</f>
        <v>0</v>
      </c>
    </row>
    <row r="122" spans="1:5" x14ac:dyDescent="0.25">
      <c r="A122" s="1">
        <f>[2]HabitatInWatersheds!A32</f>
        <v>31</v>
      </c>
      <c r="B122" s="1" t="str">
        <f>[2]HabitatInWatersheds!B32</f>
        <v>Waipio</v>
      </c>
      <c r="C122" s="1">
        <f>HabitatInWatersheds!C32</f>
        <v>2428</v>
      </c>
      <c r="D122" s="1">
        <f>HabitatInWatersheds!D32</f>
        <v>8.5493578643387291</v>
      </c>
      <c r="E122" s="1">
        <f>HabitatInWatersheds!E32</f>
        <v>577.62124491252598</v>
      </c>
    </row>
    <row r="123" spans="1:5" x14ac:dyDescent="0.25">
      <c r="A123" s="1">
        <f>[2]HabitatInWatersheds!A33</f>
        <v>32</v>
      </c>
      <c r="B123" s="1" t="str">
        <f>[2]HabitatInWatersheds!B33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x14ac:dyDescent="0.25">
      <c r="A124" s="1">
        <f>[2]HabitatInWatersheds!A34</f>
        <v>33</v>
      </c>
      <c r="B124" s="1" t="str">
        <f>[2]HabitatInWatersheds!B34</f>
        <v>Honokala</v>
      </c>
      <c r="C124" s="1">
        <f>HabitatInWatersheds!C34</f>
        <v>0</v>
      </c>
      <c r="D124" s="1">
        <f>HabitatInWatersheds!D34</f>
        <v>0</v>
      </c>
      <c r="E124" s="1">
        <f>HabitatInWatersheds!E34</f>
        <v>0</v>
      </c>
    </row>
    <row r="125" spans="1:5" x14ac:dyDescent="0.25">
      <c r="A125" s="1">
        <f>[2]HabitatInWatersheds!A35</f>
        <v>34</v>
      </c>
      <c r="B125" s="1" t="str">
        <f>[2]HabitatInWatersheds!B35</f>
        <v>Hoolawa</v>
      </c>
      <c r="C125" s="1">
        <f>HabitatInWatersheds!C35</f>
        <v>18972</v>
      </c>
      <c r="D125" s="1">
        <f>HabitatInWatersheds!D35</f>
        <v>43.512325257974098</v>
      </c>
      <c r="E125" s="1">
        <f>HabitatInWatersheds!E35</f>
        <v>2868.11153915879</v>
      </c>
    </row>
    <row r="126" spans="1:5" x14ac:dyDescent="0.25">
      <c r="A126" s="1">
        <f>[2]HabitatInWatersheds!A36</f>
        <v>35</v>
      </c>
      <c r="B126" s="1" t="str">
        <f>[2]HabitatInWatersheds!B36</f>
        <v>Honopou</v>
      </c>
      <c r="C126" s="1">
        <f>HabitatInWatersheds!C36</f>
        <v>12915</v>
      </c>
      <c r="D126" s="1">
        <f>HabitatInWatersheds!D36</f>
        <v>122.26967823336599</v>
      </c>
      <c r="E126" s="1">
        <f>HabitatInWatersheds!E36</f>
        <v>5737.8745962328503</v>
      </c>
    </row>
    <row r="127" spans="1:5" x14ac:dyDescent="0.25">
      <c r="A127" s="1">
        <f>[2]HabitatInWatersheds!A37</f>
        <v>36</v>
      </c>
      <c r="B127" s="1" t="str">
        <f>[2]HabitatInWatersheds!B37</f>
        <v>Halehaku</v>
      </c>
      <c r="C127" s="1">
        <f>HabitatInWatersheds!C37</f>
        <v>81559</v>
      </c>
      <c r="D127" s="1">
        <f>HabitatInWatersheds!D37</f>
        <v>28.919523448372001</v>
      </c>
      <c r="E127" s="1">
        <f>HabitatInWatersheds!E37</f>
        <v>19333.753689004901</v>
      </c>
    </row>
    <row r="128" spans="1:5" x14ac:dyDescent="0.25">
      <c r="A128" s="1">
        <f>[2]HabitatInWatersheds!A38</f>
        <v>37</v>
      </c>
      <c r="B128" s="1" t="str">
        <f>[2]HabitatInWatersheds!B38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x14ac:dyDescent="0.25">
      <c r="A129" s="1">
        <f>[2]HabitatInWatersheds!A39</f>
        <v>38</v>
      </c>
      <c r="B129" s="1" t="str">
        <f>[2]HabitatInWatersheds!B39</f>
        <v>Kealii</v>
      </c>
      <c r="C129" s="1">
        <f>HabitatInWatersheds!C39</f>
        <v>0</v>
      </c>
      <c r="D129" s="1">
        <f>HabitatInWatersheds!D39</f>
        <v>0</v>
      </c>
      <c r="E129" s="1">
        <f>HabitatInWatersheds!E39</f>
        <v>0</v>
      </c>
    </row>
    <row r="130" spans="1:5" x14ac:dyDescent="0.25">
      <c r="A130" s="1">
        <f>[2]HabitatInWatersheds!A40</f>
        <v>39</v>
      </c>
      <c r="B130" s="1" t="str">
        <f>[2]HabitatInWatersheds!B40</f>
        <v>Uaoa</v>
      </c>
      <c r="C130" s="1">
        <f>HabitatInWatersheds!C40</f>
        <v>4655</v>
      </c>
      <c r="D130" s="1">
        <f>HabitatInWatersheds!D40</f>
        <v>29.5898477170593</v>
      </c>
      <c r="E130" s="1">
        <f>HabitatInWatersheds!E40</f>
        <v>1489.0184262212299</v>
      </c>
    </row>
    <row r="131" spans="1:5" x14ac:dyDescent="0.25">
      <c r="A131" s="1">
        <f>[2]HabitatInWatersheds!A41</f>
        <v>40</v>
      </c>
      <c r="B131" s="1" t="str">
        <f>[2]HabitatInWatersheds!B41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x14ac:dyDescent="0.25">
      <c r="A132" s="1">
        <f>[2]HabitatInWatersheds!A42</f>
        <v>41</v>
      </c>
      <c r="B132" s="1" t="str">
        <f>[2]HabitatInWatersheds!B42</f>
        <v>Holumalu</v>
      </c>
      <c r="C132" s="1">
        <f>HabitatInWatersheds!C42</f>
        <v>0</v>
      </c>
      <c r="D132" s="1">
        <f>HabitatInWatersheds!D42</f>
        <v>0</v>
      </c>
      <c r="E132" s="1">
        <f>HabitatInWatersheds!E42</f>
        <v>0</v>
      </c>
    </row>
    <row r="133" spans="1:5" x14ac:dyDescent="0.25">
      <c r="A133" s="1">
        <f>[2]HabitatInWatersheds!A43</f>
        <v>42</v>
      </c>
      <c r="B133" s="1" t="str">
        <f>[2]HabitatInWatersheds!B43</f>
        <v>Manawaiianu</v>
      </c>
      <c r="C133" s="1">
        <f>HabitatInWatersheds!C43</f>
        <v>1017.9765</v>
      </c>
      <c r="D133" s="1">
        <f>HabitatInWatersheds!D43</f>
        <v>605.12850000000003</v>
      </c>
      <c r="E133" s="1">
        <f>HabitatInWatersheds!E43</f>
        <v>700.72649999999999</v>
      </c>
    </row>
    <row r="134" spans="1:5" x14ac:dyDescent="0.25">
      <c r="A134" s="1">
        <f>[2]HabitatInWatersheds!A44</f>
        <v>43</v>
      </c>
      <c r="B134" s="1" t="str">
        <f>[2]HabitatInWatersheds!B44</f>
        <v>Opaepilau</v>
      </c>
      <c r="C134" s="1">
        <f>HabitatInWatersheds!C44</f>
        <v>9758</v>
      </c>
      <c r="D134" s="1">
        <f>HabitatInWatersheds!D44</f>
        <v>37.5822534046237</v>
      </c>
      <c r="E134" s="1">
        <f>HabitatInWatersheds!E44</f>
        <v>1876.8120489749299</v>
      </c>
    </row>
    <row r="135" spans="1:5" x14ac:dyDescent="0.25">
      <c r="A135" s="1">
        <f>[2]HabitatInWatersheds!A45</f>
        <v>44</v>
      </c>
      <c r="B135" s="1" t="str">
        <f>[2]HabitatInWatersheds!B45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x14ac:dyDescent="0.25">
      <c r="A136" s="1">
        <f>[2]HabitatInWatersheds!A46</f>
        <v>45</v>
      </c>
      <c r="B136" s="1" t="str">
        <f>[2]HabitatInWatersheds!B46</f>
        <v>East Kuiaha</v>
      </c>
      <c r="C136" s="1">
        <f>HabitatInWatersheds!C46</f>
        <v>0</v>
      </c>
      <c r="D136" s="1">
        <f>HabitatInWatersheds!D46</f>
        <v>0</v>
      </c>
      <c r="E136" s="1">
        <f>HabitatInWatersheds!E46</f>
        <v>0</v>
      </c>
    </row>
    <row r="138" spans="1:5" x14ac:dyDescent="0.25">
      <c r="B138" s="1" t="s">
        <v>363</v>
      </c>
      <c r="C138" s="1">
        <f>SUM(C92:C136)</f>
        <v>413077.97649999999</v>
      </c>
      <c r="D138" s="1">
        <f t="shared" ref="D138:E138" si="0">SUM(D92:D136)</f>
        <v>2489.8596045322092</v>
      </c>
      <c r="E138" s="1">
        <f t="shared" si="0"/>
        <v>138770.21024214011</v>
      </c>
    </row>
    <row r="139" spans="1:5" x14ac:dyDescent="0.25">
      <c r="B139" s="1" t="s">
        <v>364</v>
      </c>
      <c r="C139" s="1">
        <f>C138/1000</f>
        <v>413.07797649999998</v>
      </c>
      <c r="D139" s="1">
        <f t="shared" ref="D139:E139" si="1">D138/1000</f>
        <v>2.4898596045322092</v>
      </c>
      <c r="E139" s="1">
        <f t="shared" si="1"/>
        <v>138.77021024214011</v>
      </c>
    </row>
    <row r="140" spans="1:5" ht="30" x14ac:dyDescent="0.25">
      <c r="B140" s="1" t="s">
        <v>365</v>
      </c>
      <c r="C140" s="5">
        <f>(C138/C138)</f>
        <v>1</v>
      </c>
      <c r="D140" s="5">
        <f>(D138/C138)</f>
        <v>6.027577712151907E-3</v>
      </c>
      <c r="E140" s="5">
        <f>(E138/C138)</f>
        <v>0.33594192413242857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9.3935452344210404</v>
      </c>
      <c r="B2">
        <v>0.30180247724065401</v>
      </c>
      <c r="C2">
        <v>10.8729803048583</v>
      </c>
      <c r="D2">
        <v>1.69763893447868</v>
      </c>
      <c r="E2">
        <v>11.0644525577019</v>
      </c>
      <c r="F2">
        <v>5.6587964482622599E-2</v>
      </c>
      <c r="G2">
        <v>9.25440742500958</v>
      </c>
      <c r="H2">
        <v>7.1248362296071104</v>
      </c>
      <c r="I2">
        <v>49.766251127799897</v>
      </c>
    </row>
    <row r="3" spans="1:9" x14ac:dyDescent="0.25">
      <c r="A3">
        <v>4.3562017621119304</v>
      </c>
      <c r="B3">
        <v>8.4239999999999995E-2</v>
      </c>
      <c r="C3">
        <v>6.7336231244451499</v>
      </c>
      <c r="D3">
        <v>0.64022400000000002</v>
      </c>
      <c r="E3">
        <v>5.6365047943534998</v>
      </c>
      <c r="F3">
        <v>8.4239999999999992E-3</v>
      </c>
      <c r="G3">
        <v>3.9995383484518299</v>
      </c>
      <c r="H3">
        <v>5.4860476102307203</v>
      </c>
      <c r="I3">
        <v>26.944803639593101</v>
      </c>
    </row>
    <row r="4" spans="1:9" x14ac:dyDescent="0.25">
      <c r="A4">
        <v>7.3697834463319296</v>
      </c>
      <c r="B4">
        <v>2.00071945793493E-2</v>
      </c>
      <c r="C4">
        <v>21.7768990500008</v>
      </c>
      <c r="D4">
        <v>2.00071945793493E-2</v>
      </c>
      <c r="E4">
        <v>7.8675131169214598</v>
      </c>
      <c r="F4">
        <v>0</v>
      </c>
      <c r="G4">
        <v>3.2040058757881802</v>
      </c>
      <c r="H4">
        <v>10.3675292943076</v>
      </c>
      <c r="I4">
        <v>50.625745172508601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5.9773680000000002</v>
      </c>
      <c r="B6">
        <v>0.101088</v>
      </c>
      <c r="C6">
        <v>10.5192</v>
      </c>
      <c r="D6">
        <v>1.314144</v>
      </c>
      <c r="E6">
        <v>6.6635999999999997</v>
      </c>
      <c r="F6">
        <v>2.5271999999999999E-2</v>
      </c>
      <c r="G6">
        <v>5.19156</v>
      </c>
      <c r="H6">
        <v>9.1982879999999998</v>
      </c>
      <c r="I6">
        <v>38.990519999999997</v>
      </c>
    </row>
    <row r="7" spans="1:9" x14ac:dyDescent="0.25">
      <c r="A7">
        <v>5.9773680000000002</v>
      </c>
      <c r="B7">
        <v>0.101088</v>
      </c>
      <c r="C7">
        <v>10.5192</v>
      </c>
      <c r="D7">
        <v>1.314144</v>
      </c>
      <c r="E7">
        <v>6.6635999999999997</v>
      </c>
      <c r="F7">
        <v>2.5271999999999999E-2</v>
      </c>
      <c r="G7">
        <v>5.19156</v>
      </c>
      <c r="H7">
        <v>9.1982879999999998</v>
      </c>
      <c r="I7">
        <v>38.990519999999997</v>
      </c>
    </row>
    <row r="8" spans="1:9" x14ac:dyDescent="0.25">
      <c r="A8">
        <v>17.368001383772601</v>
      </c>
      <c r="B8">
        <v>0.67639483007142898</v>
      </c>
      <c r="C8">
        <v>44.689897808664099</v>
      </c>
      <c r="D8">
        <v>2.1607057071726201</v>
      </c>
      <c r="E8">
        <v>19.903522396116301</v>
      </c>
      <c r="F8">
        <v>0.18788745279761901</v>
      </c>
      <c r="G8">
        <v>17.837620527342398</v>
      </c>
      <c r="H8">
        <v>38.482028177944301</v>
      </c>
      <c r="I8">
        <v>141.30605828388099</v>
      </c>
    </row>
    <row r="9" spans="1:9" x14ac:dyDescent="0.25">
      <c r="A9">
        <v>9.7026541459192792</v>
      </c>
      <c r="B9">
        <v>0.418985004816184</v>
      </c>
      <c r="C9">
        <v>20.057165537867998</v>
      </c>
      <c r="D9">
        <v>1.43032811988973</v>
      </c>
      <c r="E9">
        <v>10.857826848860499</v>
      </c>
      <c r="F9">
        <v>0.14447758786765</v>
      </c>
      <c r="G9">
        <v>10.876594607647201</v>
      </c>
      <c r="H9">
        <v>18.619689781681998</v>
      </c>
      <c r="I9">
        <v>72.1077216345506</v>
      </c>
    </row>
    <row r="10" spans="1:9" x14ac:dyDescent="0.25">
      <c r="A10">
        <v>6.0023528204980297</v>
      </c>
      <c r="B10">
        <v>0.26911342143260403</v>
      </c>
      <c r="C10">
        <v>18.7435700788497</v>
      </c>
      <c r="D10">
        <v>0.83297011395805998</v>
      </c>
      <c r="E10">
        <v>5.2569271803508402</v>
      </c>
      <c r="F10">
        <v>8.9704473810868005E-2</v>
      </c>
      <c r="G10">
        <v>5.2680141051809697</v>
      </c>
      <c r="H10">
        <v>21.638952462152801</v>
      </c>
      <c r="I10">
        <v>58.101604656233903</v>
      </c>
    </row>
    <row r="11" spans="1:9" x14ac:dyDescent="0.25">
      <c r="A11">
        <v>7.7281786878737</v>
      </c>
      <c r="B11">
        <v>0.71883381602015295</v>
      </c>
      <c r="C11">
        <v>11.9746412795851</v>
      </c>
      <c r="D11">
        <v>1.49963606445584</v>
      </c>
      <c r="E11">
        <v>4.0309721111970598</v>
      </c>
      <c r="F11">
        <v>0.384204280976289</v>
      </c>
      <c r="G11">
        <v>5.9872305734340303</v>
      </c>
      <c r="H11">
        <v>19.524997230418201</v>
      </c>
      <c r="I11">
        <v>51.8486940439604</v>
      </c>
    </row>
    <row r="12" spans="1:9" x14ac:dyDescent="0.25">
      <c r="A12">
        <v>12.4044651792994</v>
      </c>
      <c r="B12">
        <v>1.7610882490833001E-2</v>
      </c>
      <c r="C12">
        <v>25.674048638401601</v>
      </c>
      <c r="D12">
        <v>1.99002972146413</v>
      </c>
      <c r="E12">
        <v>16.396945968248101</v>
      </c>
      <c r="F12">
        <v>0</v>
      </c>
      <c r="G12">
        <v>10.079474318725399</v>
      </c>
      <c r="H12">
        <v>19.091184201253299</v>
      </c>
      <c r="I12">
        <v>85.653758909882797</v>
      </c>
    </row>
    <row r="13" spans="1:9" x14ac:dyDescent="0.25">
      <c r="A13">
        <v>51.447953261340103</v>
      </c>
      <c r="B13">
        <v>2.38236972316392</v>
      </c>
      <c r="C13">
        <v>54.568635083292499</v>
      </c>
      <c r="D13">
        <v>19.625295493344201</v>
      </c>
      <c r="E13">
        <v>54.155605779985002</v>
      </c>
      <c r="F13">
        <v>2.1087853357491602</v>
      </c>
      <c r="G13">
        <v>40.582337185618002</v>
      </c>
      <c r="H13">
        <v>41.139815650402099</v>
      </c>
      <c r="I13">
        <v>266.01079751289501</v>
      </c>
    </row>
    <row r="14" spans="1:9" x14ac:dyDescent="0.25">
      <c r="A14">
        <v>25.3594784435858</v>
      </c>
      <c r="B14">
        <v>1.7225306112624299</v>
      </c>
      <c r="C14">
        <v>34.627904406586303</v>
      </c>
      <c r="D14">
        <v>3.1340487510469299</v>
      </c>
      <c r="E14">
        <v>19.043532868956898</v>
      </c>
      <c r="F14">
        <v>0.33493650774547301</v>
      </c>
      <c r="G14">
        <v>20.504627081276499</v>
      </c>
      <c r="H14">
        <v>38.611856375641302</v>
      </c>
      <c r="I14">
        <v>143.33891504610199</v>
      </c>
    </row>
    <row r="15" spans="1:9" x14ac:dyDescent="0.25">
      <c r="A15">
        <v>33.7871811768821</v>
      </c>
      <c r="B15">
        <v>3.8135085749434401</v>
      </c>
      <c r="C15">
        <v>49.8167098525863</v>
      </c>
      <c r="D15">
        <v>8.9788958510573007</v>
      </c>
      <c r="E15">
        <v>19.059320404480601</v>
      </c>
      <c r="F15">
        <v>3.0669486951926102</v>
      </c>
      <c r="G15">
        <v>24.073277210357901</v>
      </c>
      <c r="H15">
        <v>59.255104916649998</v>
      </c>
      <c r="I15">
        <v>201.85094668215001</v>
      </c>
    </row>
    <row r="16" spans="1:9" x14ac:dyDescent="0.25">
      <c r="A16">
        <v>9.4829963145592409</v>
      </c>
      <c r="B16">
        <v>1.1010380693987201</v>
      </c>
      <c r="C16">
        <v>18.951963838726002</v>
      </c>
      <c r="D16">
        <v>1.32955540455694</v>
      </c>
      <c r="E16">
        <v>7.1910106893449797</v>
      </c>
      <c r="F16">
        <v>0.332388851139235</v>
      </c>
      <c r="G16">
        <v>6.2873864475824002</v>
      </c>
      <c r="H16">
        <v>9.0631296643780104</v>
      </c>
      <c r="I16">
        <v>53.739469279685501</v>
      </c>
    </row>
    <row r="17" spans="1:9" x14ac:dyDescent="0.25">
      <c r="A17">
        <v>1.41589333213054</v>
      </c>
      <c r="B17">
        <v>0</v>
      </c>
      <c r="C17">
        <v>13.2578928281676</v>
      </c>
      <c r="D17">
        <v>0</v>
      </c>
      <c r="E17">
        <v>4.0210385887635898</v>
      </c>
      <c r="F17">
        <v>0</v>
      </c>
      <c r="G17">
        <v>1.3957581235144101</v>
      </c>
      <c r="H17">
        <v>23.079973292828399</v>
      </c>
      <c r="I17">
        <v>43.170556165404598</v>
      </c>
    </row>
    <row r="18" spans="1:9" x14ac:dyDescent="0.25">
      <c r="A18">
        <v>7.0276460797479503</v>
      </c>
      <c r="B18">
        <v>0.233350190865839</v>
      </c>
      <c r="C18">
        <v>13.403029717865</v>
      </c>
      <c r="D18">
        <v>1.02315083687329</v>
      </c>
      <c r="E18">
        <v>8.3080893892933894</v>
      </c>
      <c r="F18">
        <v>5.38500440459629E-2</v>
      </c>
      <c r="G18">
        <v>5.58704693369154</v>
      </c>
      <c r="H18">
        <v>9.0625025739000709</v>
      </c>
      <c r="I18">
        <v>44.698665766283</v>
      </c>
    </row>
    <row r="19" spans="1:9" x14ac:dyDescent="0.25">
      <c r="A19">
        <v>1.80385894232059</v>
      </c>
      <c r="B19">
        <v>0</v>
      </c>
      <c r="C19">
        <v>6.3881028316119099</v>
      </c>
      <c r="D19">
        <v>0</v>
      </c>
      <c r="E19">
        <v>3.33950068902152</v>
      </c>
      <c r="F19">
        <v>0</v>
      </c>
      <c r="G19">
        <v>1.3247338818015899</v>
      </c>
      <c r="H19">
        <v>4.8857249306182498</v>
      </c>
      <c r="I19">
        <v>17.741921275373901</v>
      </c>
    </row>
    <row r="20" spans="1:9" x14ac:dyDescent="0.25">
      <c r="A20">
        <v>3.0766193221197602</v>
      </c>
      <c r="B20">
        <v>0</v>
      </c>
      <c r="C20">
        <v>9.8909598047807901</v>
      </c>
      <c r="D20">
        <v>0</v>
      </c>
      <c r="E20">
        <v>4.71824088534966</v>
      </c>
      <c r="F20">
        <v>0</v>
      </c>
      <c r="G20">
        <v>2.2082599077617902</v>
      </c>
      <c r="H20">
        <v>5.8614214950389902</v>
      </c>
      <c r="I20">
        <v>25.755501415051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1.2375791446142299</v>
      </c>
      <c r="B22">
        <v>0</v>
      </c>
      <c r="C22">
        <v>5.1457830132853903</v>
      </c>
      <c r="D22">
        <v>9.5723036489099508E-3</v>
      </c>
      <c r="E22">
        <v>1.22580426274181</v>
      </c>
      <c r="F22">
        <v>0</v>
      </c>
      <c r="G22">
        <v>0.65893566993359598</v>
      </c>
      <c r="H22">
        <v>5.0428460827231403</v>
      </c>
      <c r="I22">
        <v>13.320520476947101</v>
      </c>
    </row>
    <row r="23" spans="1:9" x14ac:dyDescent="0.25">
      <c r="A23">
        <v>11.0872276335783</v>
      </c>
      <c r="B23">
        <v>0.84843524656138902</v>
      </c>
      <c r="C23">
        <v>16.4224656915477</v>
      </c>
      <c r="D23">
        <v>1.75220322659417</v>
      </c>
      <c r="E23">
        <v>7.42073093354196</v>
      </c>
      <c r="F23">
        <v>0.23977517837604501</v>
      </c>
      <c r="G23">
        <v>7.7652685148234797</v>
      </c>
      <c r="H23">
        <v>13.048669089186401</v>
      </c>
      <c r="I23">
        <v>58.584775514209497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2.77619230914619</v>
      </c>
      <c r="B25">
        <v>0</v>
      </c>
      <c r="C25">
        <v>7.8193494656972797</v>
      </c>
      <c r="D25">
        <v>1.6847999999999998E-2</v>
      </c>
      <c r="E25">
        <v>2.79277645483945</v>
      </c>
      <c r="F25">
        <v>0</v>
      </c>
      <c r="G25">
        <v>1.3833879488787499</v>
      </c>
      <c r="H25">
        <v>8.6334124742732303</v>
      </c>
      <c r="I25">
        <v>23.4219666528349</v>
      </c>
    </row>
    <row r="26" spans="1:9" x14ac:dyDescent="0.25">
      <c r="A26">
        <v>2.5629629285118898</v>
      </c>
      <c r="B26">
        <v>0</v>
      </c>
      <c r="C26">
        <v>7.5665820599674598</v>
      </c>
      <c r="D26">
        <v>3.3834572727601701E-2</v>
      </c>
      <c r="E26">
        <v>2.55192650746051</v>
      </c>
      <c r="F26">
        <v>0</v>
      </c>
      <c r="G26">
        <v>1.42231578249545</v>
      </c>
      <c r="H26">
        <v>8.1203535035743801</v>
      </c>
      <c r="I26">
        <v>22.257975354737301</v>
      </c>
    </row>
    <row r="27" spans="1:9" x14ac:dyDescent="0.25">
      <c r="A27">
        <v>3.3127075226382101</v>
      </c>
      <c r="B27">
        <v>6.0598308340942902E-2</v>
      </c>
      <c r="C27">
        <v>4.1610838394114102</v>
      </c>
      <c r="D27">
        <v>0.54538477506848604</v>
      </c>
      <c r="E27">
        <v>2.9087188003652602</v>
      </c>
      <c r="F27">
        <v>0</v>
      </c>
      <c r="G27">
        <v>3.2925080865245699</v>
      </c>
      <c r="H27">
        <v>2.1364110149300699</v>
      </c>
      <c r="I27">
        <v>16.417412347279001</v>
      </c>
    </row>
    <row r="28" spans="1:9" x14ac:dyDescent="0.25">
      <c r="A28">
        <v>2.1336680280143798</v>
      </c>
      <c r="B28">
        <v>0.16847999999999999</v>
      </c>
      <c r="C28">
        <v>1.67085013750717</v>
      </c>
      <c r="D28">
        <v>0.37907999999999997</v>
      </c>
      <c r="E28">
        <v>1.9952276997922</v>
      </c>
      <c r="F28">
        <v>2.5271999999999999E-2</v>
      </c>
      <c r="G28">
        <v>2.4640238569106701</v>
      </c>
      <c r="H28">
        <v>1.6437289008700999</v>
      </c>
      <c r="I28">
        <v>10.480330623094501</v>
      </c>
    </row>
    <row r="29" spans="1:9" x14ac:dyDescent="0.25">
      <c r="A29">
        <v>10.176631541814899</v>
      </c>
      <c r="B29">
        <v>0.41803991257142598</v>
      </c>
      <c r="C29">
        <v>16.8344853357655</v>
      </c>
      <c r="D29">
        <v>1.3681306229610299</v>
      </c>
      <c r="E29">
        <v>10.3296377392788</v>
      </c>
      <c r="F29">
        <v>0.15201451366233701</v>
      </c>
      <c r="G29">
        <v>8.4592913378419006</v>
      </c>
      <c r="H29">
        <v>11.444456022122401</v>
      </c>
      <c r="I29">
        <v>59.1826870260183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0.893725073530244</v>
      </c>
      <c r="B31">
        <v>0</v>
      </c>
      <c r="C31">
        <v>3.46250005108329</v>
      </c>
      <c r="D31">
        <v>0</v>
      </c>
      <c r="E31">
        <v>0.74785952569646696</v>
      </c>
      <c r="F31">
        <v>0</v>
      </c>
      <c r="G31">
        <v>0.50853844844294704</v>
      </c>
      <c r="H31">
        <v>2.9367347655857801</v>
      </c>
      <c r="I31">
        <v>8.5493578643387291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9.8983376560526608</v>
      </c>
      <c r="B34">
        <v>0.363539647528629</v>
      </c>
      <c r="C34">
        <v>6.38287957150603</v>
      </c>
      <c r="D34">
        <v>2.9903742291581801</v>
      </c>
      <c r="E34">
        <v>7.6724549935487296</v>
      </c>
      <c r="F34">
        <v>0.14281914724339001</v>
      </c>
      <c r="G34">
        <v>9.2678916759218897</v>
      </c>
      <c r="H34">
        <v>6.7940283370145798</v>
      </c>
      <c r="I34">
        <v>43.512325257974098</v>
      </c>
    </row>
    <row r="35" spans="1:9" x14ac:dyDescent="0.25">
      <c r="A35">
        <v>34.284650497415903</v>
      </c>
      <c r="B35">
        <v>1.1281093773567701</v>
      </c>
      <c r="C35">
        <v>21.769156165241199</v>
      </c>
      <c r="D35">
        <v>6.3196364491978896</v>
      </c>
      <c r="E35">
        <v>17.8984381389592</v>
      </c>
      <c r="F35">
        <v>0.307666193824573</v>
      </c>
      <c r="G35">
        <v>21.6854175426556</v>
      </c>
      <c r="H35">
        <v>18.876603868714401</v>
      </c>
      <c r="I35">
        <v>122.26967823336599</v>
      </c>
    </row>
    <row r="36" spans="1:9" x14ac:dyDescent="0.25">
      <c r="A36">
        <v>4.4082951400531796</v>
      </c>
      <c r="B36">
        <v>0.52260128659682603</v>
      </c>
      <c r="C36">
        <v>5.5783557342890404</v>
      </c>
      <c r="D36">
        <v>2.0329690413598001</v>
      </c>
      <c r="E36">
        <v>2.71641108514978</v>
      </c>
      <c r="F36">
        <v>0.37510338916277097</v>
      </c>
      <c r="G36">
        <v>4.1115569462408397</v>
      </c>
      <c r="H36">
        <v>9.1742308255198104</v>
      </c>
      <c r="I36">
        <v>28.919523448372001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8.2300344901195306</v>
      </c>
      <c r="B39">
        <v>4.8000000000000001E-2</v>
      </c>
      <c r="C39">
        <v>5.5783330912485303</v>
      </c>
      <c r="D39">
        <v>2.6652641373953498</v>
      </c>
      <c r="E39">
        <v>4.1763336810516796</v>
      </c>
      <c r="F39">
        <v>0</v>
      </c>
      <c r="G39">
        <v>5.4224392563096702</v>
      </c>
      <c r="H39">
        <v>3.4694430609345499</v>
      </c>
      <c r="I39">
        <v>29.5898477170593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13.0165001052001</v>
      </c>
      <c r="B43">
        <v>0.33600000000000002</v>
      </c>
      <c r="C43">
        <v>4.6752426973588204</v>
      </c>
      <c r="D43">
        <v>2.9669759999999998</v>
      </c>
      <c r="E43">
        <v>4.3857637526556497</v>
      </c>
      <c r="F43">
        <v>7.1999999999999995E-2</v>
      </c>
      <c r="G43">
        <v>8.3567045404696199</v>
      </c>
      <c r="H43">
        <v>3.77306630893949</v>
      </c>
      <c r="I43">
        <v>37.5822534046237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409.09651580234402</v>
      </c>
      <c r="B46">
        <v>26.083644528750899</v>
      </c>
      <c r="C46">
        <v>314.91128880509098</v>
      </c>
      <c r="D46">
        <v>80.859298039127694</v>
      </c>
      <c r="E46">
        <v>149.67858242176499</v>
      </c>
      <c r="F46">
        <v>17.389096352500601</v>
      </c>
      <c r="G46">
        <v>174.80740512632099</v>
      </c>
      <c r="H46">
        <v>273.79269495300503</v>
      </c>
      <c r="I46">
        <v>1446.6185260289101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3.94803945730157</v>
      </c>
      <c r="E2">
        <v>3.5726940730924301</v>
      </c>
      <c r="F2">
        <v>0</v>
      </c>
      <c r="G2">
        <v>2.5516850179247799</v>
      </c>
      <c r="H2">
        <v>2.3090929152388799</v>
      </c>
    </row>
    <row r="3" spans="1:8" x14ac:dyDescent="0.25">
      <c r="A3">
        <v>2</v>
      </c>
      <c r="B3" t="s">
        <v>9</v>
      </c>
      <c r="C3">
        <v>0</v>
      </c>
      <c r="D3">
        <v>28.1618941829108</v>
      </c>
      <c r="E3">
        <v>24.5636930455311</v>
      </c>
      <c r="F3">
        <v>0</v>
      </c>
      <c r="G3">
        <v>18.2015109626164</v>
      </c>
      <c r="H3">
        <v>15.8759323981085</v>
      </c>
    </row>
    <row r="4" spans="1:8" x14ac:dyDescent="0.25">
      <c r="A4">
        <v>3</v>
      </c>
      <c r="B4" t="s">
        <v>10</v>
      </c>
      <c r="C4">
        <v>0</v>
      </c>
      <c r="D4">
        <v>49.9054206606435</v>
      </c>
      <c r="E4">
        <v>31.788608369036801</v>
      </c>
      <c r="F4">
        <v>0</v>
      </c>
      <c r="G4">
        <v>32.254721765125097</v>
      </c>
      <c r="H4">
        <v>20.545517995250801</v>
      </c>
    </row>
    <row r="5" spans="1:8" x14ac:dyDescent="0.25">
      <c r="A5">
        <v>4</v>
      </c>
      <c r="B5" t="s">
        <v>11</v>
      </c>
      <c r="C5">
        <v>0</v>
      </c>
      <c r="D5">
        <v>22.0320272083381</v>
      </c>
      <c r="E5">
        <v>9.3939567502835892</v>
      </c>
      <c r="F5">
        <v>0</v>
      </c>
      <c r="G5">
        <v>14.2396737292114</v>
      </c>
      <c r="H5">
        <v>6.0714739449730404</v>
      </c>
    </row>
    <row r="6" spans="1:8" x14ac:dyDescent="0.25">
      <c r="A6">
        <v>5</v>
      </c>
      <c r="B6" t="s">
        <v>12</v>
      </c>
      <c r="C6">
        <v>0</v>
      </c>
      <c r="D6">
        <v>22.590087954429102</v>
      </c>
      <c r="E6">
        <v>25.313280718932099</v>
      </c>
      <c r="F6">
        <v>0</v>
      </c>
      <c r="G6">
        <v>14.6003578764427</v>
      </c>
      <c r="H6">
        <v>16.360403654418</v>
      </c>
    </row>
    <row r="7" spans="1:8" x14ac:dyDescent="0.25">
      <c r="A7">
        <v>6</v>
      </c>
      <c r="B7" t="s">
        <v>13</v>
      </c>
      <c r="C7">
        <v>0</v>
      </c>
      <c r="D7">
        <v>1.9787907830600899</v>
      </c>
      <c r="E7">
        <v>3.9539135815200201</v>
      </c>
      <c r="F7">
        <v>0</v>
      </c>
      <c r="G7">
        <v>1.2789261225350499</v>
      </c>
      <c r="H7">
        <v>2.5554815642672701</v>
      </c>
    </row>
    <row r="8" spans="1:8" x14ac:dyDescent="0.25">
      <c r="A8">
        <v>7</v>
      </c>
      <c r="B8" t="s">
        <v>14</v>
      </c>
      <c r="C8">
        <v>0</v>
      </c>
      <c r="D8">
        <v>1.113157022999</v>
      </c>
      <c r="E8">
        <v>16.4743379981585</v>
      </c>
      <c r="F8">
        <v>0</v>
      </c>
      <c r="G8">
        <v>0.71945230763364398</v>
      </c>
      <c r="H8">
        <v>10.647644711955801</v>
      </c>
    </row>
    <row r="9" spans="1:8" x14ac:dyDescent="0.25">
      <c r="A9">
        <v>8</v>
      </c>
      <c r="B9" t="s">
        <v>15</v>
      </c>
      <c r="C9">
        <v>0</v>
      </c>
      <c r="D9">
        <v>25.178434162610401</v>
      </c>
      <c r="E9">
        <v>15.1049983419607</v>
      </c>
      <c r="F9">
        <v>0</v>
      </c>
      <c r="G9">
        <v>16.2732500326759</v>
      </c>
      <c r="H9">
        <v>9.7626172133810201</v>
      </c>
    </row>
    <row r="10" spans="1:8" x14ac:dyDescent="0.25">
      <c r="A10">
        <v>9</v>
      </c>
      <c r="B10" t="s">
        <v>16</v>
      </c>
      <c r="C10">
        <v>0</v>
      </c>
      <c r="D10">
        <v>51.305964199587002</v>
      </c>
      <c r="E10">
        <v>25.7696297835788</v>
      </c>
      <c r="F10">
        <v>0</v>
      </c>
      <c r="G10">
        <v>33.159916863584499</v>
      </c>
      <c r="H10">
        <v>16.6553498128333</v>
      </c>
    </row>
    <row r="11" spans="1:8" x14ac:dyDescent="0.25">
      <c r="A11">
        <v>10</v>
      </c>
      <c r="B11" t="s">
        <v>17</v>
      </c>
      <c r="C11">
        <v>0</v>
      </c>
      <c r="D11">
        <v>23.063973107486799</v>
      </c>
      <c r="E11">
        <v>14.458220300005401</v>
      </c>
      <c r="F11">
        <v>0</v>
      </c>
      <c r="G11">
        <v>14.9066379069116</v>
      </c>
      <c r="H11">
        <v>9.3445935696386098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8.6273979760807809</v>
      </c>
      <c r="D2">
        <v>3.5835205806806698</v>
      </c>
      <c r="E2">
        <v>3.5835205806806698</v>
      </c>
      <c r="F2">
        <v>5.5760339777065999</v>
      </c>
      <c r="G2">
        <v>2.3160902711437901</v>
      </c>
      <c r="H2">
        <v>2.3160902711437901</v>
      </c>
    </row>
    <row r="3" spans="1:8" x14ac:dyDescent="0.25">
      <c r="A3">
        <v>2</v>
      </c>
      <c r="B3" t="s">
        <v>21</v>
      </c>
      <c r="C3">
        <v>11.1182262435553</v>
      </c>
      <c r="D3">
        <v>0</v>
      </c>
      <c r="E3">
        <v>21.1806436162517</v>
      </c>
      <c r="F3">
        <v>7.1858986310559603</v>
      </c>
      <c r="G3">
        <v>0</v>
      </c>
      <c r="H3">
        <v>13.689410040124899</v>
      </c>
    </row>
    <row r="4" spans="1:8" x14ac:dyDescent="0.25">
      <c r="A4">
        <v>3</v>
      </c>
      <c r="B4" t="s">
        <v>22</v>
      </c>
      <c r="C4">
        <v>4.7820065439087998</v>
      </c>
      <c r="D4">
        <v>2.30340646491711</v>
      </c>
      <c r="E4">
        <v>5.22243839202328</v>
      </c>
      <c r="F4">
        <v>3.0906921234395099</v>
      </c>
      <c r="G4">
        <v>1.4887307561858301</v>
      </c>
      <c r="H4">
        <v>3.3753507142173098</v>
      </c>
    </row>
    <row r="5" spans="1:8" x14ac:dyDescent="0.25">
      <c r="A5">
        <v>4</v>
      </c>
      <c r="B5" t="s">
        <v>23</v>
      </c>
      <c r="C5">
        <v>0.75873427332534304</v>
      </c>
      <c r="D5">
        <v>0.685190490034708</v>
      </c>
      <c r="E5">
        <v>0.72196238168002602</v>
      </c>
      <c r="F5">
        <v>0.490382859332816</v>
      </c>
      <c r="G5">
        <v>0.442850261947763</v>
      </c>
      <c r="H5">
        <v>0.466616560640289</v>
      </c>
    </row>
    <row r="6" spans="1:8" x14ac:dyDescent="0.25">
      <c r="A6">
        <v>5</v>
      </c>
      <c r="B6" t="s">
        <v>24</v>
      </c>
      <c r="C6">
        <v>3.0254111829150898</v>
      </c>
      <c r="D6">
        <v>0</v>
      </c>
      <c r="E6">
        <v>1.51270559145755</v>
      </c>
      <c r="F6">
        <v>1.9553746795081299</v>
      </c>
      <c r="G6">
        <v>0</v>
      </c>
      <c r="H6">
        <v>0.97768733975406696</v>
      </c>
    </row>
    <row r="7" spans="1:8" x14ac:dyDescent="0.25">
      <c r="A7">
        <v>6</v>
      </c>
      <c r="B7" t="s">
        <v>25</v>
      </c>
      <c r="C7">
        <v>3.8209834845997901</v>
      </c>
      <c r="D7">
        <v>1.67688784021065</v>
      </c>
      <c r="E7">
        <v>2.7489356624052199</v>
      </c>
      <c r="F7">
        <v>2.4695665828160802</v>
      </c>
      <c r="G7">
        <v>1.08380111822142</v>
      </c>
      <c r="H7">
        <v>1.7766838505187501</v>
      </c>
    </row>
    <row r="8" spans="1:8" x14ac:dyDescent="0.25">
      <c r="A8">
        <v>7</v>
      </c>
      <c r="B8" t="s">
        <v>26</v>
      </c>
      <c r="C8">
        <v>8.1686529652354505</v>
      </c>
      <c r="D8">
        <v>3.3601764030665602</v>
      </c>
      <c r="E8">
        <v>5.7066708442968297</v>
      </c>
      <c r="F8">
        <v>5.2795392785320798</v>
      </c>
      <c r="G8">
        <v>2.17173913230077</v>
      </c>
      <c r="H8">
        <v>3.6883183800734001</v>
      </c>
    </row>
    <row r="9" spans="1:8" x14ac:dyDescent="0.25">
      <c r="A9">
        <v>8</v>
      </c>
      <c r="B9" t="s">
        <v>27</v>
      </c>
      <c r="C9">
        <v>6.3944995060737098</v>
      </c>
      <c r="D9">
        <v>1.3534040241681999</v>
      </c>
      <c r="E9">
        <v>3.8739517651209501</v>
      </c>
      <c r="F9">
        <v>4.1328737372670403</v>
      </c>
      <c r="G9">
        <v>0.874728028688318</v>
      </c>
      <c r="H9">
        <v>2.5038008829776799</v>
      </c>
    </row>
    <row r="10" spans="1:8" x14ac:dyDescent="0.25">
      <c r="A10">
        <v>9</v>
      </c>
      <c r="B10" t="s">
        <v>28</v>
      </c>
      <c r="C10">
        <v>4.8908018337816497</v>
      </c>
      <c r="D10">
        <v>0.72831326670542695</v>
      </c>
      <c r="E10">
        <v>2.8095575502435399</v>
      </c>
      <c r="F10">
        <v>3.1610083688042598</v>
      </c>
      <c r="G10">
        <v>0.47072124559725098</v>
      </c>
      <c r="H10">
        <v>1.8158648072007499</v>
      </c>
    </row>
    <row r="11" spans="1:8" x14ac:dyDescent="0.25">
      <c r="A11">
        <v>10</v>
      </c>
      <c r="B11" t="s">
        <v>29</v>
      </c>
      <c r="C11">
        <v>7.0135649668906801</v>
      </c>
      <c r="D11">
        <v>0.93622269143614101</v>
      </c>
      <c r="E11">
        <v>3.9747863426589198</v>
      </c>
      <c r="F11">
        <v>4.5329862687058897</v>
      </c>
      <c r="G11">
        <v>0.60509664126093199</v>
      </c>
      <c r="H11">
        <v>2.5689719846282899</v>
      </c>
    </row>
    <row r="12" spans="1:8" x14ac:dyDescent="0.25">
      <c r="A12">
        <v>11</v>
      </c>
      <c r="B12" t="s">
        <v>30</v>
      </c>
      <c r="C12">
        <v>5.9405809405083199</v>
      </c>
      <c r="D12">
        <v>2.08414447219057</v>
      </c>
      <c r="E12">
        <v>2.08414447219057</v>
      </c>
      <c r="F12">
        <v>3.83949845172652</v>
      </c>
      <c r="G12">
        <v>1.3470180028327901</v>
      </c>
      <c r="H12">
        <v>1.3470180028327901</v>
      </c>
    </row>
    <row r="13" spans="1:8" x14ac:dyDescent="0.25">
      <c r="A13">
        <v>12</v>
      </c>
      <c r="B13" t="s">
        <v>31</v>
      </c>
      <c r="C13">
        <v>36.016783552443997</v>
      </c>
      <c r="D13">
        <v>16.223941395090801</v>
      </c>
      <c r="E13">
        <v>18.914214800625199</v>
      </c>
      <c r="F13">
        <v>23.278259495264901</v>
      </c>
      <c r="G13">
        <v>10.4858091306509</v>
      </c>
      <c r="H13">
        <v>12.224578567295699</v>
      </c>
    </row>
    <row r="14" spans="1:8" x14ac:dyDescent="0.25">
      <c r="A14">
        <v>13</v>
      </c>
      <c r="B14" t="s">
        <v>32</v>
      </c>
      <c r="C14">
        <v>8.8886795251687793</v>
      </c>
      <c r="D14">
        <v>8.0388809115718391</v>
      </c>
      <c r="E14">
        <v>8.4637802183703101</v>
      </c>
      <c r="F14">
        <v>5.7449046846685103</v>
      </c>
      <c r="G14">
        <v>5.1956653941243802</v>
      </c>
      <c r="H14">
        <v>5.4702850393964404</v>
      </c>
    </row>
    <row r="15" spans="1:8" x14ac:dyDescent="0.25">
      <c r="A15">
        <v>14</v>
      </c>
      <c r="B15" t="s">
        <v>33</v>
      </c>
      <c r="C15">
        <v>10.2447443014923</v>
      </c>
      <c r="D15">
        <v>5.0436159633536004</v>
      </c>
      <c r="E15">
        <v>7.4396443260807397</v>
      </c>
      <c r="F15">
        <v>6.6213524027075996</v>
      </c>
      <c r="G15">
        <v>3.2597747385868101</v>
      </c>
      <c r="H15">
        <v>4.80836860189953</v>
      </c>
    </row>
    <row r="16" spans="1:8" x14ac:dyDescent="0.25">
      <c r="A16">
        <v>15</v>
      </c>
      <c r="B16" t="s">
        <v>34</v>
      </c>
      <c r="C16">
        <v>3.7563669271521398</v>
      </c>
      <c r="D16">
        <v>1.9969936772904999</v>
      </c>
      <c r="E16">
        <v>1.2971970680837299</v>
      </c>
      <c r="F16">
        <v>2.4278038032561899</v>
      </c>
      <c r="G16">
        <v>1.29069096252536</v>
      </c>
      <c r="H16">
        <v>0.83840051745266997</v>
      </c>
    </row>
    <row r="17" spans="1:8" x14ac:dyDescent="0.25">
      <c r="A17">
        <v>16</v>
      </c>
      <c r="B17" t="s">
        <v>35</v>
      </c>
      <c r="C17">
        <v>6.2603786484580901</v>
      </c>
      <c r="D17">
        <v>2.1846388947081499</v>
      </c>
      <c r="E17">
        <v>2.8690738246261702</v>
      </c>
      <c r="F17">
        <v>4.0461891469354896</v>
      </c>
      <c r="G17">
        <v>1.41196925651109</v>
      </c>
      <c r="H17">
        <v>1.8543311871109101</v>
      </c>
    </row>
    <row r="18" spans="1:8" x14ac:dyDescent="0.25">
      <c r="A18">
        <v>17</v>
      </c>
      <c r="B18" t="s">
        <v>36</v>
      </c>
      <c r="C18">
        <v>10.842056274930901</v>
      </c>
      <c r="D18">
        <v>0.18884117242680701</v>
      </c>
      <c r="E18">
        <v>1.9599066204589599</v>
      </c>
      <c r="F18">
        <v>7.0074052854445004</v>
      </c>
      <c r="G18">
        <v>0.122051260039377</v>
      </c>
      <c r="H18">
        <v>1.26672096721517</v>
      </c>
    </row>
    <row r="19" spans="1:8" x14ac:dyDescent="0.25">
      <c r="A19">
        <v>18</v>
      </c>
      <c r="B19" t="s">
        <v>37</v>
      </c>
      <c r="C19">
        <v>3.06395954965586</v>
      </c>
      <c r="D19">
        <v>2.92992345954347</v>
      </c>
      <c r="E19">
        <v>2.9455400950381998</v>
      </c>
      <c r="F19">
        <v>1.98028914425493</v>
      </c>
      <c r="G19">
        <v>1.8936593406017601</v>
      </c>
      <c r="H19">
        <v>1.9037526376048099</v>
      </c>
    </row>
    <row r="20" spans="1:8" x14ac:dyDescent="0.25">
      <c r="A20">
        <v>19</v>
      </c>
      <c r="B20" t="s">
        <v>38</v>
      </c>
      <c r="C20">
        <v>6.1968674629123601</v>
      </c>
      <c r="D20">
        <v>0.45041301262442501</v>
      </c>
      <c r="E20">
        <v>1.8495075046180101</v>
      </c>
      <c r="F20">
        <v>4.0051407880271297</v>
      </c>
      <c r="G20">
        <v>0.29110958708038098</v>
      </c>
      <c r="H20">
        <v>1.1953681418622</v>
      </c>
    </row>
    <row r="21" spans="1:8" x14ac:dyDescent="0.25">
      <c r="A21">
        <v>20</v>
      </c>
      <c r="B21" t="s">
        <v>39</v>
      </c>
      <c r="C21">
        <v>2.73533182392416</v>
      </c>
      <c r="D21">
        <v>1.1375255784315901</v>
      </c>
      <c r="E21">
        <v>1.29612959550263</v>
      </c>
      <c r="F21">
        <v>1.76789145844319</v>
      </c>
      <c r="G21">
        <v>0.73520211927517298</v>
      </c>
      <c r="H21">
        <v>0.837710591776474</v>
      </c>
    </row>
    <row r="22" spans="1:8" x14ac:dyDescent="0.25">
      <c r="A22">
        <v>21</v>
      </c>
      <c r="B22" t="s">
        <v>40</v>
      </c>
      <c r="C22">
        <v>1.1121597428036401</v>
      </c>
      <c r="D22">
        <v>0.58473979756878003</v>
      </c>
      <c r="E22">
        <v>0.84844977018621204</v>
      </c>
      <c r="F22">
        <v>0.71880774848962303</v>
      </c>
      <c r="G22">
        <v>0.37792727174526097</v>
      </c>
      <c r="H22">
        <v>0.548367510117442</v>
      </c>
    </row>
    <row r="23" spans="1:8" x14ac:dyDescent="0.25">
      <c r="A23">
        <v>22</v>
      </c>
      <c r="B23" t="s">
        <v>41</v>
      </c>
      <c r="C23">
        <v>4.3292554006656596</v>
      </c>
      <c r="D23">
        <v>0.158722066683887</v>
      </c>
      <c r="E23">
        <v>0.56327959157253804</v>
      </c>
      <c r="F23">
        <v>2.7980713627920299</v>
      </c>
      <c r="G23">
        <v>0.10258476997293001</v>
      </c>
      <c r="H23">
        <v>0.36405717578638802</v>
      </c>
    </row>
    <row r="24" spans="1:8" x14ac:dyDescent="0.25">
      <c r="A24">
        <v>23</v>
      </c>
      <c r="B24" t="s">
        <v>41</v>
      </c>
      <c r="C24">
        <v>4.50931759280666</v>
      </c>
      <c r="D24">
        <v>1.77216156489997</v>
      </c>
      <c r="E24">
        <v>2.3813513381112399</v>
      </c>
      <c r="F24">
        <v>2.9144486186300198</v>
      </c>
      <c r="G24">
        <v>1.1453781461414501</v>
      </c>
      <c r="H24">
        <v>1.5391078527940401</v>
      </c>
    </row>
    <row r="25" spans="1:8" x14ac:dyDescent="0.25">
      <c r="A25">
        <v>23</v>
      </c>
      <c r="B25" t="s">
        <v>42</v>
      </c>
      <c r="C25">
        <v>4.50931759280666</v>
      </c>
      <c r="D25">
        <v>1.77216156489997</v>
      </c>
      <c r="E25">
        <v>2.3813513381112399</v>
      </c>
      <c r="F25">
        <v>2.9144486186300198</v>
      </c>
      <c r="G25">
        <v>1.1453781461414501</v>
      </c>
      <c r="H25">
        <v>1.5391078527940401</v>
      </c>
    </row>
    <row r="26" spans="1:8" x14ac:dyDescent="0.25">
      <c r="A26">
        <v>24</v>
      </c>
      <c r="B26" t="s">
        <v>43</v>
      </c>
      <c r="C26">
        <v>2.03979896888888</v>
      </c>
      <c r="D26">
        <v>1.08988266341344</v>
      </c>
      <c r="E26">
        <v>1.5038078818967899</v>
      </c>
      <c r="F26">
        <v>1.3183567501753599</v>
      </c>
      <c r="G26">
        <v>0.70440969336938597</v>
      </c>
      <c r="H26">
        <v>0.97193659880388705</v>
      </c>
    </row>
    <row r="27" spans="1:8" x14ac:dyDescent="0.25">
      <c r="A27">
        <v>25</v>
      </c>
      <c r="B27" t="s">
        <v>44</v>
      </c>
      <c r="C27">
        <v>17.2193581246453</v>
      </c>
      <c r="D27">
        <v>0</v>
      </c>
      <c r="E27">
        <v>2.6835252285140698</v>
      </c>
      <c r="F27">
        <v>11.129163885046401</v>
      </c>
      <c r="G27">
        <v>0</v>
      </c>
      <c r="H27">
        <v>1.7344079751175301</v>
      </c>
    </row>
    <row r="28" spans="1:8" x14ac:dyDescent="0.25">
      <c r="A28">
        <v>26</v>
      </c>
      <c r="B28" t="s">
        <v>45</v>
      </c>
      <c r="C28">
        <v>14.976077877748599</v>
      </c>
      <c r="D28">
        <v>1.4067787260486599</v>
      </c>
      <c r="E28">
        <v>2.6172978286220498</v>
      </c>
      <c r="F28">
        <v>9.67929372571286</v>
      </c>
      <c r="G28">
        <v>0.90922500588359401</v>
      </c>
      <c r="H28">
        <v>1.69160408070152</v>
      </c>
    </row>
    <row r="29" spans="1:8" x14ac:dyDescent="0.25">
      <c r="A29">
        <v>27</v>
      </c>
      <c r="B29" t="s">
        <v>46</v>
      </c>
      <c r="C29">
        <v>3.2511715483047299</v>
      </c>
      <c r="D29">
        <v>1.60514739831802</v>
      </c>
      <c r="E29">
        <v>2.3855710881528598</v>
      </c>
      <c r="F29">
        <v>2.1012874415856699</v>
      </c>
      <c r="G29">
        <v>1.0374340510387099</v>
      </c>
      <c r="H29">
        <v>1.5418351489816899</v>
      </c>
    </row>
    <row r="30" spans="1:8" x14ac:dyDescent="0.25">
      <c r="A30">
        <v>28</v>
      </c>
      <c r="B30" t="s">
        <v>47</v>
      </c>
      <c r="C30">
        <v>4.7361078155070002</v>
      </c>
      <c r="D30">
        <v>0</v>
      </c>
      <c r="E30">
        <v>0.80795723451686996</v>
      </c>
      <c r="F30">
        <v>3.0610269949950402</v>
      </c>
      <c r="G30">
        <v>0</v>
      </c>
      <c r="H30">
        <v>0.52219649594123996</v>
      </c>
    </row>
    <row r="31" spans="1:8" x14ac:dyDescent="0.25">
      <c r="A31">
        <v>29</v>
      </c>
      <c r="B31" t="s">
        <v>48</v>
      </c>
      <c r="C31">
        <v>6.6587170639284903</v>
      </c>
      <c r="D31">
        <v>2.8166630005025102</v>
      </c>
      <c r="E31">
        <v>3.4688395945844799</v>
      </c>
      <c r="F31">
        <v>4.3036420366070702</v>
      </c>
      <c r="G31">
        <v>1.8204571804957801</v>
      </c>
      <c r="H31">
        <v>2.24197000025306</v>
      </c>
    </row>
    <row r="32" spans="1:8" x14ac:dyDescent="0.25">
      <c r="A32">
        <v>30</v>
      </c>
      <c r="B32" t="s">
        <v>49</v>
      </c>
      <c r="C32">
        <v>1.9219659023075299</v>
      </c>
      <c r="D32">
        <v>1.9219659023075299</v>
      </c>
      <c r="E32">
        <v>1.9219659023075299</v>
      </c>
      <c r="F32">
        <v>1.2421992360817</v>
      </c>
      <c r="G32">
        <v>1.2421992360817</v>
      </c>
      <c r="H32">
        <v>1.2421992360817</v>
      </c>
    </row>
    <row r="33" spans="1:8" x14ac:dyDescent="0.25">
      <c r="A33">
        <v>31</v>
      </c>
      <c r="B33" t="s">
        <v>50</v>
      </c>
      <c r="C33">
        <v>2.3113597767164999</v>
      </c>
      <c r="D33">
        <v>0.84716566210252398</v>
      </c>
      <c r="E33">
        <v>1.23204661693661</v>
      </c>
      <c r="F33">
        <v>1.49387111680808</v>
      </c>
      <c r="G33">
        <v>0.54753756923311703</v>
      </c>
      <c r="H33">
        <v>0.79629267331861797</v>
      </c>
    </row>
    <row r="34" spans="1:8" x14ac:dyDescent="0.25">
      <c r="A34">
        <v>32</v>
      </c>
      <c r="B34" t="s">
        <v>51</v>
      </c>
      <c r="C34">
        <v>5.3356943894330202</v>
      </c>
      <c r="D34">
        <v>4.2377903711738503</v>
      </c>
      <c r="E34">
        <v>4.7434176229565201</v>
      </c>
      <c r="F34">
        <v>3.44854999069518</v>
      </c>
      <c r="G34">
        <v>2.73895595932597</v>
      </c>
      <c r="H34">
        <v>3.0657514478163899</v>
      </c>
    </row>
    <row r="35" spans="1:8" x14ac:dyDescent="0.25">
      <c r="A35">
        <v>33</v>
      </c>
      <c r="B35" t="s">
        <v>52</v>
      </c>
      <c r="C35">
        <v>3.1836144913449802</v>
      </c>
      <c r="D35">
        <v>3.1836144913449802</v>
      </c>
      <c r="E35">
        <v>3.1836144913449802</v>
      </c>
      <c r="F35">
        <v>2.0576241672026101</v>
      </c>
      <c r="G35">
        <v>2.0576241672026101</v>
      </c>
      <c r="H35">
        <v>2.0576241672026101</v>
      </c>
    </row>
    <row r="36" spans="1:8" x14ac:dyDescent="0.25">
      <c r="A36">
        <v>34</v>
      </c>
      <c r="B36" t="s">
        <v>53</v>
      </c>
      <c r="C36">
        <v>22.331318861442298</v>
      </c>
      <c r="D36">
        <v>3.46519969061477</v>
      </c>
      <c r="E36">
        <v>5.9021551313161904</v>
      </c>
      <c r="F36">
        <v>14.4331110125708</v>
      </c>
      <c r="G36">
        <v>2.2396174684390702</v>
      </c>
      <c r="H36">
        <v>3.8146631980068801</v>
      </c>
    </row>
    <row r="37" spans="1:8" x14ac:dyDescent="0.25">
      <c r="A37">
        <v>35</v>
      </c>
      <c r="B37" t="s">
        <v>54</v>
      </c>
      <c r="C37">
        <v>14.204177477588701</v>
      </c>
      <c r="D37">
        <v>7.2992741431310604</v>
      </c>
      <c r="E37">
        <v>8.4991911881420705</v>
      </c>
      <c r="F37">
        <v>9.18040137478269</v>
      </c>
      <c r="G37">
        <v>4.7176449663660396</v>
      </c>
      <c r="H37">
        <v>5.49317175114642</v>
      </c>
    </row>
    <row r="38" spans="1:8" x14ac:dyDescent="0.25">
      <c r="A38">
        <v>36</v>
      </c>
      <c r="B38" t="s">
        <v>55</v>
      </c>
      <c r="C38">
        <v>30.716451295464001</v>
      </c>
      <c r="D38">
        <v>0</v>
      </c>
      <c r="E38">
        <v>9.2593945642992992</v>
      </c>
      <c r="F38">
        <v>19.8525646519304</v>
      </c>
      <c r="G38">
        <v>0</v>
      </c>
      <c r="H38">
        <v>5.9845041166142297</v>
      </c>
    </row>
    <row r="39" spans="1:8" x14ac:dyDescent="0.25">
      <c r="A39">
        <v>37</v>
      </c>
      <c r="B39" t="s">
        <v>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57</v>
      </c>
      <c r="C40">
        <v>3.44494052366985</v>
      </c>
      <c r="D40">
        <v>2.8891901294732398</v>
      </c>
      <c r="E40">
        <v>3.1670653265715498</v>
      </c>
      <c r="F40">
        <v>2.2265236244367301</v>
      </c>
      <c r="G40">
        <v>1.86733269691076</v>
      </c>
      <c r="H40">
        <v>2.0469281606737399</v>
      </c>
    </row>
    <row r="41" spans="1:8" x14ac:dyDescent="0.25">
      <c r="A41">
        <v>39</v>
      </c>
      <c r="B41" t="s">
        <v>58</v>
      </c>
      <c r="C41">
        <v>12.2934209165124</v>
      </c>
      <c r="D41">
        <v>4.2808800292079301</v>
      </c>
      <c r="E41">
        <v>6.3216618048144602</v>
      </c>
      <c r="F41">
        <v>7.9454469264975698</v>
      </c>
      <c r="G41">
        <v>2.76680553783758</v>
      </c>
      <c r="H41">
        <v>4.0857974927022704</v>
      </c>
    </row>
    <row r="42" spans="1:8" x14ac:dyDescent="0.25">
      <c r="A42">
        <v>40</v>
      </c>
      <c r="B42" t="s">
        <v>59</v>
      </c>
      <c r="C42">
        <v>2.4107859781137</v>
      </c>
      <c r="D42">
        <v>2.0513775246604502</v>
      </c>
      <c r="E42">
        <v>2.2310817513870802</v>
      </c>
      <c r="F42">
        <v>1.5581319610165201</v>
      </c>
      <c r="G42">
        <v>1.3258401676059699</v>
      </c>
      <c r="H42">
        <v>1.4419860643112401</v>
      </c>
    </row>
    <row r="43" spans="1:8" x14ac:dyDescent="0.25">
      <c r="A43">
        <v>41</v>
      </c>
      <c r="B43" t="s">
        <v>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42</v>
      </c>
      <c r="B44" t="s">
        <v>61</v>
      </c>
      <c r="C44">
        <v>9.4307831391155599</v>
      </c>
      <c r="D44">
        <v>7.9949566230062903</v>
      </c>
      <c r="E44">
        <v>8.5833928221686495</v>
      </c>
      <c r="F44">
        <v>6.0952754661237503</v>
      </c>
      <c r="G44">
        <v>5.1672763797115602</v>
      </c>
      <c r="H44">
        <v>5.5475926986455697</v>
      </c>
    </row>
    <row r="45" spans="1:8" x14ac:dyDescent="0.25">
      <c r="A45">
        <v>43</v>
      </c>
      <c r="B45" t="s">
        <v>62</v>
      </c>
      <c r="C45">
        <v>21.441149127786002</v>
      </c>
      <c r="D45">
        <v>2.3991300708445298</v>
      </c>
      <c r="E45">
        <v>5.7557098123960104</v>
      </c>
      <c r="F45">
        <v>13.857779180823201</v>
      </c>
      <c r="G45">
        <v>1.5505985499980199</v>
      </c>
      <c r="H45">
        <v>3.7200130988183502</v>
      </c>
    </row>
    <row r="46" spans="1:8" x14ac:dyDescent="0.25">
      <c r="A46">
        <v>44</v>
      </c>
      <c r="B46" t="s">
        <v>63</v>
      </c>
      <c r="C46">
        <v>4.7374084874542302</v>
      </c>
      <c r="D46">
        <v>4.7374084874542302</v>
      </c>
      <c r="E46">
        <v>4.4582691252428699</v>
      </c>
      <c r="F46">
        <v>3.0618676413859598</v>
      </c>
      <c r="G46">
        <v>3.0618676413859598</v>
      </c>
      <c r="H46">
        <v>2.8814551262196</v>
      </c>
    </row>
    <row r="47" spans="1:8" x14ac:dyDescent="0.25">
      <c r="A47">
        <v>45</v>
      </c>
      <c r="B47" t="s">
        <v>64</v>
      </c>
      <c r="C47">
        <v>4.63992393107136</v>
      </c>
      <c r="D47">
        <v>6.5924760498805995E-2</v>
      </c>
      <c r="E47">
        <v>1.82467757214939</v>
      </c>
      <c r="F47">
        <v>2.9988617153582502</v>
      </c>
      <c r="G47">
        <v>4.2608293431306801E-2</v>
      </c>
      <c r="H47">
        <v>1.1793201343988799</v>
      </c>
    </row>
    <row r="48" spans="1:8" x14ac:dyDescent="0.25">
      <c r="A48">
        <v>46</v>
      </c>
      <c r="B48" t="s">
        <v>65</v>
      </c>
      <c r="C48">
        <v>17.814963902596698</v>
      </c>
      <c r="D48">
        <v>9.6212616484802993</v>
      </c>
      <c r="E48">
        <v>11.8614707168795</v>
      </c>
      <c r="F48">
        <v>11.514114024634599</v>
      </c>
      <c r="G48">
        <v>6.2183849648608396</v>
      </c>
      <c r="H48">
        <v>7.6662701693213799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0.41793274677306202</v>
      </c>
      <c r="C2">
        <v>0.83586549354612505</v>
      </c>
      <c r="D2">
        <v>0</v>
      </c>
      <c r="E2">
        <v>0.270117039096125</v>
      </c>
      <c r="F2">
        <v>0.540234078192251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2.0518141188680001</v>
      </c>
      <c r="C3">
        <v>4.1036282377360003</v>
      </c>
      <c r="D3">
        <v>0</v>
      </c>
      <c r="E3">
        <v>1.32612234586441</v>
      </c>
      <c r="F3">
        <v>2.65224469172882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0.79674342781725305</v>
      </c>
      <c r="C4">
        <v>1.5934868556345101</v>
      </c>
      <c r="D4">
        <v>0</v>
      </c>
      <c r="E4">
        <v>0.514948822036563</v>
      </c>
      <c r="F4">
        <v>1.02989764407313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3.52149887575495E-3</v>
      </c>
      <c r="C5">
        <v>7.0429977515098999E-3</v>
      </c>
      <c r="D5">
        <v>0</v>
      </c>
      <c r="E5">
        <v>2.2760045888813099E-3</v>
      </c>
      <c r="F5">
        <v>4.5520091777626198E-3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2.5094534573262699</v>
      </c>
      <c r="C6">
        <v>5.0189069146525398</v>
      </c>
      <c r="D6">
        <v>0</v>
      </c>
      <c r="E6">
        <v>1.6219024301787399</v>
      </c>
      <c r="F6">
        <v>3.2438048603574798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2.1278642432844102</v>
      </c>
      <c r="C7">
        <v>0.94601010254954099</v>
      </c>
      <c r="D7">
        <v>0</v>
      </c>
      <c r="E7">
        <v>1.3752748341268499</v>
      </c>
      <c r="F7">
        <v>0.61142241144951104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0.120092890224333</v>
      </c>
      <c r="C8">
        <v>0.24018578044866601</v>
      </c>
      <c r="D8">
        <v>0</v>
      </c>
      <c r="E8">
        <v>7.7618076531120198E-2</v>
      </c>
      <c r="F8">
        <v>0.15523615306224001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1.12044333455501</v>
      </c>
      <c r="C9">
        <v>2.1207937788856901</v>
      </c>
      <c r="D9">
        <v>0</v>
      </c>
      <c r="E9">
        <v>0.72416157465959197</v>
      </c>
      <c r="F9">
        <v>1.3707050727880601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0.56110181018104199</v>
      </c>
      <c r="C10">
        <v>1.7602858070717401E-3</v>
      </c>
      <c r="D10">
        <v>0</v>
      </c>
      <c r="E10">
        <v>0.36264963865078098</v>
      </c>
      <c r="F10">
        <v>1.1377026419691801E-3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5.7930116925133099E-2</v>
      </c>
      <c r="C11">
        <v>0.115860233850266</v>
      </c>
      <c r="D11">
        <v>0</v>
      </c>
      <c r="E11">
        <v>3.7441219380701198E-2</v>
      </c>
      <c r="F11">
        <v>7.4882438761402506E-2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3.6771891645317398E-2</v>
      </c>
      <c r="C12">
        <v>7.3543783290634698E-2</v>
      </c>
      <c r="D12">
        <v>0</v>
      </c>
      <c r="E12">
        <v>2.37662986925266E-2</v>
      </c>
      <c r="F12">
        <v>4.75325973850532E-2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2.6118379730110698E-4</v>
      </c>
      <c r="C13">
        <v>5.2236759460221299E-4</v>
      </c>
      <c r="D13">
        <v>0</v>
      </c>
      <c r="E13">
        <v>1.68807528320259E-4</v>
      </c>
      <c r="F13">
        <v>3.3761505664051897E-4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4.7465945670471202E-2</v>
      </c>
      <c r="C14">
        <v>9.4931891340942501E-2</v>
      </c>
      <c r="D14">
        <v>0</v>
      </c>
      <c r="E14">
        <v>3.0678047607902E-2</v>
      </c>
      <c r="F14">
        <v>6.1356095215803902E-2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4.6860449575600299E-3</v>
      </c>
      <c r="C15">
        <v>9.3720899151200701E-3</v>
      </c>
      <c r="D15">
        <v>0</v>
      </c>
      <c r="E15">
        <v>3.02867051883533E-3</v>
      </c>
      <c r="F15">
        <v>6.0573410376706599E-3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1.46029241703221</v>
      </c>
      <c r="C16">
        <v>2.9205848340644298</v>
      </c>
      <c r="D16">
        <v>0</v>
      </c>
      <c r="E16">
        <v>0.94381181409900905</v>
      </c>
      <c r="F16">
        <v>1.8876236281980201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1.6870169906695899E-3</v>
      </c>
      <c r="C17">
        <v>3.3740339813391699E-3</v>
      </c>
      <c r="D17">
        <v>0</v>
      </c>
      <c r="E17">
        <v>1.0903477603585901E-3</v>
      </c>
      <c r="F17">
        <v>2.1806955207171901E-3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1.20064852143923E-3</v>
      </c>
      <c r="C18">
        <v>2.4012970428784601E-3</v>
      </c>
      <c r="D18">
        <v>0</v>
      </c>
      <c r="E18">
        <v>7.7599955043104003E-4</v>
      </c>
      <c r="F18">
        <v>1.5519991008620801E-3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7.4585210069795502E-2</v>
      </c>
      <c r="C19">
        <v>0.149170420139591</v>
      </c>
      <c r="D19">
        <v>0</v>
      </c>
      <c r="E19">
        <v>4.82056892166801E-2</v>
      </c>
      <c r="F19">
        <v>9.6411378433360104E-2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0.99457494661266799</v>
      </c>
      <c r="C20">
        <v>1.98914989322534</v>
      </c>
      <c r="D20">
        <v>0</v>
      </c>
      <c r="E20">
        <v>0.64281069576986005</v>
      </c>
      <c r="F20">
        <v>1.2856213915397201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0.11548767970834301</v>
      </c>
      <c r="C21">
        <v>0.23097535941668601</v>
      </c>
      <c r="D21">
        <v>0</v>
      </c>
      <c r="E21">
        <v>7.4641650686057201E-2</v>
      </c>
      <c r="F21">
        <v>0.14928330137211401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2.2868699164281101</v>
      </c>
      <c r="C22">
        <v>4.57373983285623</v>
      </c>
      <c r="D22">
        <v>0</v>
      </c>
      <c r="E22">
        <v>1.4780429037760701</v>
      </c>
      <c r="F22">
        <v>2.9560858075521401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8.3304668295207298E-4</v>
      </c>
      <c r="C23">
        <v>1.6660933659041501E-3</v>
      </c>
      <c r="D23">
        <v>0</v>
      </c>
      <c r="E23">
        <v>5.3841223298553499E-4</v>
      </c>
      <c r="F23">
        <v>1.07682446597107E-3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9.0892688867850297E-4</v>
      </c>
      <c r="C24">
        <v>1.8178537773570101E-3</v>
      </c>
      <c r="D24">
        <v>0</v>
      </c>
      <c r="E24">
        <v>5.8745489991002405E-4</v>
      </c>
      <c r="F24">
        <v>1.1749097998200501E-3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5.7882551230527803E-2</v>
      </c>
      <c r="C25">
        <v>2.7742275271253498E-4</v>
      </c>
      <c r="D25">
        <v>0</v>
      </c>
      <c r="E25">
        <v>3.7410476863661002E-2</v>
      </c>
      <c r="F25">
        <v>1.7930304126490701E-4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2.5205477409527601</v>
      </c>
      <c r="C26">
        <v>5.0410954819055096</v>
      </c>
      <c r="D26">
        <v>0</v>
      </c>
      <c r="E26">
        <v>1.62907285428936</v>
      </c>
      <c r="F26">
        <v>3.25814570857872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2.0812442835381102</v>
      </c>
      <c r="C27">
        <v>4.1624885670762302</v>
      </c>
      <c r="D27">
        <v>0</v>
      </c>
      <c r="E27">
        <v>1.3451435616034999</v>
      </c>
      <c r="F27">
        <v>2.69028712320701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0.19940264121891499</v>
      </c>
      <c r="C28">
        <v>0.39880528243782998</v>
      </c>
      <c r="D28">
        <v>0</v>
      </c>
      <c r="E28">
        <v>0.12887731686468501</v>
      </c>
      <c r="F28">
        <v>0.25775463372937102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2.92544004836194E-3</v>
      </c>
      <c r="C29">
        <v>5.8508800967238903E-3</v>
      </c>
      <c r="D29">
        <v>0</v>
      </c>
      <c r="E29">
        <v>1.8907616357371499E-3</v>
      </c>
      <c r="F29">
        <v>3.7815232714742898E-3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2.2568506619665501E-3</v>
      </c>
      <c r="C30">
        <v>4.5137013239330897E-3</v>
      </c>
      <c r="D30">
        <v>0</v>
      </c>
      <c r="E30">
        <v>1.45864094929023E-3</v>
      </c>
      <c r="F30">
        <v>2.9172818985804699E-3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2.14973008977721E-4</v>
      </c>
      <c r="C31">
        <v>4.2994601795544199E-4</v>
      </c>
      <c r="D31">
        <v>0</v>
      </c>
      <c r="E31">
        <v>1.38940710243454E-4</v>
      </c>
      <c r="F31">
        <v>2.7788142048690799E-4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2.8339787192935399</v>
      </c>
      <c r="C32">
        <v>5.6677424655781001</v>
      </c>
      <c r="D32">
        <v>0</v>
      </c>
      <c r="E32">
        <v>1.8316486239176399</v>
      </c>
      <c r="F32">
        <v>3.6631583071250402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2.6701659090868399E-2</v>
      </c>
      <c r="C33">
        <v>5.3403318181736797E-2</v>
      </c>
      <c r="D33">
        <v>0</v>
      </c>
      <c r="E33">
        <v>1.72577361986328E-2</v>
      </c>
      <c r="F33">
        <v>3.4515472397265601E-2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3.2793948919895501E-3</v>
      </c>
      <c r="C34">
        <v>6.5587897839791002E-3</v>
      </c>
      <c r="D34">
        <v>0</v>
      </c>
      <c r="E34">
        <v>2.1195286684060101E-3</v>
      </c>
      <c r="F34">
        <v>4.2390573368120202E-3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2.8090838301703602E-4</v>
      </c>
      <c r="C35">
        <v>5.6181676603407203E-4</v>
      </c>
      <c r="D35">
        <v>0</v>
      </c>
      <c r="E35">
        <v>1.81555863386422E-4</v>
      </c>
      <c r="F35">
        <v>3.63111726772844E-4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1.1932980525369099E-3</v>
      </c>
      <c r="C36">
        <v>2.3865961050738198E-3</v>
      </c>
      <c r="D36">
        <v>0</v>
      </c>
      <c r="E36">
        <v>7.7124881742149799E-4</v>
      </c>
      <c r="F36">
        <v>1.5424976348430001E-3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8.4218038122912898E-4</v>
      </c>
      <c r="C37">
        <v>1.6843607624582599E-3</v>
      </c>
      <c r="D37">
        <v>0</v>
      </c>
      <c r="E37">
        <v>5.4431549745486698E-4</v>
      </c>
      <c r="F37">
        <v>1.0886309949097301E-3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6.9370681913874998E-4</v>
      </c>
      <c r="C38">
        <v>1.3874136382775E-3</v>
      </c>
      <c r="D38">
        <v>0</v>
      </c>
      <c r="E38">
        <v>4.4835451022529998E-4</v>
      </c>
      <c r="F38">
        <v>8.9670902045059899E-4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2.1585718839596001E-2</v>
      </c>
      <c r="C39">
        <v>4.3171437679192098E-2</v>
      </c>
      <c r="D39">
        <v>0</v>
      </c>
      <c r="E39">
        <v>1.39512170432512E-2</v>
      </c>
      <c r="F39">
        <v>2.7902434086502399E-2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1.8317199931694199</v>
      </c>
      <c r="C40">
        <v>3.6634399863388398</v>
      </c>
      <c r="D40">
        <v>0</v>
      </c>
      <c r="E40">
        <v>1.1838717708252799</v>
      </c>
      <c r="F40">
        <v>2.3677435416505599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0.91585999658470996</v>
      </c>
      <c r="C41">
        <v>0</v>
      </c>
      <c r="D41">
        <v>0</v>
      </c>
      <c r="E41">
        <v>0.59193588541263997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2.71636104337116E-3</v>
      </c>
      <c r="C42">
        <v>5.4327220867423096E-3</v>
      </c>
      <c r="D42">
        <v>0</v>
      </c>
      <c r="E42">
        <v>1.75563032046852E-3</v>
      </c>
      <c r="F42">
        <v>3.51126064093703E-3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0.170223331967118</v>
      </c>
      <c r="C43">
        <v>0.340446663934237</v>
      </c>
      <c r="D43">
        <v>0</v>
      </c>
      <c r="E43">
        <v>0.110018233246992</v>
      </c>
      <c r="F43">
        <v>0.22003646649398401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3.6694580947728302E-3</v>
      </c>
      <c r="C44">
        <v>7.3389161895456604E-3</v>
      </c>
      <c r="D44">
        <v>0</v>
      </c>
      <c r="E44">
        <v>2.3716331474392901E-3</v>
      </c>
      <c r="F44">
        <v>4.7432662948785802E-3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1.4575273634850699E-2</v>
      </c>
      <c r="C45">
        <v>2.9150547269701399E-2</v>
      </c>
      <c r="D45">
        <v>0</v>
      </c>
      <c r="E45">
        <v>9.4202471298557907E-3</v>
      </c>
      <c r="F45">
        <v>1.8840494259711599E-2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1.3767998734557201</v>
      </c>
      <c r="C46">
        <v>2.7535997469114299</v>
      </c>
      <c r="D46">
        <v>0</v>
      </c>
      <c r="E46">
        <v>0.88984916381227797</v>
      </c>
      <c r="F46">
        <v>1.7796983276245599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1</v>
      </c>
      <c r="C47">
        <v>2</v>
      </c>
      <c r="D47">
        <v>0</v>
      </c>
      <c r="E47">
        <v>0.64631700000000003</v>
      </c>
      <c r="F47">
        <v>1.2926340000000001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7.8647533064317796E-3</v>
      </c>
      <c r="C48">
        <v>1.5729506612863601E-2</v>
      </c>
      <c r="D48">
        <v>0</v>
      </c>
      <c r="E48">
        <v>5.0831237627530701E-3</v>
      </c>
      <c r="F48">
        <v>1.01662475255061E-2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0.39544198440892198</v>
      </c>
      <c r="C49">
        <v>0.79088396881784295</v>
      </c>
      <c r="D49">
        <v>0</v>
      </c>
      <c r="E49">
        <v>0.25558087703722099</v>
      </c>
      <c r="F49">
        <v>0.51116175407444198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1.57319914105211E-2</v>
      </c>
      <c r="C50">
        <v>3.1463982821042201E-2</v>
      </c>
      <c r="D50">
        <v>0</v>
      </c>
      <c r="E50">
        <v>1.0167853492473801E-2</v>
      </c>
      <c r="F50">
        <v>2.0335706984947501E-2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4.3696737078946701E-3</v>
      </c>
      <c r="C51">
        <v>8.7393474157893298E-3</v>
      </c>
      <c r="D51">
        <v>0</v>
      </c>
      <c r="E51">
        <v>2.8241944018653599E-3</v>
      </c>
      <c r="F51">
        <v>5.6483888037307103E-3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1.4909039647012299E-3</v>
      </c>
      <c r="C52">
        <v>2.9818079294024499E-3</v>
      </c>
      <c r="D52">
        <v>0</v>
      </c>
      <c r="E52">
        <v>9.6359657775380199E-4</v>
      </c>
      <c r="F52">
        <v>1.9271931555076001E-3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0.36023500771925299</v>
      </c>
      <c r="C53">
        <v>0.72047001543850697</v>
      </c>
      <c r="D53">
        <v>0</v>
      </c>
      <c r="E53">
        <v>0.23282600948408499</v>
      </c>
      <c r="F53">
        <v>0.46565201896816999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4.8836604965177499E-2</v>
      </c>
      <c r="C54">
        <v>9.7673209930355095E-2</v>
      </c>
      <c r="D54">
        <v>0</v>
      </c>
      <c r="E54">
        <v>3.1563928011278698E-2</v>
      </c>
      <c r="F54">
        <v>6.3127856022557299E-2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2.0561083831348E-4</v>
      </c>
      <c r="C55">
        <v>4.1122167662696E-4</v>
      </c>
      <c r="D55">
        <v>0</v>
      </c>
      <c r="E55">
        <v>1.32889780186253E-4</v>
      </c>
      <c r="F55">
        <v>2.6577956037250697E-4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0.12526274855370401</v>
      </c>
      <c r="C56">
        <v>0.25052549710740801</v>
      </c>
      <c r="D56">
        <v>0</v>
      </c>
      <c r="E56">
        <v>8.0959443856984406E-2</v>
      </c>
      <c r="F56">
        <v>0.16191888771396901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2.0426079358865099</v>
      </c>
      <c r="C57">
        <v>4.0852158717730198</v>
      </c>
      <c r="D57">
        <v>0</v>
      </c>
      <c r="E57">
        <v>1.3201722332983601</v>
      </c>
      <c r="F57">
        <v>2.6403444665967202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2.3416261106395001E-2</v>
      </c>
      <c r="C58">
        <v>4.6832522212789898E-2</v>
      </c>
      <c r="D58">
        <v>0</v>
      </c>
      <c r="E58">
        <v>1.51343276295019E-2</v>
      </c>
      <c r="F58">
        <v>3.02686552590038E-2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2.4418302482588802E-2</v>
      </c>
      <c r="C59">
        <v>0</v>
      </c>
      <c r="D59">
        <v>0</v>
      </c>
      <c r="E59">
        <v>1.5781964005639301E-2</v>
      </c>
      <c r="F59">
        <v>0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0.39831141445770202</v>
      </c>
      <c r="C60">
        <v>0.79662282891540304</v>
      </c>
      <c r="D60">
        <v>0</v>
      </c>
      <c r="E60">
        <v>0.257435438458058</v>
      </c>
      <c r="F60">
        <v>0.51487087691611699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2.5404789992282101E-2</v>
      </c>
      <c r="C61">
        <v>5.0809579984564299E-2</v>
      </c>
      <c r="D61">
        <v>0</v>
      </c>
      <c r="E61">
        <v>1.64195476534418E-2</v>
      </c>
      <c r="F61">
        <v>3.2839095306883601E-2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5.3819813717824001E-3</v>
      </c>
      <c r="C62">
        <v>1.07639627435648E-2</v>
      </c>
      <c r="D62">
        <v>0</v>
      </c>
      <c r="E62">
        <v>3.4784660542662802E-3</v>
      </c>
      <c r="F62">
        <v>6.95693210853257E-3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8.8315969400502804E-4</v>
      </c>
      <c r="C63">
        <v>0</v>
      </c>
      <c r="D63">
        <v>0</v>
      </c>
      <c r="E63">
        <v>5.7080112395024797E-4</v>
      </c>
      <c r="F63">
        <v>0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8.4728785237517701E-2</v>
      </c>
      <c r="C64">
        <v>0</v>
      </c>
      <c r="D64">
        <v>0</v>
      </c>
      <c r="E64">
        <v>5.47616542883567E-2</v>
      </c>
      <c r="F64">
        <v>0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1.4791465320701601E-2</v>
      </c>
      <c r="C65">
        <v>4.1781406491209899E-3</v>
      </c>
      <c r="D65">
        <v>0</v>
      </c>
      <c r="E65">
        <v>9.5599754916798705E-3</v>
      </c>
      <c r="F65">
        <v>2.7004033299179299E-3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0.54967451404223699</v>
      </c>
      <c r="C66">
        <v>0.68086416693428797</v>
      </c>
      <c r="D66">
        <v>0</v>
      </c>
      <c r="E66">
        <v>0.35526398289223599</v>
      </c>
      <c r="F66">
        <v>0.44005408578046801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0.34009856987270698</v>
      </c>
      <c r="C67">
        <v>0.21613457063470101</v>
      </c>
      <c r="D67">
        <v>0</v>
      </c>
      <c r="E67">
        <v>0.219811487384419</v>
      </c>
      <c r="F67">
        <v>0.139691447288908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1.0387402954728699</v>
      </c>
      <c r="C68">
        <v>0</v>
      </c>
      <c r="D68">
        <v>0</v>
      </c>
      <c r="E68">
        <v>0.67135551154913697</v>
      </c>
      <c r="F68">
        <v>0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1.1548836066130001E-3</v>
      </c>
      <c r="C69">
        <v>0</v>
      </c>
      <c r="D69">
        <v>0</v>
      </c>
      <c r="E69">
        <v>7.4642090797529697E-4</v>
      </c>
      <c r="F69">
        <v>0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1.8045799292759299</v>
      </c>
      <c r="C70">
        <v>3.6091598585518598</v>
      </c>
      <c r="D70">
        <v>0</v>
      </c>
      <c r="E70">
        <v>1.1663306861498299</v>
      </c>
      <c r="F70">
        <v>2.3326613722996599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0.90228996463796596</v>
      </c>
      <c r="C71">
        <v>0</v>
      </c>
      <c r="D71">
        <v>0</v>
      </c>
      <c r="E71">
        <v>0.58316534307491597</v>
      </c>
      <c r="F71">
        <v>0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0.68443492991801902</v>
      </c>
      <c r="C72">
        <v>0.46657989519807203</v>
      </c>
      <c r="D72">
        <v>0</v>
      </c>
      <c r="E72">
        <v>0.44236193059982398</v>
      </c>
      <c r="F72">
        <v>0.301558518124733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3.5431203848438502E-4</v>
      </c>
      <c r="C73">
        <v>7.0862407696877005E-4</v>
      </c>
      <c r="D73">
        <v>0</v>
      </c>
      <c r="E73">
        <v>2.2899789377711199E-4</v>
      </c>
      <c r="F73">
        <v>4.5799578755422398E-4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8.3539454472271197E-3</v>
      </c>
      <c r="C74">
        <v>1.6707890894454201E-2</v>
      </c>
      <c r="D74">
        <v>0</v>
      </c>
      <c r="E74">
        <v>5.39929695961549E-3</v>
      </c>
      <c r="F74">
        <v>1.0798593919231001E-2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5.40983377036646E-3</v>
      </c>
      <c r="C75">
        <v>1.0819667540732899E-2</v>
      </c>
      <c r="D75">
        <v>0</v>
      </c>
      <c r="E75">
        <v>3.4964675329619398E-3</v>
      </c>
      <c r="F75">
        <v>6.9929350659238797E-3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4.73099353749038</v>
      </c>
      <c r="C76">
        <v>9.4619870749807706</v>
      </c>
      <c r="D76">
        <v>0</v>
      </c>
      <c r="E76">
        <v>3.0577215501701702</v>
      </c>
      <c r="F76">
        <v>6.1154431003403404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4.75808948111439E-4</v>
      </c>
      <c r="C77">
        <v>9.5161789622287898E-4</v>
      </c>
      <c r="D77">
        <v>0</v>
      </c>
      <c r="E77">
        <v>3.07523411916541E-4</v>
      </c>
      <c r="F77">
        <v>6.15046823833082E-4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5.7830862025499197E-2</v>
      </c>
      <c r="C78">
        <v>0.101543632794921</v>
      </c>
      <c r="D78">
        <v>0</v>
      </c>
      <c r="E78">
        <v>3.7377069251734597E-2</v>
      </c>
      <c r="F78">
        <v>6.5629376117114599E-2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2.36549676874519</v>
      </c>
      <c r="C79">
        <v>0</v>
      </c>
      <c r="D79">
        <v>0</v>
      </c>
      <c r="E79">
        <v>1.52886077508509</v>
      </c>
      <c r="F79">
        <v>0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1.71323458600665</v>
      </c>
      <c r="C80">
        <v>1.06049659432001</v>
      </c>
      <c r="D80">
        <v>0</v>
      </c>
      <c r="E80">
        <v>1.10729263792406</v>
      </c>
      <c r="F80">
        <v>0.68541697735112295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5.0000000000000001E-3</v>
      </c>
      <c r="C81">
        <v>0</v>
      </c>
      <c r="D81">
        <v>0</v>
      </c>
      <c r="E81">
        <v>3.2315849999999999E-3</v>
      </c>
      <c r="F81">
        <v>0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2.3791217488362501E-3</v>
      </c>
      <c r="C82">
        <v>0</v>
      </c>
      <c r="D82">
        <v>0</v>
      </c>
      <c r="E82">
        <v>1.5376668313426E-3</v>
      </c>
      <c r="F82">
        <v>0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6.7018045056193007E-2</v>
      </c>
      <c r="C83">
        <v>0.13403609011238601</v>
      </c>
      <c r="D83">
        <v>0</v>
      </c>
      <c r="E83">
        <v>4.3314901826583499E-2</v>
      </c>
      <c r="F83">
        <v>8.6629803653167095E-2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6.8471371808230498E-3</v>
      </c>
      <c r="C84">
        <v>0</v>
      </c>
      <c r="D84">
        <v>0</v>
      </c>
      <c r="E84">
        <v>4.4254211612980102E-3</v>
      </c>
      <c r="F84">
        <v>0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3.71751506318065E-2</v>
      </c>
      <c r="C85">
        <v>0</v>
      </c>
      <c r="D85">
        <v>0</v>
      </c>
      <c r="E85">
        <v>2.40269318308973E-2</v>
      </c>
      <c r="F85">
        <v>0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0.112585186800142</v>
      </c>
      <c r="C86">
        <v>0.225170373600284</v>
      </c>
      <c r="D86">
        <v>0</v>
      </c>
      <c r="E86">
        <v>7.2765720177107196E-2</v>
      </c>
      <c r="F86">
        <v>0.145531440354214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1.8511531852143099</v>
      </c>
      <c r="C87">
        <v>3.7023063704286301</v>
      </c>
      <c r="D87">
        <v>0</v>
      </c>
      <c r="E87">
        <v>1.19643177320816</v>
      </c>
      <c r="F87">
        <v>2.3928635464163199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2.3214638346054201E-3</v>
      </c>
      <c r="C88">
        <v>0</v>
      </c>
      <c r="D88">
        <v>0</v>
      </c>
      <c r="E88">
        <v>1.5004015411906699E-3</v>
      </c>
      <c r="F88">
        <v>0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3.3644444448449601E-4</v>
      </c>
      <c r="C89">
        <v>0</v>
      </c>
      <c r="D89">
        <v>0</v>
      </c>
      <c r="E89">
        <v>2.17449764025886E-4</v>
      </c>
      <c r="F89">
        <v>0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5.6292593400070902E-2</v>
      </c>
      <c r="C90">
        <v>0</v>
      </c>
      <c r="D90">
        <v>0</v>
      </c>
      <c r="E90">
        <v>3.6382860088553598E-2</v>
      </c>
      <c r="F90">
        <v>0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0.92557659260715697</v>
      </c>
      <c r="C91">
        <v>0</v>
      </c>
      <c r="D91">
        <v>0</v>
      </c>
      <c r="E91">
        <v>0.59821588660407998</v>
      </c>
      <c r="F91">
        <v>0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1.3990944919935799</v>
      </c>
      <c r="C92">
        <v>1.81897770625903</v>
      </c>
      <c r="D92">
        <v>0</v>
      </c>
      <c r="E92">
        <v>0.90425855478181605</v>
      </c>
      <c r="F92">
        <v>1.17563621417621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2.8191211294977302E-3</v>
      </c>
      <c r="C93">
        <v>0</v>
      </c>
      <c r="D93">
        <v>0</v>
      </c>
      <c r="E93">
        <v>1.82204591105358E-3</v>
      </c>
      <c r="F93">
        <v>0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5.25439837854193E-5</v>
      </c>
      <c r="C94">
        <v>1.0508796757083899E-4</v>
      </c>
      <c r="D94">
        <v>0</v>
      </c>
      <c r="E94">
        <v>3.3960069968240898E-5</v>
      </c>
      <c r="F94">
        <v>6.7920139936481795E-5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8.6981752623515804E-2</v>
      </c>
      <c r="C95">
        <v>0.173963505247032</v>
      </c>
      <c r="D95">
        <v>0</v>
      </c>
      <c r="E95">
        <v>5.6217785410372902E-2</v>
      </c>
      <c r="F95">
        <v>0.112435570820746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0.128848518034099</v>
      </c>
      <c r="C96">
        <v>0.25764449208441298</v>
      </c>
      <c r="D96">
        <v>0</v>
      </c>
      <c r="E96">
        <v>8.32769876302447E-2</v>
      </c>
      <c r="F96">
        <v>0.16652001519052101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4.3490876311757902E-2</v>
      </c>
      <c r="C97">
        <v>0</v>
      </c>
      <c r="D97">
        <v>0</v>
      </c>
      <c r="E97">
        <v>2.8108892705186399E-2</v>
      </c>
      <c r="F97">
        <v>0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6.4424259017049498E-2</v>
      </c>
      <c r="C98">
        <v>0</v>
      </c>
      <c r="D98">
        <v>0</v>
      </c>
      <c r="E98">
        <v>4.1638493815122399E-2</v>
      </c>
      <c r="F98">
        <v>0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0.63410801274752304</v>
      </c>
      <c r="C99">
        <v>1.1603008901662399</v>
      </c>
      <c r="D99">
        <v>0</v>
      </c>
      <c r="E99">
        <v>0.40983478847494098</v>
      </c>
      <c r="F99">
        <v>0.74992219042957298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0.31705400637376102</v>
      </c>
      <c r="C100">
        <v>0</v>
      </c>
      <c r="D100">
        <v>0</v>
      </c>
      <c r="E100">
        <v>0.20491739423746999</v>
      </c>
      <c r="F100">
        <v>0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0.161423138200535</v>
      </c>
      <c r="C101">
        <v>5.7922700273078101E-3</v>
      </c>
      <c r="D101">
        <v>0</v>
      </c>
      <c r="E101">
        <v>0.10433051841235499</v>
      </c>
      <c r="F101">
        <v>3.7436425872394998E-3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0.26370997261743201</v>
      </c>
      <c r="C102">
        <v>0.52741994523486402</v>
      </c>
      <c r="D102">
        <v>0</v>
      </c>
      <c r="E102">
        <v>0.170440238372181</v>
      </c>
      <c r="F102">
        <v>0.340880476744362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1.80937557093455</v>
      </c>
      <c r="C103">
        <v>3.6187511418691001</v>
      </c>
      <c r="D103">
        <v>0</v>
      </c>
      <c r="E103">
        <v>1.16943019087971</v>
      </c>
      <c r="F103">
        <v>2.3388603817594098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0.90468778546727602</v>
      </c>
      <c r="C104">
        <v>0</v>
      </c>
      <c r="D104">
        <v>0</v>
      </c>
      <c r="E104">
        <v>0.58471509543985301</v>
      </c>
      <c r="F104">
        <v>0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0.64735492780264103</v>
      </c>
      <c r="C105">
        <v>0.39002207013800699</v>
      </c>
      <c r="D105">
        <v>0</v>
      </c>
      <c r="E105">
        <v>0.41839649487261998</v>
      </c>
      <c r="F105">
        <v>0.25207789430538602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0.40455752488865099</v>
      </c>
      <c r="C106">
        <v>0.161760121974661</v>
      </c>
      <c r="D106">
        <v>0</v>
      </c>
      <c r="E106">
        <v>0.26147240581345799</v>
      </c>
      <c r="F106">
        <v>0.104548316754297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8.23439580406021E-2</v>
      </c>
      <c r="C107">
        <v>0.16468791608120401</v>
      </c>
      <c r="D107">
        <v>0</v>
      </c>
      <c r="E107">
        <v>5.3220299928927801E-2</v>
      </c>
      <c r="F107">
        <v>0.10644059985785601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9.7699870184973697E-2</v>
      </c>
      <c r="C108">
        <v>0.19539974036994701</v>
      </c>
      <c r="D108">
        <v>0</v>
      </c>
      <c r="E108">
        <v>6.3145086998341704E-2</v>
      </c>
      <c r="F108">
        <v>0.12629017399668299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0.42412809976034099</v>
      </c>
      <c r="C109">
        <v>0.84825619952068199</v>
      </c>
      <c r="D109">
        <v>0</v>
      </c>
      <c r="E109">
        <v>0.27412120105280402</v>
      </c>
      <c r="F109">
        <v>0.54824240210560904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1.64435253867216E-2</v>
      </c>
      <c r="C110">
        <v>3.2887050773443102E-2</v>
      </c>
      <c r="D110">
        <v>0</v>
      </c>
      <c r="E110">
        <v>1.06277299973697E-2</v>
      </c>
      <c r="F110">
        <v>2.12554599947395E-2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3.8939838026306599E-4</v>
      </c>
      <c r="C111">
        <v>7.7879676052613198E-4</v>
      </c>
      <c r="D111">
        <v>0</v>
      </c>
      <c r="E111">
        <v>2.5167479293648401E-4</v>
      </c>
      <c r="F111">
        <v>5.0334958587296803E-4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4.18494082546381E-3</v>
      </c>
      <c r="C112">
        <v>8.3698816509276304E-3</v>
      </c>
      <c r="D112">
        <v>0</v>
      </c>
      <c r="E112">
        <v>2.7047983994912999E-3</v>
      </c>
      <c r="F112">
        <v>5.4095967989825902E-3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1.06701182684703E-4</v>
      </c>
      <c r="C113">
        <v>0</v>
      </c>
      <c r="D113">
        <v>0</v>
      </c>
      <c r="E113">
        <v>6.8962788289228999E-5</v>
      </c>
      <c r="F113">
        <v>0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6.5376554559149602E-3</v>
      </c>
      <c r="C114">
        <v>1.3075310911829899E-2</v>
      </c>
      <c r="D114">
        <v>0</v>
      </c>
      <c r="E114">
        <v>4.2253978613005904E-3</v>
      </c>
      <c r="F114">
        <v>8.4507957226011808E-3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4.1171979020301001E-2</v>
      </c>
      <c r="C115">
        <v>0</v>
      </c>
      <c r="D115">
        <v>0</v>
      </c>
      <c r="E115">
        <v>2.6610149964463901E-2</v>
      </c>
      <c r="F115">
        <v>0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4.8849935092486897E-2</v>
      </c>
      <c r="C116">
        <v>0</v>
      </c>
      <c r="D116">
        <v>0</v>
      </c>
      <c r="E116">
        <v>3.1572543499170803E-2</v>
      </c>
      <c r="F116">
        <v>0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1.9109887080854999E-2</v>
      </c>
      <c r="C117">
        <v>2.1776248774988499E-2</v>
      </c>
      <c r="D117">
        <v>0</v>
      </c>
      <c r="E117">
        <v>1.2351044888437E-2</v>
      </c>
      <c r="F117">
        <v>1.4074359779504299E-2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0.52032160532804805</v>
      </c>
      <c r="C118">
        <v>0.52610379840270405</v>
      </c>
      <c r="D118">
        <v>0</v>
      </c>
      <c r="E118">
        <v>0.33629269899080799</v>
      </c>
      <c r="F118">
        <v>0.34002982867224102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0.14294125442005501</v>
      </c>
      <c r="C119">
        <v>0.26258768093378998</v>
      </c>
      <c r="D119">
        <v>0</v>
      </c>
      <c r="E119">
        <v>9.2385362733006404E-2</v>
      </c>
      <c r="F119">
        <v>0.169714882178085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0.120978625598677</v>
      </c>
      <c r="C120">
        <v>0</v>
      </c>
      <c r="D120">
        <v>0</v>
      </c>
      <c r="E120">
        <v>7.81905423610601E-2</v>
      </c>
      <c r="F120">
        <v>0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0.50840966865742498</v>
      </c>
      <c r="C121">
        <v>0.49649773198680203</v>
      </c>
      <c r="D121">
        <v>0</v>
      </c>
      <c r="E121">
        <v>0.32859381181766101</v>
      </c>
      <c r="F121">
        <v>0.32089492464451402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9.4349150280613997E-2</v>
      </c>
      <c r="C122">
        <v>0.16673567173984999</v>
      </c>
      <c r="D122">
        <v>0</v>
      </c>
      <c r="E122">
        <v>6.09794597619156E-2</v>
      </c>
      <c r="F122">
        <v>0.10776409915188501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7.67286309966254E-4</v>
      </c>
      <c r="C123">
        <v>0</v>
      </c>
      <c r="D123">
        <v>0</v>
      </c>
      <c r="E123">
        <v>4.9591018599845905E-4</v>
      </c>
      <c r="F123">
        <v>0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4.1354419120211899E-2</v>
      </c>
      <c r="C124">
        <v>8.2708838240423896E-2</v>
      </c>
      <c r="D124">
        <v>0</v>
      </c>
      <c r="E124">
        <v>2.6728064102518E-2</v>
      </c>
      <c r="F124">
        <v>5.3456128205036001E-2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3.5371191449302898E-4</v>
      </c>
      <c r="C125">
        <v>0</v>
      </c>
      <c r="D125">
        <v>0</v>
      </c>
      <c r="E125">
        <v>2.2861002343939099E-4</v>
      </c>
      <c r="F125">
        <v>0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4.9046710431376303E-2</v>
      </c>
      <c r="C126">
        <v>9.8093420862752495E-2</v>
      </c>
      <c r="D126">
        <v>0</v>
      </c>
      <c r="E126">
        <v>3.1699722745875798E-2</v>
      </c>
      <c r="F126">
        <v>6.3399445491751596E-2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3.0190028818206899E-2</v>
      </c>
      <c r="C127">
        <v>1.13333472050375E-2</v>
      </c>
      <c r="D127">
        <v>0</v>
      </c>
      <c r="E127">
        <v>1.9512328855696998E-2</v>
      </c>
      <c r="F127">
        <v>7.3249349655181897E-3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0.41427893039783897</v>
      </c>
      <c r="C128">
        <v>0.75778069916722501</v>
      </c>
      <c r="D128">
        <v>0</v>
      </c>
      <c r="E128">
        <v>0.26775551545794002</v>
      </c>
      <c r="F128">
        <v>0.48976654814366299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5.7431061315846597</v>
      </c>
      <c r="C129">
        <v>11.4862122631693</v>
      </c>
      <c r="D129">
        <v>0</v>
      </c>
      <c r="E129">
        <v>3.7118671256473998</v>
      </c>
      <c r="F129">
        <v>7.4237342512947997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3.7539490820925098E-3</v>
      </c>
      <c r="C130">
        <v>7.50789816418501E-3</v>
      </c>
      <c r="D130">
        <v>0</v>
      </c>
      <c r="E130">
        <v>2.4262411088907801E-3</v>
      </c>
      <c r="F130">
        <v>4.8524822177815697E-3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1.9019483969189E-3</v>
      </c>
      <c r="C131">
        <v>3.8038967938377999E-3</v>
      </c>
      <c r="D131">
        <v>0</v>
      </c>
      <c r="E131">
        <v>1.22926158205143E-3</v>
      </c>
      <c r="F131">
        <v>2.45852316410286E-3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3.47312383209069E-3</v>
      </c>
      <c r="C132">
        <v>3.1922985820888798E-3</v>
      </c>
      <c r="D132">
        <v>0</v>
      </c>
      <c r="E132">
        <v>2.2447389757853601E-3</v>
      </c>
      <c r="F132">
        <v>2.0632368426799401E-3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1.68712385824381E-3</v>
      </c>
      <c r="C133">
        <v>1.4722993195687201E-3</v>
      </c>
      <c r="D133">
        <v>0</v>
      </c>
      <c r="E133">
        <v>1.0904168306885701E-3</v>
      </c>
      <c r="F133">
        <v>9.5157207932569903E-4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3.00191306027298</v>
      </c>
      <c r="C134">
        <v>0.2607199889613</v>
      </c>
      <c r="D134">
        <v>0</v>
      </c>
      <c r="E134">
        <v>1.9401874433764501</v>
      </c>
      <c r="F134">
        <v>0.168507761105501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1.50095653013649</v>
      </c>
      <c r="C135">
        <v>0</v>
      </c>
      <c r="D135">
        <v>0</v>
      </c>
      <c r="E135">
        <v>0.97009372168822505</v>
      </c>
      <c r="F135">
        <v>0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0.13184092035172501</v>
      </c>
      <c r="C136">
        <v>0.258521593013115</v>
      </c>
      <c r="D136">
        <v>0</v>
      </c>
      <c r="E136">
        <v>8.5211028118965707E-2</v>
      </c>
      <c r="F136">
        <v>0.16708690043145699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1.4636748801019399</v>
      </c>
      <c r="C137">
        <v>1.2945523097156699</v>
      </c>
      <c r="D137">
        <v>0</v>
      </c>
      <c r="E137">
        <v>0.94599795748284699</v>
      </c>
      <c r="F137">
        <v>0.83669116515850195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2.6835252285140698</v>
      </c>
      <c r="C138">
        <v>3.90337557692621</v>
      </c>
      <c r="D138">
        <v>0</v>
      </c>
      <c r="E138">
        <v>1.7344079751175301</v>
      </c>
      <c r="F138">
        <v>2.5228179927522199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0.72750910646530698</v>
      </c>
      <c r="C139">
        <v>1.45501821293061</v>
      </c>
      <c r="D139">
        <v>0</v>
      </c>
      <c r="E139">
        <v>0.47020150316333797</v>
      </c>
      <c r="F139">
        <v>0.94040300632667495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4.1980392458803903</v>
      </c>
      <c r="C140">
        <v>8.3960784917607896</v>
      </c>
      <c r="D140">
        <v>0</v>
      </c>
      <c r="E140">
        <v>2.7132641312796801</v>
      </c>
      <c r="F140">
        <v>5.4265282625593603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0.36375455323265299</v>
      </c>
      <c r="C141">
        <v>0</v>
      </c>
      <c r="D141">
        <v>0</v>
      </c>
      <c r="E141">
        <v>0.23510075158166899</v>
      </c>
      <c r="F141">
        <v>0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3.9059720273165501</v>
      </c>
      <c r="C142">
        <v>3.2501502555200599</v>
      </c>
      <c r="D142">
        <v>0</v>
      </c>
      <c r="E142">
        <v>2.52449612277915</v>
      </c>
      <c r="F142">
        <v>2.1006273626969598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1.95298601365828</v>
      </c>
      <c r="C143">
        <v>0</v>
      </c>
      <c r="D143">
        <v>0</v>
      </c>
      <c r="E143">
        <v>1.2622480613895799</v>
      </c>
      <c r="F143">
        <v>0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1.2105191025733899</v>
      </c>
      <c r="C144">
        <v>0.46805219148849497</v>
      </c>
      <c r="D144">
        <v>0</v>
      </c>
      <c r="E144">
        <v>0.78237907481792301</v>
      </c>
      <c r="F144">
        <v>0.30251008824626902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8.5176770317027195E-2</v>
      </c>
      <c r="C145">
        <v>0.170353540634054</v>
      </c>
      <c r="D145">
        <v>0</v>
      </c>
      <c r="E145">
        <v>5.5051194660990101E-2</v>
      </c>
      <c r="F145">
        <v>0.11010238932197999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0.78042368983483801</v>
      </c>
      <c r="C146">
        <v>1.4756706093526499</v>
      </c>
      <c r="D146">
        <v>0</v>
      </c>
      <c r="E146">
        <v>0.50440109794298305</v>
      </c>
      <c r="F146">
        <v>0.95375100122497602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0.96727719678750201</v>
      </c>
      <c r="C147">
        <v>1.934554393575</v>
      </c>
      <c r="D147">
        <v>0</v>
      </c>
      <c r="E147">
        <v>0.625167695996108</v>
      </c>
      <c r="F147">
        <v>1.25033539199222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3.6872755592776398E-2</v>
      </c>
      <c r="C148">
        <v>0</v>
      </c>
      <c r="D148">
        <v>0</v>
      </c>
      <c r="E148">
        <v>2.3831488776456501E-2</v>
      </c>
      <c r="F148">
        <v>0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6.1632035340824396E-3</v>
      </c>
      <c r="C149">
        <v>0</v>
      </c>
      <c r="D149">
        <v>0</v>
      </c>
      <c r="E149">
        <v>3.9833832185375596E-3</v>
      </c>
      <c r="F149">
        <v>0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6.3777622270556596E-4</v>
      </c>
      <c r="C150">
        <v>0</v>
      </c>
      <c r="D150">
        <v>0</v>
      </c>
      <c r="E150">
        <v>4.12205614930394E-4</v>
      </c>
      <c r="F150">
        <v>0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5.2604492305697898E-4</v>
      </c>
      <c r="C151">
        <v>0</v>
      </c>
      <c r="D151">
        <v>0</v>
      </c>
      <c r="E151">
        <v>3.3999177653541799E-4</v>
      </c>
      <c r="F151">
        <v>0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0.48363859839375101</v>
      </c>
      <c r="C152">
        <v>0</v>
      </c>
      <c r="D152">
        <v>0</v>
      </c>
      <c r="E152">
        <v>0.312583847998054</v>
      </c>
      <c r="F152">
        <v>0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9.1633019856452898E-3</v>
      </c>
      <c r="C153">
        <v>0</v>
      </c>
      <c r="D153">
        <v>0</v>
      </c>
      <c r="E153">
        <v>5.9223978494563102E-3</v>
      </c>
      <c r="F153">
        <v>0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1.6159144690337399</v>
      </c>
      <c r="C154">
        <v>2.80155342193199</v>
      </c>
      <c r="D154">
        <v>0</v>
      </c>
      <c r="E154">
        <v>1.0443929918824799</v>
      </c>
      <c r="F154">
        <v>1.8106916030028199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0.80795723451686996</v>
      </c>
      <c r="C155">
        <v>0</v>
      </c>
      <c r="D155">
        <v>0</v>
      </c>
      <c r="E155">
        <v>0.52219649594123996</v>
      </c>
      <c r="F155">
        <v>0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0.19176138466586201</v>
      </c>
      <c r="C156">
        <v>0</v>
      </c>
      <c r="D156">
        <v>0</v>
      </c>
      <c r="E156">
        <v>0.12393864285308601</v>
      </c>
      <c r="F156">
        <v>0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2.8781618751869999E-3</v>
      </c>
      <c r="C157">
        <v>0</v>
      </c>
      <c r="D157">
        <v>0</v>
      </c>
      <c r="E157">
        <v>1.8602049486852301E-3</v>
      </c>
      <c r="F157">
        <v>0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0.25514952633101301</v>
      </c>
      <c r="C158">
        <v>0</v>
      </c>
      <c r="D158">
        <v>0</v>
      </c>
      <c r="E158">
        <v>0.16490747640968101</v>
      </c>
      <c r="F158">
        <v>0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0.81710685249544601</v>
      </c>
      <c r="C159">
        <v>1.63421370499089</v>
      </c>
      <c r="D159">
        <v>0</v>
      </c>
      <c r="E159">
        <v>0.52811004958429997</v>
      </c>
      <c r="F159">
        <v>1.0562200991685999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0.40855342624772301</v>
      </c>
      <c r="C160">
        <v>0</v>
      </c>
      <c r="D160">
        <v>0</v>
      </c>
      <c r="E160">
        <v>0.26405502479214998</v>
      </c>
      <c r="F160">
        <v>0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0.69670426699420995</v>
      </c>
      <c r="C161">
        <v>0.98485510774069696</v>
      </c>
      <c r="D161">
        <v>0</v>
      </c>
      <c r="E161">
        <v>0.450291811730897</v>
      </c>
      <c r="F161">
        <v>0.63652859866964395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4.8092464797568901E-3</v>
      </c>
      <c r="C162">
        <v>0</v>
      </c>
      <c r="D162">
        <v>0</v>
      </c>
      <c r="E162">
        <v>3.1082977570570298E-3</v>
      </c>
      <c r="F162">
        <v>0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7.9894203006339803E-4</v>
      </c>
      <c r="C163">
        <v>0</v>
      </c>
      <c r="D163">
        <v>0</v>
      </c>
      <c r="E163">
        <v>5.1636981604448505E-4</v>
      </c>
      <c r="F163">
        <v>0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1.1349092675416899E-3</v>
      </c>
      <c r="C164">
        <v>0</v>
      </c>
      <c r="D164">
        <v>0</v>
      </c>
      <c r="E164">
        <v>7.3351115306974303E-4</v>
      </c>
      <c r="F164">
        <v>0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3.00894218859321E-2</v>
      </c>
      <c r="C165">
        <v>6.0178843771864297E-2</v>
      </c>
      <c r="D165">
        <v>0</v>
      </c>
      <c r="E165">
        <v>1.9447304885050001E-2</v>
      </c>
      <c r="F165">
        <v>3.8894609770100001E-2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0.12871473698930699</v>
      </c>
      <c r="C166">
        <v>0.26223872045837199</v>
      </c>
      <c r="D166">
        <v>0</v>
      </c>
      <c r="E166">
        <v>8.3190522666718197E-2</v>
      </c>
      <c r="F166">
        <v>0.16948934309049299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0.42872113858352701</v>
      </c>
      <c r="C167">
        <v>3.86770259521018E-3</v>
      </c>
      <c r="D167">
        <v>0</v>
      </c>
      <c r="E167">
        <v>0.27708976012588998</v>
      </c>
      <c r="F167">
        <v>2.4997619382284599E-3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0.22345545549843701</v>
      </c>
      <c r="C168">
        <v>0.89669998386893701</v>
      </c>
      <c r="D168">
        <v>0</v>
      </c>
      <c r="E168">
        <v>0.14442305963138399</v>
      </c>
      <c r="F168">
        <v>0.57955244347421997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9.4062796792270101E-2</v>
      </c>
      <c r="C169">
        <v>0</v>
      </c>
      <c r="D169">
        <v>0</v>
      </c>
      <c r="E169">
        <v>6.07943846343897E-2</v>
      </c>
      <c r="F169">
        <v>0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2.72822861286433E-2</v>
      </c>
      <c r="C170">
        <v>5.4564572257286503E-2</v>
      </c>
      <c r="D170">
        <v>0</v>
      </c>
      <c r="E170">
        <v>1.7633005323806301E-2</v>
      </c>
      <c r="F170">
        <v>3.52660106476127E-2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4.7031398396135099E-2</v>
      </c>
      <c r="C171">
        <v>0.18812559358454001</v>
      </c>
      <c r="D171">
        <v>0</v>
      </c>
      <c r="E171">
        <v>3.0397192317194802E-2</v>
      </c>
      <c r="F171">
        <v>0.121588769268779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0.52605572362875996</v>
      </c>
      <c r="C172">
        <v>1.00508004886138</v>
      </c>
      <c r="D172">
        <v>0</v>
      </c>
      <c r="E172">
        <v>0.33999875712856897</v>
      </c>
      <c r="F172">
        <v>0.64960032193994399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0.38488095483408502</v>
      </c>
      <c r="C173">
        <v>0.21642389991076599</v>
      </c>
      <c r="D173">
        <v>0</v>
      </c>
      <c r="E173">
        <v>0.248755104085501</v>
      </c>
      <c r="F173">
        <v>0.13987844571862701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7.5254971010197499E-2</v>
      </c>
      <c r="C174">
        <v>0.150509942020395</v>
      </c>
      <c r="D174">
        <v>0</v>
      </c>
      <c r="E174">
        <v>4.8638567098397797E-2</v>
      </c>
      <c r="F174">
        <v>9.7277134196795706E-2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1.13945436836357E-2</v>
      </c>
      <c r="C175">
        <v>2.2789087367271501E-2</v>
      </c>
      <c r="D175">
        <v>0</v>
      </c>
      <c r="E175">
        <v>7.3644872899764E-3</v>
      </c>
      <c r="F175">
        <v>1.47289745799528E-2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0.50562725178266799</v>
      </c>
      <c r="C176">
        <v>0.924604988871504</v>
      </c>
      <c r="D176">
        <v>0</v>
      </c>
      <c r="E176">
        <v>0.32679548849041901</v>
      </c>
      <c r="F176">
        <v>0.59758792259246396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2.0771872520535299E-2</v>
      </c>
      <c r="C177">
        <v>4.1543745041070598E-2</v>
      </c>
      <c r="D177">
        <v>0</v>
      </c>
      <c r="E177">
        <v>1.34252143318548E-2</v>
      </c>
      <c r="F177">
        <v>2.68504286637096E-2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5.3056217882877501</v>
      </c>
      <c r="C178">
        <v>10.6112435765755</v>
      </c>
      <c r="D178">
        <v>0</v>
      </c>
      <c r="E178">
        <v>3.4291135573407701</v>
      </c>
      <c r="F178">
        <v>6.8582271146815499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5.25767067856191E-22</v>
      </c>
      <c r="C179">
        <v>0</v>
      </c>
      <c r="D179">
        <v>0</v>
      </c>
      <c r="E179">
        <v>3.3981219399560999E-22</v>
      </c>
      <c r="F179">
        <v>0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0.75648875981595398</v>
      </c>
      <c r="C180">
        <v>1.51297751963191</v>
      </c>
      <c r="D180">
        <v>0</v>
      </c>
      <c r="E180">
        <v>0.48893154577796799</v>
      </c>
      <c r="F180">
        <v>0.97786309155593598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1.0349748170498501</v>
      </c>
      <c r="C181">
        <v>8.4810159430413201E-2</v>
      </c>
      <c r="D181">
        <v>0</v>
      </c>
      <c r="E181">
        <v>0.66892181883121105</v>
      </c>
      <c r="F181">
        <v>5.4814247812586397E-2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4.4038338895292899E-3</v>
      </c>
      <c r="C182">
        <v>0</v>
      </c>
      <c r="D182">
        <v>0</v>
      </c>
      <c r="E182">
        <v>2.8462727079788998E-3</v>
      </c>
      <c r="F182">
        <v>0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2.6528108941438702</v>
      </c>
      <c r="C183">
        <v>0</v>
      </c>
      <c r="D183">
        <v>0</v>
      </c>
      <c r="E183">
        <v>1.7145567786703899</v>
      </c>
      <c r="F183">
        <v>0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1.03859362602677E-2</v>
      </c>
      <c r="C184">
        <v>0</v>
      </c>
      <c r="D184">
        <v>0</v>
      </c>
      <c r="E184">
        <v>6.7126071659274096E-3</v>
      </c>
      <c r="F184">
        <v>0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1.5436900061290899</v>
      </c>
      <c r="C185">
        <v>0.42418318185403903</v>
      </c>
      <c r="D185">
        <v>0</v>
      </c>
      <c r="E185">
        <v>0.99771309369133498</v>
      </c>
      <c r="F185">
        <v>0.27415680154635702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1.9851394746693001</v>
      </c>
      <c r="C186">
        <v>2.4265889432095</v>
      </c>
      <c r="D186">
        <v>0</v>
      </c>
      <c r="E186">
        <v>1.2830293898498399</v>
      </c>
      <c r="F186">
        <v>1.56834568600833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0.67792090665856297</v>
      </c>
      <c r="C187">
        <v>0.59935305350117296</v>
      </c>
      <c r="D187">
        <v>0</v>
      </c>
      <c r="E187">
        <v>0.43815180662884301</v>
      </c>
      <c r="F187">
        <v>0.38737206747971797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2.43695544070142</v>
      </c>
      <c r="C188">
        <v>3.1654189915839499</v>
      </c>
      <c r="D188">
        <v>0</v>
      </c>
      <c r="E188">
        <v>1.57504572956782</v>
      </c>
      <c r="F188">
        <v>2.0458641063835601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9.3141100235435703E-3</v>
      </c>
      <c r="C189">
        <v>1.8628220047087099E-2</v>
      </c>
      <c r="D189">
        <v>0</v>
      </c>
      <c r="E189">
        <v>6.0198676480866103E-3</v>
      </c>
      <c r="F189">
        <v>1.20397352961732E-2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2.3048595655612601E-2</v>
      </c>
      <c r="C190">
        <v>4.6097191311225201E-2</v>
      </c>
      <c r="D190">
        <v>0</v>
      </c>
      <c r="E190">
        <v>1.4896699198348601E-2</v>
      </c>
      <c r="F190">
        <v>2.9793398396697101E-2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1.51984586486563E-3</v>
      </c>
      <c r="C191">
        <v>3.03969172973126E-3</v>
      </c>
      <c r="D191">
        <v>0</v>
      </c>
      <c r="E191">
        <v>9.823022198423609E-4</v>
      </c>
      <c r="F191">
        <v>1.9646044396847201E-3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1.63954114670837E-2</v>
      </c>
      <c r="C192">
        <v>0</v>
      </c>
      <c r="D192">
        <v>0</v>
      </c>
      <c r="E192">
        <v>1.05966331531711E-2</v>
      </c>
      <c r="F192">
        <v>0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1.3915465980544399</v>
      </c>
      <c r="C193">
        <v>2.7830931961088701</v>
      </c>
      <c r="D193">
        <v>0</v>
      </c>
      <c r="E193">
        <v>0.89938022261474904</v>
      </c>
      <c r="F193">
        <v>1.7987604452295001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0.69577329902721796</v>
      </c>
      <c r="C194">
        <v>0</v>
      </c>
      <c r="D194">
        <v>0</v>
      </c>
      <c r="E194">
        <v>0.44969011130737402</v>
      </c>
      <c r="F194">
        <v>0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2.3674713843428501</v>
      </c>
      <c r="C195">
        <v>4.0540450352607103</v>
      </c>
      <c r="D195">
        <v>0</v>
      </c>
      <c r="E195">
        <v>1.53013700271432</v>
      </c>
      <c r="F195">
        <v>2.6201982250546001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1.1999170450110099</v>
      </c>
      <c r="C196">
        <v>0</v>
      </c>
      <c r="D196">
        <v>0</v>
      </c>
      <c r="E196">
        <v>0.77552678478037795</v>
      </c>
      <c r="F196">
        <v>0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0.98774250053458901</v>
      </c>
      <c r="C197">
        <v>1.97548500106918</v>
      </c>
      <c r="D197">
        <v>0</v>
      </c>
      <c r="E197">
        <v>0.63839476971801401</v>
      </c>
      <c r="F197">
        <v>1.27678953943603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3.6792674066012898</v>
      </c>
      <c r="C198">
        <v>0</v>
      </c>
      <c r="D198">
        <v>0</v>
      </c>
      <c r="E198">
        <v>2.3779730724323298</v>
      </c>
      <c r="F198">
        <v>0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6.0945349065996503E-2</v>
      </c>
      <c r="C199">
        <v>0</v>
      </c>
      <c r="D199">
        <v>0</v>
      </c>
      <c r="E199">
        <v>3.9390015172287601E-2</v>
      </c>
      <c r="F199">
        <v>0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4.7027013401318297E-2</v>
      </c>
      <c r="C200">
        <v>0</v>
      </c>
      <c r="D200">
        <v>0</v>
      </c>
      <c r="E200">
        <v>3.0394358220499799E-2</v>
      </c>
      <c r="F200">
        <v>0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5.9297180510960203E-2</v>
      </c>
      <c r="C201">
        <v>0</v>
      </c>
      <c r="D201">
        <v>0</v>
      </c>
      <c r="E201">
        <v>3.8324775816302198E-2</v>
      </c>
      <c r="F201">
        <v>0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7.3483500485403502E-2</v>
      </c>
      <c r="C202">
        <v>0.146967000970807</v>
      </c>
      <c r="D202">
        <v>0</v>
      </c>
      <c r="E202">
        <v>4.74936355832246E-2</v>
      </c>
      <c r="F202">
        <v>9.4987271166449103E-2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8.6738313222654694E-3</v>
      </c>
      <c r="C203">
        <v>0</v>
      </c>
      <c r="D203">
        <v>0</v>
      </c>
      <c r="E203">
        <v>5.6060446387126497E-3</v>
      </c>
      <c r="F203">
        <v>0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1.9985073623297301E-3</v>
      </c>
      <c r="C204">
        <v>0</v>
      </c>
      <c r="D204">
        <v>0</v>
      </c>
      <c r="E204">
        <v>1.29166928289886E-3</v>
      </c>
      <c r="F204">
        <v>0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9.2203916318870805E-3</v>
      </c>
      <c r="C205">
        <v>1.8440783263774199E-2</v>
      </c>
      <c r="D205">
        <v>0</v>
      </c>
      <c r="E205">
        <v>5.95929585834636E-3</v>
      </c>
      <c r="F205">
        <v>1.1918591716692699E-2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4.2911195816089402E-3</v>
      </c>
      <c r="C206">
        <v>8.5822391632178804E-3</v>
      </c>
      <c r="D206">
        <v>0</v>
      </c>
      <c r="E206">
        <v>2.7734235346267401E-3</v>
      </c>
      <c r="F206">
        <v>5.5468470692534898E-3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2.6018768073455298E-4</v>
      </c>
      <c r="C207">
        <v>0</v>
      </c>
      <c r="D207">
        <v>0</v>
      </c>
      <c r="E207">
        <v>1.68163721249314E-4</v>
      </c>
      <c r="F207">
        <v>0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6.8561340702956797E-3</v>
      </c>
      <c r="C208">
        <v>0</v>
      </c>
      <c r="D208">
        <v>0</v>
      </c>
      <c r="E208">
        <v>4.4312360039113E-3</v>
      </c>
      <c r="F208">
        <v>0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8.6755937125055499E-4</v>
      </c>
      <c r="C209">
        <v>0</v>
      </c>
      <c r="D209">
        <v>0</v>
      </c>
      <c r="E209">
        <v>5.6071837014854504E-4</v>
      </c>
      <c r="F209">
        <v>0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4.6453269464128803E-3</v>
      </c>
      <c r="C210">
        <v>9.2906538928257607E-3</v>
      </c>
      <c r="D210">
        <v>0</v>
      </c>
      <c r="E210">
        <v>3.0023537760247299E-3</v>
      </c>
      <c r="F210">
        <v>6.0047075520494701E-3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3.2098511190949901E-3</v>
      </c>
      <c r="C212">
        <v>6.4197022381899897E-3</v>
      </c>
      <c r="D212">
        <v>0</v>
      </c>
      <c r="E212">
        <v>2.0745813457401199E-3</v>
      </c>
      <c r="F212">
        <v>4.1491626914802399E-3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2.6547214357899199E-3</v>
      </c>
      <c r="C213">
        <v>2.0995917524848401E-3</v>
      </c>
      <c r="D213">
        <v>0</v>
      </c>
      <c r="E213">
        <v>1.71579159421543E-3</v>
      </c>
      <c r="F213">
        <v>1.3570018426907499E-3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3.67417502427018E-2</v>
      </c>
      <c r="C214">
        <v>0</v>
      </c>
      <c r="D214">
        <v>0</v>
      </c>
      <c r="E214">
        <v>2.37468177916123E-2</v>
      </c>
      <c r="F214">
        <v>0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3.9700938564022001</v>
      </c>
      <c r="C215">
        <v>11.6194551194057</v>
      </c>
      <c r="D215">
        <v>0</v>
      </c>
      <c r="E215">
        <v>2.5659391509882998</v>
      </c>
      <c r="F215">
        <v>7.5098513744089299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2.0421774026941199E-2</v>
      </c>
      <c r="C216">
        <v>4.1017978111805497E-3</v>
      </c>
      <c r="D216">
        <v>0</v>
      </c>
      <c r="E216">
        <v>1.31989397237705E-2</v>
      </c>
      <c r="F216">
        <v>2.6510616559287802E-3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2.35135067006591E-2</v>
      </c>
      <c r="C217">
        <v>0</v>
      </c>
      <c r="D217">
        <v>0</v>
      </c>
      <c r="E217">
        <v>1.5197179110249899E-2</v>
      </c>
      <c r="F217">
        <v>0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0.493871250267294</v>
      </c>
      <c r="C218">
        <v>0</v>
      </c>
      <c r="D218">
        <v>0</v>
      </c>
      <c r="E218">
        <v>0.31919738485900701</v>
      </c>
      <c r="F218">
        <v>0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0.240276949716341</v>
      </c>
      <c r="C219">
        <v>0.46099968477699099</v>
      </c>
      <c r="D219">
        <v>0</v>
      </c>
      <c r="E219">
        <v>0.15529507730981601</v>
      </c>
      <c r="F219">
        <v>0.29795193326601099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8.8786779696716195E-2</v>
      </c>
      <c r="C220">
        <v>0.17027351101123001</v>
      </c>
      <c r="D220">
        <v>0</v>
      </c>
      <c r="E220">
        <v>5.7384405093242503E-2</v>
      </c>
      <c r="F220">
        <v>0.11005066481624499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0.12013847485817</v>
      </c>
      <c r="C221">
        <v>0</v>
      </c>
      <c r="D221">
        <v>0</v>
      </c>
      <c r="E221">
        <v>7.7647538654908199E-2</v>
      </c>
      <c r="F221">
        <v>0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0.446831870997277</v>
      </c>
      <c r="C222">
        <v>0.52003502130421597</v>
      </c>
      <c r="D222">
        <v>0</v>
      </c>
      <c r="E222">
        <v>0.28879503436734699</v>
      </c>
      <c r="F222">
        <v>0.336107474864277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2.3961300473133602</v>
      </c>
      <c r="C223">
        <v>0.89270675832649404</v>
      </c>
      <c r="D223">
        <v>0</v>
      </c>
      <c r="E223">
        <v>1.5486595837894299</v>
      </c>
      <c r="F223">
        <v>0.57697155392130395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0.12659604810559999</v>
      </c>
      <c r="C224">
        <v>0.13505212871535899</v>
      </c>
      <c r="D224">
        <v>0</v>
      </c>
      <c r="E224">
        <v>8.1821178023467098E-2</v>
      </c>
      <c r="F224">
        <v>8.7286486674924904E-2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8.5432138417161791</v>
      </c>
      <c r="C225">
        <v>14.1615351194953</v>
      </c>
      <c r="D225">
        <v>0</v>
      </c>
      <c r="E225">
        <v>5.52162434053648</v>
      </c>
      <c r="F225">
        <v>9.1528408938268502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0.27787519709830499</v>
      </c>
      <c r="C226">
        <v>0.55575039419660999</v>
      </c>
      <c r="D226">
        <v>0</v>
      </c>
      <c r="E226">
        <v>0.17959546376298499</v>
      </c>
      <c r="F226">
        <v>0.35919092752596998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0.21291158794186399</v>
      </c>
      <c r="C227">
        <v>0.42582317588372798</v>
      </c>
      <c r="D227">
        <v>0</v>
      </c>
      <c r="E227">
        <v>0.13760837878382201</v>
      </c>
      <c r="F227">
        <v>0.27521675756764302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3.71806574814959</v>
      </c>
      <c r="C228">
        <v>7.4361314962991703</v>
      </c>
      <c r="D228">
        <v>0</v>
      </c>
      <c r="E228">
        <v>2.4030491001468</v>
      </c>
      <c r="F228">
        <v>4.8060982002935901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2.0407817756065301</v>
      </c>
      <c r="C229">
        <v>0.15058621512161099</v>
      </c>
      <c r="D229">
        <v>0</v>
      </c>
      <c r="E229">
        <v>1.31899195486469</v>
      </c>
      <c r="F229">
        <v>9.7326430798754193E-2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3.0182775165901201E-2</v>
      </c>
      <c r="C230">
        <v>6.0365550331802298E-2</v>
      </c>
      <c r="D230">
        <v>0</v>
      </c>
      <c r="E230">
        <v>1.9507640696899701E-2</v>
      </c>
      <c r="F230">
        <v>3.9015281393799499E-2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0.14952145156072799</v>
      </c>
      <c r="C231">
        <v>0.29904290312145598</v>
      </c>
      <c r="D231">
        <v>0</v>
      </c>
      <c r="E231">
        <v>9.6638256008375195E-2</v>
      </c>
      <c r="F231">
        <v>0.19327651201675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5.6916793223516997E-2</v>
      </c>
      <c r="C232">
        <v>0</v>
      </c>
      <c r="D232">
        <v>0</v>
      </c>
      <c r="E232">
        <v>3.67862910458438E-2</v>
      </c>
      <c r="F232">
        <v>0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1.46263730254422E-2</v>
      </c>
      <c r="C233">
        <v>0</v>
      </c>
      <c r="D233">
        <v>0</v>
      </c>
      <c r="E233">
        <v>9.4532735346847304E-3</v>
      </c>
      <c r="F233">
        <v>0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5.7933892643319898E-2</v>
      </c>
      <c r="C234">
        <v>0</v>
      </c>
      <c r="D234">
        <v>0</v>
      </c>
      <c r="E234">
        <v>3.7443659691552597E-2</v>
      </c>
      <c r="F234">
        <v>0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0.71791325805463502</v>
      </c>
      <c r="C235">
        <v>1.43582651610927</v>
      </c>
      <c r="D235">
        <v>0</v>
      </c>
      <c r="E235">
        <v>0.46399954320609699</v>
      </c>
      <c r="F235">
        <v>0.92799908641219497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1.16797767717039</v>
      </c>
      <c r="C236">
        <v>2.3359553543407801</v>
      </c>
      <c r="D236">
        <v>0</v>
      </c>
      <c r="E236">
        <v>0.75488382837573598</v>
      </c>
      <c r="F236">
        <v>1.50976765675147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4.7562532029319399E-2</v>
      </c>
      <c r="C237">
        <v>9.5125064058638895E-2</v>
      </c>
      <c r="D237">
        <v>0</v>
      </c>
      <c r="E237">
        <v>3.07404730135937E-2</v>
      </c>
      <c r="F237">
        <v>6.1480946027187303E-2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7.4088795764258402</v>
      </c>
      <c r="C238">
        <v>13.602218943652</v>
      </c>
      <c r="D238">
        <v>0</v>
      </c>
      <c r="E238">
        <v>4.7884848211968203</v>
      </c>
      <c r="F238">
        <v>8.7913453410043108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3.7044397882129201</v>
      </c>
      <c r="C239">
        <v>0</v>
      </c>
      <c r="D239">
        <v>0</v>
      </c>
      <c r="E239">
        <v>2.3942424105984101</v>
      </c>
      <c r="F239">
        <v>0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3.35657974155149</v>
      </c>
      <c r="C240">
        <v>3.0087196948900501</v>
      </c>
      <c r="D240">
        <v>0</v>
      </c>
      <c r="E240">
        <v>2.1694145488203298</v>
      </c>
      <c r="F240">
        <v>1.9445866870422599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0.27913936221135499</v>
      </c>
      <c r="C241">
        <v>0</v>
      </c>
      <c r="D241">
        <v>0</v>
      </c>
      <c r="E241">
        <v>0.18041251516635601</v>
      </c>
      <c r="F241">
        <v>0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1.0564935472713699</v>
      </c>
      <c r="C242">
        <v>2.1129870945427398</v>
      </c>
      <c r="D242">
        <v>0</v>
      </c>
      <c r="E242">
        <v>0.68282973999179197</v>
      </c>
      <c r="F242">
        <v>1.3656594799835799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1.7587528116505899</v>
      </c>
      <c r="C243">
        <v>2.4610120760298</v>
      </c>
      <c r="D243">
        <v>0</v>
      </c>
      <c r="E243">
        <v>1.1367118409675701</v>
      </c>
      <c r="F243">
        <v>1.5905939419433599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8.2325300977474605E-2</v>
      </c>
      <c r="C244">
        <v>0</v>
      </c>
      <c r="D244">
        <v>0</v>
      </c>
      <c r="E244">
        <v>5.3208241551858403E-2</v>
      </c>
      <c r="F244">
        <v>0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5.6440568098241996E-3</v>
      </c>
      <c r="C245">
        <v>0</v>
      </c>
      <c r="D245">
        <v>0</v>
      </c>
      <c r="E245">
        <v>3.6478498651551501E-3</v>
      </c>
      <c r="F245">
        <v>0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2.3276135225461299</v>
      </c>
      <c r="C246">
        <v>4.6552270450922704</v>
      </c>
      <c r="D246">
        <v>0</v>
      </c>
      <c r="E246">
        <v>1.50437618905145</v>
      </c>
      <c r="F246">
        <v>3.0087523781029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0.34557145892062402</v>
      </c>
      <c r="C247">
        <v>0.69114291784124804</v>
      </c>
      <c r="D247">
        <v>0</v>
      </c>
      <c r="E247">
        <v>0.22334870861520101</v>
      </c>
      <c r="F247">
        <v>0.44669741723040202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0.49930231542824299</v>
      </c>
      <c r="C248">
        <v>0.99860463085648599</v>
      </c>
      <c r="D248">
        <v>0</v>
      </c>
      <c r="E248">
        <v>0.32270757460063598</v>
      </c>
      <c r="F248">
        <v>0.64541514920127196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1.24905242112451</v>
      </c>
      <c r="C249">
        <v>0.176135376512707</v>
      </c>
      <c r="D249">
        <v>0</v>
      </c>
      <c r="E249">
        <v>0.80728381366392898</v>
      </c>
      <c r="F249">
        <v>0.11383928814156299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0.37760292327226702</v>
      </c>
      <c r="C250">
        <v>0.40963438762391102</v>
      </c>
      <c r="D250">
        <v>0</v>
      </c>
      <c r="E250">
        <v>0.24405118856056199</v>
      </c>
      <c r="F250">
        <v>0.26475366850592302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0.49220155381431302</v>
      </c>
      <c r="C251">
        <v>0.60680018435635796</v>
      </c>
      <c r="D251">
        <v>0</v>
      </c>
      <c r="E251">
        <v>0.31811823165660502</v>
      </c>
      <c r="F251">
        <v>0.39218527475264803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0.57417963282388196</v>
      </c>
      <c r="C252">
        <v>0.65615771183345095</v>
      </c>
      <c r="D252">
        <v>0</v>
      </c>
      <c r="E252">
        <v>0.371102057747833</v>
      </c>
      <c r="F252">
        <v>0.42408588383906098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11.886039955347201</v>
      </c>
      <c r="D2">
        <v>8.9003564612507393</v>
      </c>
      <c r="E2">
        <v>0</v>
      </c>
      <c r="F2">
        <v>7.6821496858201499</v>
      </c>
      <c r="G2">
        <v>5.7524516869661904</v>
      </c>
    </row>
    <row r="3" spans="1:7" x14ac:dyDescent="0.25">
      <c r="A3" t="s">
        <v>324</v>
      </c>
      <c r="B3">
        <v>0</v>
      </c>
      <c r="C3">
        <v>95.9473116038494</v>
      </c>
      <c r="D3">
        <v>85.392769883706706</v>
      </c>
      <c r="E3">
        <v>0</v>
      </c>
      <c r="F3">
        <v>62.012378593865101</v>
      </c>
      <c r="G3">
        <v>55.190798852927699</v>
      </c>
    </row>
    <row r="4" spans="1:7" x14ac:dyDescent="0.25">
      <c r="A4" t="s">
        <v>325</v>
      </c>
      <c r="B4">
        <v>0</v>
      </c>
      <c r="C4">
        <v>30.5775758265085</v>
      </c>
      <c r="D4">
        <v>16.262499236197598</v>
      </c>
      <c r="E4">
        <v>0</v>
      </c>
      <c r="F4">
        <v>19.762807075461499</v>
      </c>
      <c r="G4">
        <v>10.5107297188415</v>
      </c>
    </row>
    <row r="5" spans="1:7" x14ac:dyDescent="0.25">
      <c r="A5" t="s">
        <v>326</v>
      </c>
      <c r="B5">
        <v>0</v>
      </c>
      <c r="C5">
        <v>14.9835406808619</v>
      </c>
      <c r="D5">
        <v>9.7668976448302693</v>
      </c>
      <c r="E5">
        <v>0</v>
      </c>
      <c r="F5">
        <v>9.6841170622326302</v>
      </c>
      <c r="G5">
        <v>6.3125119851137699</v>
      </c>
    </row>
    <row r="6" spans="1:7" x14ac:dyDescent="0.25">
      <c r="A6" t="s">
        <v>327</v>
      </c>
      <c r="B6">
        <v>0</v>
      </c>
      <c r="C6">
        <v>85.906909789542993</v>
      </c>
      <c r="D6">
        <v>60.7936580813234</v>
      </c>
      <c r="E6">
        <v>0</v>
      </c>
      <c r="F6">
        <v>55.523096214448103</v>
      </c>
      <c r="G6">
        <v>39.291974710146697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217.23195585346301</v>
      </c>
      <c r="D2">
        <v>165.64411776304701</v>
      </c>
      <c r="E2">
        <v>0</v>
      </c>
      <c r="F2">
        <v>140.400706011343</v>
      </c>
      <c r="G2">
        <v>107.05860926026</v>
      </c>
    </row>
    <row r="3" spans="1:7" x14ac:dyDescent="0.25">
      <c r="A3" t="s">
        <v>330</v>
      </c>
      <c r="B3">
        <v>0</v>
      </c>
      <c r="C3">
        <v>22.069422002646601</v>
      </c>
      <c r="D3">
        <v>15.472063544261299</v>
      </c>
      <c r="E3">
        <v>0</v>
      </c>
      <c r="F3">
        <v>14.2638426204845</v>
      </c>
      <c r="G3">
        <v>9.9998576937363293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workbookViewId="0"/>
  </sheetViews>
  <sheetFormatPr defaultRowHeight="15" x14ac:dyDescent="0.25"/>
  <sheetData>
    <row r="1" spans="1:5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t="s">
        <v>20</v>
      </c>
      <c r="C2">
        <v>7901</v>
      </c>
      <c r="D2">
        <v>49.766251127799897</v>
      </c>
      <c r="E2">
        <v>2904.5176284742201</v>
      </c>
    </row>
    <row r="3" spans="1:5" x14ac:dyDescent="0.25">
      <c r="A3">
        <v>2</v>
      </c>
      <c r="B3" t="s">
        <v>21</v>
      </c>
      <c r="C3">
        <v>10745</v>
      </c>
      <c r="D3">
        <v>26.944803639593101</v>
      </c>
      <c r="E3">
        <v>2857.7722366673902</v>
      </c>
    </row>
    <row r="4" spans="1:5" x14ac:dyDescent="0.25">
      <c r="A4">
        <v>3</v>
      </c>
      <c r="B4" t="s">
        <v>22</v>
      </c>
      <c r="C4">
        <v>5789</v>
      </c>
      <c r="D4">
        <v>50.625745172508601</v>
      </c>
      <c r="E4">
        <v>2949.12570020147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5760</v>
      </c>
      <c r="D6">
        <v>38.990519999999997</v>
      </c>
      <c r="E6">
        <v>4000.09</v>
      </c>
    </row>
    <row r="7" spans="1:5" x14ac:dyDescent="0.25">
      <c r="A7">
        <v>6</v>
      </c>
      <c r="B7" t="s">
        <v>25</v>
      </c>
      <c r="C7">
        <v>5760</v>
      </c>
      <c r="D7">
        <v>38.990519999999997</v>
      </c>
      <c r="E7">
        <v>4000.09</v>
      </c>
    </row>
    <row r="8" spans="1:5" x14ac:dyDescent="0.25">
      <c r="A8">
        <v>7</v>
      </c>
      <c r="B8" t="s">
        <v>26</v>
      </c>
      <c r="C8">
        <v>13976</v>
      </c>
      <c r="D8">
        <v>141.30605828388099</v>
      </c>
      <c r="E8">
        <v>8225.0651337945692</v>
      </c>
    </row>
    <row r="9" spans="1:5" x14ac:dyDescent="0.25">
      <c r="A9">
        <v>8</v>
      </c>
      <c r="B9" t="s">
        <v>27</v>
      </c>
      <c r="C9">
        <v>10763</v>
      </c>
      <c r="D9">
        <v>72.1077216345506</v>
      </c>
      <c r="E9">
        <v>5821.9604657915997</v>
      </c>
    </row>
    <row r="10" spans="1:5" x14ac:dyDescent="0.25">
      <c r="A10">
        <v>9</v>
      </c>
      <c r="B10" t="s">
        <v>28</v>
      </c>
      <c r="C10">
        <v>8575</v>
      </c>
      <c r="D10">
        <v>58.101604656233903</v>
      </c>
      <c r="E10">
        <v>4850.2806690613297</v>
      </c>
    </row>
    <row r="11" spans="1:5" x14ac:dyDescent="0.25">
      <c r="A11">
        <v>10</v>
      </c>
      <c r="B11" t="s">
        <v>29</v>
      </c>
      <c r="C11">
        <v>9529</v>
      </c>
      <c r="D11">
        <v>51.8486940439604</v>
      </c>
      <c r="E11">
        <v>4833.2042821070299</v>
      </c>
    </row>
    <row r="12" spans="1:5" x14ac:dyDescent="0.25">
      <c r="A12">
        <v>11</v>
      </c>
      <c r="B12" t="s">
        <v>30</v>
      </c>
      <c r="C12">
        <v>10077</v>
      </c>
      <c r="D12">
        <v>85.653758909882797</v>
      </c>
      <c r="E12">
        <v>4105.1227515566497</v>
      </c>
    </row>
    <row r="13" spans="1:5" x14ac:dyDescent="0.25">
      <c r="A13">
        <v>12</v>
      </c>
      <c r="B13" t="s">
        <v>31</v>
      </c>
      <c r="C13">
        <v>50494</v>
      </c>
      <c r="D13">
        <v>266.01079751289501</v>
      </c>
      <c r="E13">
        <v>21778.410978611901</v>
      </c>
    </row>
    <row r="14" spans="1:5" x14ac:dyDescent="0.25">
      <c r="A14">
        <v>13</v>
      </c>
      <c r="B14" t="s">
        <v>32</v>
      </c>
      <c r="C14">
        <v>7102</v>
      </c>
      <c r="D14">
        <v>143.33891504610199</v>
      </c>
      <c r="E14">
        <v>6262.2466643339703</v>
      </c>
    </row>
    <row r="15" spans="1:5" x14ac:dyDescent="0.25">
      <c r="A15">
        <v>14</v>
      </c>
      <c r="B15" t="s">
        <v>33</v>
      </c>
      <c r="C15">
        <v>18998</v>
      </c>
      <c r="D15">
        <v>201.85094668215001</v>
      </c>
      <c r="E15">
        <v>11248.336681769701</v>
      </c>
    </row>
    <row r="16" spans="1:5" x14ac:dyDescent="0.25">
      <c r="A16">
        <v>15</v>
      </c>
      <c r="B16" t="s">
        <v>34</v>
      </c>
      <c r="C16">
        <v>6313</v>
      </c>
      <c r="D16">
        <v>53.739469279685501</v>
      </c>
      <c r="E16">
        <v>1960.1916248786599</v>
      </c>
    </row>
    <row r="17" spans="1:5" x14ac:dyDescent="0.25">
      <c r="A17">
        <v>16</v>
      </c>
      <c r="B17" t="s">
        <v>35</v>
      </c>
      <c r="C17">
        <v>9317</v>
      </c>
      <c r="D17">
        <v>43.170556165404598</v>
      </c>
      <c r="E17">
        <v>2337.0301435699898</v>
      </c>
    </row>
    <row r="18" spans="1:5" x14ac:dyDescent="0.25">
      <c r="A18">
        <v>17</v>
      </c>
      <c r="B18" t="s">
        <v>36</v>
      </c>
      <c r="C18">
        <v>19057</v>
      </c>
      <c r="D18">
        <v>44.698665766283</v>
      </c>
      <c r="E18">
        <v>3341.4964786833898</v>
      </c>
    </row>
    <row r="19" spans="1:5" x14ac:dyDescent="0.25">
      <c r="A19">
        <v>18</v>
      </c>
      <c r="B19" t="s">
        <v>37</v>
      </c>
      <c r="C19">
        <v>9119</v>
      </c>
      <c r="D19">
        <v>17.741921275373901</v>
      </c>
      <c r="E19">
        <v>1650.7211135827599</v>
      </c>
    </row>
    <row r="20" spans="1:5" x14ac:dyDescent="0.25">
      <c r="A20">
        <v>19</v>
      </c>
      <c r="B20" t="s">
        <v>38</v>
      </c>
      <c r="C20">
        <v>2777</v>
      </c>
      <c r="D20">
        <v>25.755501415051</v>
      </c>
      <c r="E20">
        <v>1155.0349199360001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7237</v>
      </c>
      <c r="D22">
        <v>13.320520476947101</v>
      </c>
      <c r="E22">
        <v>895.63143317707704</v>
      </c>
    </row>
    <row r="23" spans="1:5" x14ac:dyDescent="0.25">
      <c r="A23">
        <v>22</v>
      </c>
      <c r="B23" t="s">
        <v>41</v>
      </c>
      <c r="C23">
        <v>9660</v>
      </c>
      <c r="D23">
        <v>58.584775514209497</v>
      </c>
      <c r="E23">
        <v>3095.8435112556999</v>
      </c>
    </row>
    <row r="24" spans="1:5" x14ac:dyDescent="0.25">
      <c r="A24">
        <v>23</v>
      </c>
      <c r="B24" t="s">
        <v>41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 t="s">
        <v>42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 t="s">
        <v>43</v>
      </c>
      <c r="C26">
        <v>22225</v>
      </c>
      <c r="D26">
        <v>23.4219666528349</v>
      </c>
      <c r="E26">
        <v>1585.4759168508101</v>
      </c>
    </row>
    <row r="27" spans="1:5" x14ac:dyDescent="0.25">
      <c r="A27">
        <v>25</v>
      </c>
      <c r="B27" t="s">
        <v>44</v>
      </c>
      <c r="C27">
        <v>13759</v>
      </c>
      <c r="D27">
        <v>22.257975354737301</v>
      </c>
      <c r="E27">
        <v>1188.1205430044599</v>
      </c>
    </row>
    <row r="28" spans="1:5" x14ac:dyDescent="0.25">
      <c r="A28">
        <v>26</v>
      </c>
      <c r="B28" t="s">
        <v>45</v>
      </c>
      <c r="C28">
        <v>810</v>
      </c>
      <c r="D28">
        <v>16.417412347279001</v>
      </c>
      <c r="E28">
        <v>777.62079221366901</v>
      </c>
    </row>
    <row r="29" spans="1:5" x14ac:dyDescent="0.25">
      <c r="A29">
        <v>27</v>
      </c>
      <c r="B29" t="s">
        <v>46</v>
      </c>
      <c r="C29">
        <v>5270</v>
      </c>
      <c r="D29">
        <v>10.480330623094501</v>
      </c>
      <c r="E29">
        <v>1038.32756535816</v>
      </c>
    </row>
    <row r="30" spans="1:5" x14ac:dyDescent="0.25">
      <c r="A30">
        <v>28</v>
      </c>
      <c r="B30" t="s">
        <v>47</v>
      </c>
      <c r="C30">
        <v>10760</v>
      </c>
      <c r="D30">
        <v>59.1826870260183</v>
      </c>
      <c r="E30">
        <v>3324.57496275432</v>
      </c>
    </row>
    <row r="31" spans="1:5" x14ac:dyDescent="0.25">
      <c r="A31">
        <v>29</v>
      </c>
      <c r="B31" t="s">
        <v>48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 t="s">
        <v>49</v>
      </c>
      <c r="C32">
        <v>2428</v>
      </c>
      <c r="D32">
        <v>8.5493578643387291</v>
      </c>
      <c r="E32">
        <v>577.62124491252598</v>
      </c>
    </row>
    <row r="33" spans="1:5" x14ac:dyDescent="0.25">
      <c r="A33">
        <v>31</v>
      </c>
      <c r="B33" t="s">
        <v>50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 t="s">
        <v>51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 t="s">
        <v>52</v>
      </c>
      <c r="C35">
        <v>18972</v>
      </c>
      <c r="D35">
        <v>43.512325257974098</v>
      </c>
      <c r="E35">
        <v>2868.11153915879</v>
      </c>
    </row>
    <row r="36" spans="1:5" x14ac:dyDescent="0.25">
      <c r="A36">
        <v>34</v>
      </c>
      <c r="B36" t="s">
        <v>53</v>
      </c>
      <c r="C36">
        <v>12915</v>
      </c>
      <c r="D36">
        <v>122.26967823336599</v>
      </c>
      <c r="E36">
        <v>5737.8745962328503</v>
      </c>
    </row>
    <row r="37" spans="1:5" x14ac:dyDescent="0.25">
      <c r="A37">
        <v>35</v>
      </c>
      <c r="B37" t="s">
        <v>54</v>
      </c>
      <c r="C37">
        <v>81559</v>
      </c>
      <c r="D37">
        <v>28.919523448372001</v>
      </c>
      <c r="E37">
        <v>19333.753689004901</v>
      </c>
    </row>
    <row r="38" spans="1:5" x14ac:dyDescent="0.25">
      <c r="A38">
        <v>36</v>
      </c>
      <c r="B38" t="s">
        <v>55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 t="s">
        <v>56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 t="s">
        <v>57</v>
      </c>
      <c r="C40">
        <v>4655</v>
      </c>
      <c r="D40">
        <v>29.5898477170593</v>
      </c>
      <c r="E40">
        <v>1489.0184262212299</v>
      </c>
    </row>
    <row r="41" spans="1:5" x14ac:dyDescent="0.25">
      <c r="A41">
        <v>39</v>
      </c>
      <c r="B41" t="s">
        <v>58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 t="s">
        <v>59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 t="s">
        <v>60</v>
      </c>
      <c r="C43">
        <v>1017.9765</v>
      </c>
      <c r="D43">
        <v>605.12850000000003</v>
      </c>
      <c r="E43">
        <v>700.72649999999999</v>
      </c>
    </row>
    <row r="44" spans="1:5" x14ac:dyDescent="0.25">
      <c r="A44">
        <v>42</v>
      </c>
      <c r="B44" t="s">
        <v>61</v>
      </c>
      <c r="C44">
        <v>9758</v>
      </c>
      <c r="D44">
        <v>37.5822534046237</v>
      </c>
      <c r="E44">
        <v>1876.8120489749299</v>
      </c>
    </row>
    <row r="45" spans="1:5" x14ac:dyDescent="0.25">
      <c r="A45">
        <v>43</v>
      </c>
      <c r="B45" t="s">
        <v>62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 t="s">
        <v>63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 t="s">
        <v>64</v>
      </c>
      <c r="C47">
        <v>6421</v>
      </c>
      <c r="D47">
        <v>1446.6185260289101</v>
      </c>
      <c r="E47">
        <v>2121.5556809917398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952</v>
      </c>
      <c r="B2">
        <v>16</v>
      </c>
      <c r="C2">
        <v>2424</v>
      </c>
      <c r="D2">
        <v>90</v>
      </c>
      <c r="E2">
        <v>1000</v>
      </c>
      <c r="F2">
        <v>3</v>
      </c>
      <c r="G2">
        <v>820</v>
      </c>
      <c r="H2">
        <v>2596</v>
      </c>
      <c r="I2">
        <v>7901</v>
      </c>
    </row>
    <row r="3" spans="1:9" x14ac:dyDescent="0.25">
      <c r="A3">
        <v>712</v>
      </c>
      <c r="B3">
        <v>10</v>
      </c>
      <c r="C3">
        <v>1536</v>
      </c>
      <c r="D3">
        <v>76</v>
      </c>
      <c r="E3">
        <v>835</v>
      </c>
      <c r="F3">
        <v>1</v>
      </c>
      <c r="G3">
        <v>585</v>
      </c>
      <c r="H3">
        <v>6990</v>
      </c>
      <c r="I3">
        <v>10745</v>
      </c>
    </row>
    <row r="4" spans="1:9" x14ac:dyDescent="0.25">
      <c r="A4">
        <v>467</v>
      </c>
      <c r="B4">
        <v>1</v>
      </c>
      <c r="C4">
        <v>2272</v>
      </c>
      <c r="D4">
        <v>1</v>
      </c>
      <c r="E4">
        <v>455</v>
      </c>
      <c r="F4">
        <v>0</v>
      </c>
      <c r="G4">
        <v>199</v>
      </c>
      <c r="H4">
        <v>2394</v>
      </c>
      <c r="I4">
        <v>5789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769</v>
      </c>
      <c r="B6">
        <v>12</v>
      </c>
      <c r="C6">
        <v>1732</v>
      </c>
      <c r="D6">
        <v>156</v>
      </c>
      <c r="E6">
        <v>830</v>
      </c>
      <c r="F6">
        <v>3</v>
      </c>
      <c r="G6">
        <v>665</v>
      </c>
      <c r="H6">
        <v>1593</v>
      </c>
      <c r="I6">
        <v>5760</v>
      </c>
    </row>
    <row r="7" spans="1:9" x14ac:dyDescent="0.25">
      <c r="A7">
        <v>769</v>
      </c>
      <c r="B7">
        <v>12</v>
      </c>
      <c r="C7">
        <v>1732</v>
      </c>
      <c r="D7">
        <v>156</v>
      </c>
      <c r="E7">
        <v>830</v>
      </c>
      <c r="F7">
        <v>3</v>
      </c>
      <c r="G7">
        <v>665</v>
      </c>
      <c r="H7">
        <v>1593</v>
      </c>
      <c r="I7">
        <v>5760</v>
      </c>
    </row>
    <row r="8" spans="1:9" x14ac:dyDescent="0.25">
      <c r="A8">
        <v>990</v>
      </c>
      <c r="B8">
        <v>36</v>
      </c>
      <c r="C8">
        <v>3870</v>
      </c>
      <c r="D8">
        <v>115</v>
      </c>
      <c r="E8">
        <v>1110</v>
      </c>
      <c r="F8">
        <v>10</v>
      </c>
      <c r="G8">
        <v>1002</v>
      </c>
      <c r="H8">
        <v>6843</v>
      </c>
      <c r="I8">
        <v>13976</v>
      </c>
    </row>
    <row r="9" spans="1:9" x14ac:dyDescent="0.25">
      <c r="A9">
        <v>709</v>
      </c>
      <c r="B9">
        <v>29</v>
      </c>
      <c r="C9">
        <v>2591</v>
      </c>
      <c r="D9">
        <v>99</v>
      </c>
      <c r="E9">
        <v>786</v>
      </c>
      <c r="F9">
        <v>10</v>
      </c>
      <c r="G9">
        <v>807</v>
      </c>
      <c r="H9">
        <v>5732</v>
      </c>
      <c r="I9">
        <v>10763</v>
      </c>
    </row>
    <row r="10" spans="1:9" x14ac:dyDescent="0.25">
      <c r="A10">
        <v>491</v>
      </c>
      <c r="B10">
        <v>21</v>
      </c>
      <c r="C10">
        <v>2258</v>
      </c>
      <c r="D10">
        <v>65</v>
      </c>
      <c r="E10">
        <v>423</v>
      </c>
      <c r="F10">
        <v>7</v>
      </c>
      <c r="G10">
        <v>416</v>
      </c>
      <c r="H10">
        <v>4894</v>
      </c>
      <c r="I10">
        <v>8575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908</v>
      </c>
      <c r="B12">
        <v>1</v>
      </c>
      <c r="C12">
        <v>3022</v>
      </c>
      <c r="D12">
        <v>113</v>
      </c>
      <c r="E12">
        <v>1183</v>
      </c>
      <c r="F12">
        <v>0</v>
      </c>
      <c r="G12">
        <v>688</v>
      </c>
      <c r="H12">
        <v>4162</v>
      </c>
      <c r="I12">
        <v>10077</v>
      </c>
    </row>
    <row r="13" spans="1:9" x14ac:dyDescent="0.25">
      <c r="A13">
        <v>5894</v>
      </c>
      <c r="B13">
        <v>135</v>
      </c>
      <c r="C13">
        <v>9641</v>
      </c>
      <c r="D13">
        <v>1554</v>
      </c>
      <c r="E13">
        <v>5986</v>
      </c>
      <c r="F13">
        <v>119</v>
      </c>
      <c r="G13">
        <v>4506</v>
      </c>
      <c r="H13">
        <v>22659</v>
      </c>
      <c r="I13">
        <v>50494</v>
      </c>
    </row>
    <row r="14" spans="1:9" x14ac:dyDescent="0.25">
      <c r="A14">
        <v>1060</v>
      </c>
      <c r="B14">
        <v>72</v>
      </c>
      <c r="C14">
        <v>1712</v>
      </c>
      <c r="D14">
        <v>131</v>
      </c>
      <c r="E14">
        <v>796</v>
      </c>
      <c r="F14">
        <v>14</v>
      </c>
      <c r="G14">
        <v>865</v>
      </c>
      <c r="H14">
        <v>2452</v>
      </c>
      <c r="I14">
        <v>7102</v>
      </c>
    </row>
    <row r="15" spans="1:9" x14ac:dyDescent="0.25">
      <c r="A15">
        <v>1685</v>
      </c>
      <c r="B15">
        <v>189</v>
      </c>
      <c r="C15">
        <v>3905</v>
      </c>
      <c r="D15">
        <v>445</v>
      </c>
      <c r="E15">
        <v>951</v>
      </c>
      <c r="F15">
        <v>152</v>
      </c>
      <c r="G15">
        <v>1196</v>
      </c>
      <c r="H15">
        <v>10475</v>
      </c>
      <c r="I15">
        <v>18998</v>
      </c>
    </row>
    <row r="16" spans="1:9" x14ac:dyDescent="0.25">
      <c r="A16">
        <v>606</v>
      </c>
      <c r="B16">
        <v>53</v>
      </c>
      <c r="C16">
        <v>2279</v>
      </c>
      <c r="D16">
        <v>64</v>
      </c>
      <c r="E16">
        <v>459</v>
      </c>
      <c r="F16">
        <v>16</v>
      </c>
      <c r="G16">
        <v>371</v>
      </c>
      <c r="H16">
        <v>2465</v>
      </c>
      <c r="I16">
        <v>6313</v>
      </c>
    </row>
    <row r="17" spans="1:9" x14ac:dyDescent="0.25">
      <c r="A17">
        <v>116</v>
      </c>
      <c r="B17">
        <v>0</v>
      </c>
      <c r="C17">
        <v>1735</v>
      </c>
      <c r="D17">
        <v>0</v>
      </c>
      <c r="E17">
        <v>285</v>
      </c>
      <c r="F17">
        <v>0</v>
      </c>
      <c r="G17">
        <v>106</v>
      </c>
      <c r="H17">
        <v>7075</v>
      </c>
      <c r="I17">
        <v>9317</v>
      </c>
    </row>
    <row r="18" spans="1:9" x14ac:dyDescent="0.25">
      <c r="A18">
        <v>1184</v>
      </c>
      <c r="B18">
        <v>26</v>
      </c>
      <c r="C18">
        <v>5143</v>
      </c>
      <c r="D18">
        <v>114</v>
      </c>
      <c r="E18">
        <v>1244</v>
      </c>
      <c r="F18">
        <v>6</v>
      </c>
      <c r="G18">
        <v>814</v>
      </c>
      <c r="H18">
        <v>10526</v>
      </c>
      <c r="I18">
        <v>19057</v>
      </c>
    </row>
    <row r="19" spans="1:9" x14ac:dyDescent="0.25">
      <c r="A19">
        <v>378</v>
      </c>
      <c r="B19">
        <v>0</v>
      </c>
      <c r="C19">
        <v>1722</v>
      </c>
      <c r="D19">
        <v>0</v>
      </c>
      <c r="E19">
        <v>499</v>
      </c>
      <c r="F19">
        <v>0</v>
      </c>
      <c r="G19">
        <v>233</v>
      </c>
      <c r="H19">
        <v>6287</v>
      </c>
      <c r="I19">
        <v>9119</v>
      </c>
    </row>
    <row r="20" spans="1:9" x14ac:dyDescent="0.25">
      <c r="A20">
        <v>300</v>
      </c>
      <c r="B20">
        <v>0</v>
      </c>
      <c r="C20">
        <v>1172</v>
      </c>
      <c r="D20">
        <v>0</v>
      </c>
      <c r="E20">
        <v>352</v>
      </c>
      <c r="F20">
        <v>0</v>
      </c>
      <c r="G20">
        <v>190</v>
      </c>
      <c r="H20">
        <v>763</v>
      </c>
      <c r="I20">
        <v>2777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297</v>
      </c>
      <c r="B22">
        <v>0</v>
      </c>
      <c r="C22">
        <v>2219</v>
      </c>
      <c r="D22">
        <v>1</v>
      </c>
      <c r="E22">
        <v>204</v>
      </c>
      <c r="F22">
        <v>0</v>
      </c>
      <c r="G22">
        <v>129</v>
      </c>
      <c r="H22">
        <v>4387</v>
      </c>
      <c r="I22">
        <v>7237</v>
      </c>
    </row>
    <row r="23" spans="1:9" x14ac:dyDescent="0.25">
      <c r="A23">
        <v>942</v>
      </c>
      <c r="B23">
        <v>46</v>
      </c>
      <c r="C23">
        <v>3146</v>
      </c>
      <c r="D23">
        <v>95</v>
      </c>
      <c r="E23">
        <v>544</v>
      </c>
      <c r="F23">
        <v>13</v>
      </c>
      <c r="G23">
        <v>531</v>
      </c>
      <c r="H23">
        <v>4343</v>
      </c>
      <c r="I23">
        <v>9660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757</v>
      </c>
      <c r="B25">
        <v>0</v>
      </c>
      <c r="C25">
        <v>5999</v>
      </c>
      <c r="D25">
        <v>2</v>
      </c>
      <c r="E25">
        <v>595</v>
      </c>
      <c r="F25">
        <v>0</v>
      </c>
      <c r="G25">
        <v>309</v>
      </c>
      <c r="H25">
        <v>14563</v>
      </c>
      <c r="I25">
        <v>22225</v>
      </c>
    </row>
    <row r="26" spans="1:9" x14ac:dyDescent="0.25">
      <c r="A26">
        <v>622</v>
      </c>
      <c r="B26">
        <v>0</v>
      </c>
      <c r="C26">
        <v>3913</v>
      </c>
      <c r="D26">
        <v>3</v>
      </c>
      <c r="E26">
        <v>498</v>
      </c>
      <c r="F26">
        <v>0</v>
      </c>
      <c r="G26">
        <v>260</v>
      </c>
      <c r="H26">
        <v>8463</v>
      </c>
      <c r="I26">
        <v>13759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644</v>
      </c>
      <c r="B28">
        <v>20</v>
      </c>
      <c r="C28">
        <v>2150</v>
      </c>
      <c r="D28">
        <v>45</v>
      </c>
      <c r="E28">
        <v>634</v>
      </c>
      <c r="F28">
        <v>3</v>
      </c>
      <c r="G28">
        <v>453</v>
      </c>
      <c r="H28">
        <v>1321</v>
      </c>
      <c r="I28">
        <v>5270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186</v>
      </c>
      <c r="B31">
        <v>0</v>
      </c>
      <c r="C31">
        <v>1040</v>
      </c>
      <c r="D31">
        <v>0</v>
      </c>
      <c r="E31">
        <v>124</v>
      </c>
      <c r="F31">
        <v>0</v>
      </c>
      <c r="G31">
        <v>81</v>
      </c>
      <c r="H31">
        <v>997</v>
      </c>
      <c r="I31">
        <v>2428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2200</v>
      </c>
      <c r="B34">
        <v>28</v>
      </c>
      <c r="C34">
        <v>5370</v>
      </c>
      <c r="D34">
        <v>243</v>
      </c>
      <c r="E34">
        <v>1730</v>
      </c>
      <c r="F34">
        <v>11</v>
      </c>
      <c r="G34">
        <v>1731</v>
      </c>
      <c r="H34">
        <v>7659</v>
      </c>
      <c r="I34">
        <v>18972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7711</v>
      </c>
      <c r="B36">
        <v>94</v>
      </c>
      <c r="C36">
        <v>20908</v>
      </c>
      <c r="D36">
        <v>1776</v>
      </c>
      <c r="E36">
        <v>6696</v>
      </c>
      <c r="F36">
        <v>99</v>
      </c>
      <c r="G36">
        <v>5498</v>
      </c>
      <c r="H36">
        <v>38777</v>
      </c>
      <c r="I36">
        <v>81559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1055</v>
      </c>
      <c r="B39">
        <v>2</v>
      </c>
      <c r="C39">
        <v>1437</v>
      </c>
      <c r="D39">
        <v>114</v>
      </c>
      <c r="E39">
        <v>491</v>
      </c>
      <c r="F39">
        <v>0</v>
      </c>
      <c r="G39">
        <v>549</v>
      </c>
      <c r="H39">
        <v>1007</v>
      </c>
      <c r="I39">
        <v>4655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278.096</v>
      </c>
      <c r="B42">
        <v>1.7549999999999999</v>
      </c>
      <c r="C42">
        <v>237.89599999999999</v>
      </c>
      <c r="D42">
        <v>31.59</v>
      </c>
      <c r="E42">
        <v>113.41200000000001</v>
      </c>
      <c r="F42">
        <v>0.35099999999999998</v>
      </c>
      <c r="G42">
        <v>138.17400000000001</v>
      </c>
      <c r="H42">
        <v>216.70249999999999</v>
      </c>
      <c r="I42">
        <v>1017.9765</v>
      </c>
    </row>
    <row r="43" spans="1:9" x14ac:dyDescent="0.25">
      <c r="A43">
        <v>1599</v>
      </c>
      <c r="B43">
        <v>14</v>
      </c>
      <c r="C43">
        <v>2585</v>
      </c>
      <c r="D43">
        <v>149</v>
      </c>
      <c r="E43">
        <v>449</v>
      </c>
      <c r="F43">
        <v>3</v>
      </c>
      <c r="G43">
        <v>826</v>
      </c>
      <c r="H43">
        <v>4133</v>
      </c>
      <c r="I43">
        <v>9758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1052</v>
      </c>
      <c r="B46">
        <v>30</v>
      </c>
      <c r="C46">
        <v>2088</v>
      </c>
      <c r="D46">
        <v>93</v>
      </c>
      <c r="E46">
        <v>366</v>
      </c>
      <c r="F46">
        <v>20</v>
      </c>
      <c r="G46">
        <v>369</v>
      </c>
      <c r="H46">
        <v>2403</v>
      </c>
      <c r="I46">
        <v>6421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481.21627426975999</v>
      </c>
      <c r="B2">
        <v>12.575103218360599</v>
      </c>
      <c r="C2">
        <v>756.59342605296797</v>
      </c>
      <c r="D2">
        <v>70.734955603278195</v>
      </c>
      <c r="E2">
        <v>543.18125205905505</v>
      </c>
      <c r="F2">
        <v>2.3578318534426099</v>
      </c>
      <c r="G2">
        <v>450.70442918294702</v>
      </c>
      <c r="H2">
        <v>587.15435623440499</v>
      </c>
      <c r="I2">
        <v>2904.5176284742201</v>
      </c>
    </row>
    <row r="3" spans="1:9" x14ac:dyDescent="0.25">
      <c r="A3">
        <v>348.256814464961</v>
      </c>
      <c r="B3">
        <v>4.1323590408579296</v>
      </c>
      <c r="C3">
        <v>818.63843556207598</v>
      </c>
      <c r="D3">
        <v>31.4059287105203</v>
      </c>
      <c r="E3">
        <v>391.58564598900603</v>
      </c>
      <c r="F3">
        <v>0.41323590408579303</v>
      </c>
      <c r="G3">
        <v>269.10258190832297</v>
      </c>
      <c r="H3">
        <v>994.23723508756098</v>
      </c>
      <c r="I3">
        <v>2857.7722366673902</v>
      </c>
    </row>
    <row r="4" spans="1:9" x14ac:dyDescent="0.25">
      <c r="A4">
        <v>395.59921581360601</v>
      </c>
      <c r="B4">
        <v>0.99127598098102598</v>
      </c>
      <c r="C4">
        <v>1258.8910247608001</v>
      </c>
      <c r="D4">
        <v>0.99127598098102598</v>
      </c>
      <c r="E4">
        <v>409.49526661795898</v>
      </c>
      <c r="F4">
        <v>0</v>
      </c>
      <c r="G4">
        <v>171.01820719282799</v>
      </c>
      <c r="H4">
        <v>712.13943385431503</v>
      </c>
      <c r="I4">
        <v>2949.12570020147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614.04100000000005</v>
      </c>
      <c r="B6">
        <v>10.148999999999999</v>
      </c>
      <c r="C6">
        <v>1169.347</v>
      </c>
      <c r="D6">
        <v>131.93700000000001</v>
      </c>
      <c r="E6">
        <v>678.14250000000004</v>
      </c>
      <c r="F6">
        <v>2.5372499999999998</v>
      </c>
      <c r="G6">
        <v>532.63625000000002</v>
      </c>
      <c r="H6">
        <v>861.3</v>
      </c>
      <c r="I6">
        <v>4000.09</v>
      </c>
    </row>
    <row r="7" spans="1:9" x14ac:dyDescent="0.25">
      <c r="A7">
        <v>614.04100000000005</v>
      </c>
      <c r="B7">
        <v>10.148999999999999</v>
      </c>
      <c r="C7">
        <v>1169.347</v>
      </c>
      <c r="D7">
        <v>131.93700000000001</v>
      </c>
      <c r="E7">
        <v>678.14250000000004</v>
      </c>
      <c r="F7">
        <v>2.5372499999999998</v>
      </c>
      <c r="G7">
        <v>532.63625000000002</v>
      </c>
      <c r="H7">
        <v>861.3</v>
      </c>
      <c r="I7">
        <v>4000.09</v>
      </c>
    </row>
    <row r="8" spans="1:9" x14ac:dyDescent="0.25">
      <c r="A8">
        <v>886.32427690746601</v>
      </c>
      <c r="B8">
        <v>34.120214517897701</v>
      </c>
      <c r="C8">
        <v>2495.4294019949698</v>
      </c>
      <c r="D8">
        <v>108.995129709951</v>
      </c>
      <c r="E8">
        <v>1012.43854658911</v>
      </c>
      <c r="F8">
        <v>9.4778373660826798</v>
      </c>
      <c r="G8">
        <v>909.05733556219798</v>
      </c>
      <c r="H8">
        <v>2769.2223911469</v>
      </c>
      <c r="I8">
        <v>8225.0651337945692</v>
      </c>
    </row>
    <row r="9" spans="1:9" x14ac:dyDescent="0.25">
      <c r="A9">
        <v>617.96566993321403</v>
      </c>
      <c r="B9">
        <v>26.297324035861699</v>
      </c>
      <c r="C9">
        <v>1547.57185962519</v>
      </c>
      <c r="D9">
        <v>89.773623432769298</v>
      </c>
      <c r="E9">
        <v>689.76001210110803</v>
      </c>
      <c r="F9">
        <v>9.0680427709867892</v>
      </c>
      <c r="G9">
        <v>695.66681637820705</v>
      </c>
      <c r="H9">
        <v>2145.8571175142702</v>
      </c>
      <c r="I9">
        <v>5821.9604657915997</v>
      </c>
    </row>
    <row r="10" spans="1:9" x14ac:dyDescent="0.25">
      <c r="A10">
        <v>422.40922116071198</v>
      </c>
      <c r="B10">
        <v>18.696247103365302</v>
      </c>
      <c r="C10">
        <v>1492.2910501322101</v>
      </c>
      <c r="D10">
        <v>57.869336272321199</v>
      </c>
      <c r="E10">
        <v>368.27196725618001</v>
      </c>
      <c r="F10">
        <v>6.2320823677884301</v>
      </c>
      <c r="G10">
        <v>367.16226473729199</v>
      </c>
      <c r="H10">
        <v>2117.3485000314599</v>
      </c>
      <c r="I10">
        <v>4850.2806690613297</v>
      </c>
    </row>
    <row r="11" spans="1:9" x14ac:dyDescent="0.25">
      <c r="A11">
        <v>559.99323641469505</v>
      </c>
      <c r="B11">
        <v>51.389417998604898</v>
      </c>
      <c r="C11">
        <v>1114.4403216609801</v>
      </c>
      <c r="D11">
        <v>107.20895823846899</v>
      </c>
      <c r="E11">
        <v>291.45794810716399</v>
      </c>
      <c r="F11">
        <v>27.466757895806101</v>
      </c>
      <c r="G11">
        <v>429.19980971828699</v>
      </c>
      <c r="H11">
        <v>2252.0478320730199</v>
      </c>
      <c r="I11">
        <v>4833.2042821070299</v>
      </c>
    </row>
    <row r="12" spans="1:9" x14ac:dyDescent="0.25">
      <c r="A12">
        <v>547.64413409026599</v>
      </c>
      <c r="B12">
        <v>0.73378677045137697</v>
      </c>
      <c r="C12">
        <v>1248.86250314327</v>
      </c>
      <c r="D12">
        <v>82.917905061005499</v>
      </c>
      <c r="E12">
        <v>722.43769058229805</v>
      </c>
      <c r="F12">
        <v>0</v>
      </c>
      <c r="G12">
        <v>437.4746864183</v>
      </c>
      <c r="H12">
        <v>1065.05204549106</v>
      </c>
      <c r="I12">
        <v>4105.1227515566497</v>
      </c>
    </row>
    <row r="13" spans="1:9" x14ac:dyDescent="0.25">
      <c r="A13">
        <v>3790.60762568785</v>
      </c>
      <c r="B13">
        <v>113.900206364516</v>
      </c>
      <c r="C13">
        <v>4745.0547909248999</v>
      </c>
      <c r="D13">
        <v>1235.0566186706301</v>
      </c>
      <c r="E13">
        <v>4013.8515814543298</v>
      </c>
      <c r="F13">
        <v>100.486465408938</v>
      </c>
      <c r="G13">
        <v>2999.0034344936898</v>
      </c>
      <c r="H13">
        <v>4780.4502556070402</v>
      </c>
      <c r="I13">
        <v>21778.410978611901</v>
      </c>
    </row>
    <row r="14" spans="1:9" x14ac:dyDescent="0.25">
      <c r="A14">
        <v>1059.9719607601201</v>
      </c>
      <c r="B14">
        <v>71.998095447856898</v>
      </c>
      <c r="C14">
        <v>1511.71177669657</v>
      </c>
      <c r="D14">
        <v>130.99653477318401</v>
      </c>
      <c r="E14">
        <v>795.97894411797404</v>
      </c>
      <c r="F14">
        <v>13.999629670416599</v>
      </c>
      <c r="G14">
        <v>858.97733053907496</v>
      </c>
      <c r="H14">
        <v>1818.6123923287801</v>
      </c>
      <c r="I14">
        <v>6262.2466643339703</v>
      </c>
    </row>
    <row r="15" spans="1:9" x14ac:dyDescent="0.25">
      <c r="A15">
        <v>1600.3025990342201</v>
      </c>
      <c r="B15">
        <v>181.00652720004101</v>
      </c>
      <c r="C15">
        <v>2603.3976994259001</v>
      </c>
      <c r="D15">
        <v>426.17938943924997</v>
      </c>
      <c r="E15">
        <v>902.56991603459505</v>
      </c>
      <c r="F15">
        <v>145.57138695453</v>
      </c>
      <c r="G15">
        <v>1141.6856208081899</v>
      </c>
      <c r="H15">
        <v>4247.6235428729697</v>
      </c>
      <c r="I15">
        <v>11248.336681769701</v>
      </c>
    </row>
    <row r="16" spans="1:9" x14ac:dyDescent="0.25">
      <c r="A16">
        <v>336.88928041844702</v>
      </c>
      <c r="B16">
        <v>38.641251999777403</v>
      </c>
      <c r="C16">
        <v>688.72041184773695</v>
      </c>
      <c r="D16">
        <v>46.661134490297201</v>
      </c>
      <c r="E16">
        <v>255.40658410055599</v>
      </c>
      <c r="F16">
        <v>11.6652836225743</v>
      </c>
      <c r="G16">
        <v>222.18238621447</v>
      </c>
      <c r="H16">
        <v>360.02529218480299</v>
      </c>
      <c r="I16">
        <v>1960.1916248786599</v>
      </c>
    </row>
    <row r="17" spans="1:9" x14ac:dyDescent="0.25">
      <c r="A17">
        <v>71.632828064210003</v>
      </c>
      <c r="B17">
        <v>0</v>
      </c>
      <c r="C17">
        <v>695.08768660336</v>
      </c>
      <c r="D17">
        <v>0</v>
      </c>
      <c r="E17">
        <v>194.98429709163</v>
      </c>
      <c r="F17">
        <v>0</v>
      </c>
      <c r="G17">
        <v>69.193365675298395</v>
      </c>
      <c r="H17">
        <v>1306.1319661354901</v>
      </c>
      <c r="I17">
        <v>2337.0301435699898</v>
      </c>
    </row>
    <row r="18" spans="1:9" x14ac:dyDescent="0.25">
      <c r="A18">
        <v>494.829470285083</v>
      </c>
      <c r="B18">
        <v>14.7984026905718</v>
      </c>
      <c r="C18">
        <v>1056.2108156566701</v>
      </c>
      <c r="D18">
        <v>64.885304104814594</v>
      </c>
      <c r="E18">
        <v>563.655923267611</v>
      </c>
      <c r="F18">
        <v>3.4150160055165601</v>
      </c>
      <c r="G18">
        <v>378.74740604242902</v>
      </c>
      <c r="H18">
        <v>764.95414063070302</v>
      </c>
      <c r="I18">
        <v>3341.4964786833898</v>
      </c>
    </row>
    <row r="19" spans="1:9" x14ac:dyDescent="0.25">
      <c r="A19">
        <v>156.06925093982801</v>
      </c>
      <c r="B19">
        <v>0</v>
      </c>
      <c r="C19">
        <v>625.68601552055304</v>
      </c>
      <c r="D19">
        <v>0</v>
      </c>
      <c r="E19">
        <v>250.70305687554401</v>
      </c>
      <c r="F19">
        <v>0</v>
      </c>
      <c r="G19">
        <v>106.12430565635501</v>
      </c>
      <c r="H19">
        <v>512.13848459048495</v>
      </c>
      <c r="I19">
        <v>1650.7211135827599</v>
      </c>
    </row>
    <row r="20" spans="1:9" x14ac:dyDescent="0.25">
      <c r="A20">
        <v>137.83646633586099</v>
      </c>
      <c r="B20">
        <v>0</v>
      </c>
      <c r="C20">
        <v>447.14776393754198</v>
      </c>
      <c r="D20">
        <v>0</v>
      </c>
      <c r="E20">
        <v>209.165793485417</v>
      </c>
      <c r="F20">
        <v>0</v>
      </c>
      <c r="G20">
        <v>98.392067191878795</v>
      </c>
      <c r="H20">
        <v>262.49282898530299</v>
      </c>
      <c r="I20">
        <v>1155.0349199360001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81.215911244471101</v>
      </c>
      <c r="B22">
        <v>0</v>
      </c>
      <c r="C22">
        <v>367.548157423237</v>
      </c>
      <c r="D22">
        <v>0.51251796079798595</v>
      </c>
      <c r="E22">
        <v>72.523698790707996</v>
      </c>
      <c r="F22">
        <v>0</v>
      </c>
      <c r="G22">
        <v>40.823834747066797</v>
      </c>
      <c r="H22">
        <v>333.007313010796</v>
      </c>
      <c r="I22">
        <v>895.63143317707704</v>
      </c>
    </row>
    <row r="23" spans="1:9" x14ac:dyDescent="0.25">
      <c r="A23">
        <v>551.324085164699</v>
      </c>
      <c r="B23">
        <v>39.718541943818302</v>
      </c>
      <c r="C23">
        <v>926.38612551989104</v>
      </c>
      <c r="D23">
        <v>82.027423579624795</v>
      </c>
      <c r="E23">
        <v>361.08582168219198</v>
      </c>
      <c r="F23">
        <v>11.2248053319487</v>
      </c>
      <c r="G23">
        <v>374.08670597199102</v>
      </c>
      <c r="H23">
        <v>749.99000206153801</v>
      </c>
      <c r="I23">
        <v>3095.8435112556999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194.809049432074</v>
      </c>
      <c r="B25">
        <v>0</v>
      </c>
      <c r="C25">
        <v>573.08911184370004</v>
      </c>
      <c r="D25">
        <v>1.08346457312404</v>
      </c>
      <c r="E25">
        <v>191.54212225466199</v>
      </c>
      <c r="F25">
        <v>0</v>
      </c>
      <c r="G25">
        <v>95.039985672777902</v>
      </c>
      <c r="H25">
        <v>529.91218307446798</v>
      </c>
      <c r="I25">
        <v>1585.4759168508101</v>
      </c>
    </row>
    <row r="26" spans="1:9" x14ac:dyDescent="0.25">
      <c r="A26">
        <v>135.433746622999</v>
      </c>
      <c r="B26">
        <v>0</v>
      </c>
      <c r="C26">
        <v>414.809705917651</v>
      </c>
      <c r="D26">
        <v>1.6879141816565999</v>
      </c>
      <c r="E26">
        <v>133.85926826969299</v>
      </c>
      <c r="F26">
        <v>0</v>
      </c>
      <c r="G26">
        <v>73.946266086578404</v>
      </c>
      <c r="H26">
        <v>428.38364192588</v>
      </c>
      <c r="I26">
        <v>1188.1205430044599</v>
      </c>
    </row>
    <row r="27" spans="1:9" x14ac:dyDescent="0.25">
      <c r="A27">
        <v>157.480505624111</v>
      </c>
      <c r="B27">
        <v>2.8807409565386202</v>
      </c>
      <c r="C27">
        <v>197.81087901565201</v>
      </c>
      <c r="D27">
        <v>25.926668608847599</v>
      </c>
      <c r="E27">
        <v>138.275565913854</v>
      </c>
      <c r="F27">
        <v>0</v>
      </c>
      <c r="G27">
        <v>156.52025863859799</v>
      </c>
      <c r="H27">
        <v>98.726173456067897</v>
      </c>
      <c r="I27">
        <v>777.62079221366901</v>
      </c>
    </row>
    <row r="28" spans="1:9" x14ac:dyDescent="0.25">
      <c r="A28">
        <v>177.405943465333</v>
      </c>
      <c r="B28">
        <v>11.161453124619999</v>
      </c>
      <c r="C28">
        <v>280.61564298266097</v>
      </c>
      <c r="D28">
        <v>25.113269530395101</v>
      </c>
      <c r="E28">
        <v>176.28631000249001</v>
      </c>
      <c r="F28">
        <v>1.6742179686930101</v>
      </c>
      <c r="G28">
        <v>178.79344032217699</v>
      </c>
      <c r="H28">
        <v>187.27728796178999</v>
      </c>
      <c r="I28">
        <v>1038.32756535816</v>
      </c>
    </row>
    <row r="29" spans="1:9" x14ac:dyDescent="0.25">
      <c r="A29">
        <v>538.88744212938502</v>
      </c>
      <c r="B29">
        <v>18.899009390222101</v>
      </c>
      <c r="C29">
        <v>1022.25961128784</v>
      </c>
      <c r="D29">
        <v>61.851303458908603</v>
      </c>
      <c r="E29">
        <v>559.81470043546301</v>
      </c>
      <c r="F29">
        <v>6.8723670509898396</v>
      </c>
      <c r="G29">
        <v>422.09688448557699</v>
      </c>
      <c r="H29">
        <v>693.89364451593406</v>
      </c>
      <c r="I29">
        <v>3324.57496275432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57.616171950933698</v>
      </c>
      <c r="B31">
        <v>0</v>
      </c>
      <c r="C31">
        <v>244.05388504378701</v>
      </c>
      <c r="D31">
        <v>0</v>
      </c>
      <c r="E31">
        <v>46.641740545919298</v>
      </c>
      <c r="F31">
        <v>0</v>
      </c>
      <c r="G31">
        <v>30.504748846913301</v>
      </c>
      <c r="H31">
        <v>198.80469852497299</v>
      </c>
      <c r="I31">
        <v>577.62124491252598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601.77641024267098</v>
      </c>
      <c r="B34">
        <v>18.338531449842201</v>
      </c>
      <c r="C34">
        <v>543.44410624184502</v>
      </c>
      <c r="D34">
        <v>152.74765658284699</v>
      </c>
      <c r="E34">
        <v>488.65961016514302</v>
      </c>
      <c r="F34">
        <v>7.2044230695808604</v>
      </c>
      <c r="G34">
        <v>539.28258609628301</v>
      </c>
      <c r="H34">
        <v>516.65821531057304</v>
      </c>
      <c r="I34">
        <v>2868.11153915879</v>
      </c>
    </row>
    <row r="35" spans="1:9" x14ac:dyDescent="0.25">
      <c r="A35">
        <v>1572.3657740298099</v>
      </c>
      <c r="B35">
        <v>49.664803923584003</v>
      </c>
      <c r="C35">
        <v>1072.71827367469</v>
      </c>
      <c r="D35">
        <v>280.13311666627902</v>
      </c>
      <c r="E35">
        <v>824.92667535140697</v>
      </c>
      <c r="F35">
        <v>13.544946524613801</v>
      </c>
      <c r="G35">
        <v>985.71441933221695</v>
      </c>
      <c r="H35">
        <v>938.80658673025198</v>
      </c>
      <c r="I35">
        <v>5737.8745962328503</v>
      </c>
    </row>
    <row r="36" spans="1:9" x14ac:dyDescent="0.25">
      <c r="A36">
        <v>3460.5978719456598</v>
      </c>
      <c r="B36">
        <v>66.006104382182997</v>
      </c>
      <c r="C36">
        <v>4242.8863675642397</v>
      </c>
      <c r="D36">
        <v>1310.19866806814</v>
      </c>
      <c r="E36">
        <v>3533.5313676129099</v>
      </c>
      <c r="F36">
        <v>68.870410076941894</v>
      </c>
      <c r="G36">
        <v>2905.3086585932801</v>
      </c>
      <c r="H36">
        <v>3746.3542407615</v>
      </c>
      <c r="I36">
        <v>19333.753689004901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398.39413164789897</v>
      </c>
      <c r="B39">
        <v>2</v>
      </c>
      <c r="C39">
        <v>319.798597207461</v>
      </c>
      <c r="D39">
        <v>111.641136142571</v>
      </c>
      <c r="E39">
        <v>199.963178091</v>
      </c>
      <c r="F39">
        <v>0</v>
      </c>
      <c r="G39">
        <v>251.64696040232801</v>
      </c>
      <c r="H39">
        <v>205.57442272997099</v>
      </c>
      <c r="I39">
        <v>1489.0184262212299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200.096</v>
      </c>
      <c r="B42">
        <v>1.7549999999999999</v>
      </c>
      <c r="C42">
        <v>137.39599999999999</v>
      </c>
      <c r="D42">
        <v>31.59</v>
      </c>
      <c r="E42">
        <v>84.162000000000006</v>
      </c>
      <c r="F42">
        <v>0.35099999999999998</v>
      </c>
      <c r="G42">
        <v>106.67400000000001</v>
      </c>
      <c r="H42">
        <v>138.70249999999999</v>
      </c>
      <c r="I42">
        <v>700.72649999999999</v>
      </c>
    </row>
    <row r="43" spans="1:9" x14ac:dyDescent="0.25">
      <c r="A43">
        <v>620.41927419661204</v>
      </c>
      <c r="B43">
        <v>14</v>
      </c>
      <c r="C43">
        <v>272.56758884861</v>
      </c>
      <c r="D43">
        <v>129.5</v>
      </c>
      <c r="E43">
        <v>210.647180062529</v>
      </c>
      <c r="F43">
        <v>3</v>
      </c>
      <c r="G43">
        <v>382.18162426744999</v>
      </c>
      <c r="H43">
        <v>244.49638159973199</v>
      </c>
      <c r="I43">
        <v>1876.8120489749299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534.02060477372504</v>
      </c>
      <c r="B46">
        <v>29.1317806106854</v>
      </c>
      <c r="C46">
        <v>548.71607183851199</v>
      </c>
      <c r="D46">
        <v>90.308519893124796</v>
      </c>
      <c r="E46">
        <v>198.446279001025</v>
      </c>
      <c r="F46">
        <v>19.4211870737903</v>
      </c>
      <c r="G46">
        <v>216.556856785317</v>
      </c>
      <c r="H46">
        <v>484.95438101555999</v>
      </c>
      <c r="I46">
        <v>2121.5556809917398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2018-05-08T23:28:44Z</dcterms:modified>
</cp:coreProperties>
</file>