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9E2A78D5-65B9-4075-88B4-922243F7BD41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0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  <externalReference r:id="rId12"/>
  </externalReferences>
  <calcPr calcId="179017"/>
</workbook>
</file>

<file path=xl/calcChain.xml><?xml version="1.0" encoding="utf-8"?>
<calcChain xmlns="http://schemas.openxmlformats.org/spreadsheetml/2006/main">
  <c r="C5" i="10" l="1"/>
  <c r="D5" i="10"/>
  <c r="E5" i="10"/>
  <c r="C6" i="10"/>
  <c r="C51" i="10" s="1"/>
  <c r="C52" i="10" s="1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D4" i="10"/>
  <c r="D51" i="10" s="1"/>
  <c r="E4" i="10"/>
  <c r="C4" i="10"/>
  <c r="C74" i="10"/>
  <c r="D74" i="10"/>
  <c r="E74" i="10"/>
  <c r="C75" i="10"/>
  <c r="C79" i="10" s="1"/>
  <c r="D75" i="10"/>
  <c r="E75" i="10"/>
  <c r="C76" i="10"/>
  <c r="D76" i="10"/>
  <c r="D79" i="10" s="1"/>
  <c r="E76" i="10"/>
  <c r="C77" i="10"/>
  <c r="D77" i="10"/>
  <c r="E77" i="10"/>
  <c r="D73" i="10"/>
  <c r="E73" i="10"/>
  <c r="C73" i="10"/>
  <c r="C58" i="10"/>
  <c r="D58" i="10"/>
  <c r="E58" i="10"/>
  <c r="C59" i="10"/>
  <c r="D59" i="10"/>
  <c r="E59" i="10"/>
  <c r="C60" i="10"/>
  <c r="D60" i="10"/>
  <c r="D68" i="10" s="1"/>
  <c r="D69" i="10" s="1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D57" i="10"/>
  <c r="E57" i="10"/>
  <c r="C57" i="10"/>
  <c r="C93" i="10"/>
  <c r="D93" i="10"/>
  <c r="E93" i="10"/>
  <c r="E138" i="10" s="1"/>
  <c r="C94" i="10"/>
  <c r="C138" i="10" s="1"/>
  <c r="D94" i="10"/>
  <c r="E94" i="10"/>
  <c r="C95" i="10"/>
  <c r="D95" i="10"/>
  <c r="D138" i="10" s="1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D92" i="10"/>
  <c r="E92" i="10"/>
  <c r="C92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C91" i="10"/>
  <c r="B91" i="10"/>
  <c r="A91" i="10"/>
  <c r="E85" i="10"/>
  <c r="D85" i="10"/>
  <c r="C85" i="10"/>
  <c r="E84" i="10"/>
  <c r="D84" i="10"/>
  <c r="C84" i="10"/>
  <c r="E79" i="10"/>
  <c r="C68" i="10"/>
  <c r="E51" i="10"/>
  <c r="E68" i="10" l="1"/>
  <c r="E69" i="10" s="1"/>
  <c r="C139" i="10"/>
  <c r="C140" i="10"/>
  <c r="D139" i="10"/>
  <c r="D140" i="10"/>
  <c r="E52" i="10"/>
  <c r="D52" i="10"/>
  <c r="E140" i="10"/>
  <c r="E139" i="10"/>
</calcChain>
</file>

<file path=xl/sharedStrings.xml><?xml version="1.0" encoding="utf-8"?>
<sst xmlns="http://schemas.openxmlformats.org/spreadsheetml/2006/main" count="781" uniqueCount="364">
  <si>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</si>
  <si>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</si>
  <si>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</si>
  <si>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</si>
  <si>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</si>
  <si>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</si>
  <si>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</si>
  <si>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</si>
  <si>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</si>
  <si>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</si>
  <si>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</si>
  <si>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</si>
  <si>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</si>
  <si>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</si>
  <si>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</si>
  <si>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</si>
  <si>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</si>
  <si>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</si>
  <si>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</si>
  <si>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</si>
  <si>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</si>
  <si>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</si>
  <si>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</si>
  <si>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</si>
  <si>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</si>
  <si>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</si>
  <si>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</si>
  <si>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</si>
  <si>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</si>
  <si>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</si>
  <si>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</si>
  <si>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</si>
  <si>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</si>
  <si>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</si>
  <si>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</si>
  <si>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</si>
  <si>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</si>
  <si>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</si>
  <si>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</si>
  <si>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</si>
  <si>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</si>
  <si>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</si>
  <si>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</si>
  <si>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</si>
  <si>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</si>
  <si>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</si>
  <si>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</si>
  <si>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</si>
  <si>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</si>
  <si>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</si>
  <si>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</si>
  <si>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</si>
  <si>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</si>
  <si>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</si>
  <si>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</si>
  <si>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</si>
  <si>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</si>
  <si>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</si>
  <si>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</si>
  <si>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</si>
  <si>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</si>
  <si>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</si>
  <si>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</si>
  <si>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</si>
  <si>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</si>
  <si>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</si>
  <si>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</si>
  <si>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</si>
  <si>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</si>
  <si>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</si>
  <si>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</si>
  <si>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</si>
  <si>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</si>
  <si>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</si>
  <si>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</si>
  <si>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</si>
  <si>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</si>
  <si>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</si>
  <si>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</si>
  <si>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</si>
  <si>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</si>
  <si>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</si>
  <si>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</si>
  <si>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</si>
  <si>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</si>
  <si>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</si>
  <si>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</si>
  <si>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</si>
  <si>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</si>
  <si>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</si>
  <si>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</si>
  <si>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</si>
  <si>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</si>
  <si>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</si>
  <si>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</si>
  <si>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</si>
  <si>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</si>
  <si>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</si>
  <si>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</si>
  <si>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</si>
  <si>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</si>
  <si>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</si>
  <si>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</si>
  <si>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</si>
  <si>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</si>
  <si>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</si>
  <si>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</si>
  <si>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</si>
  <si>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</si>
  <si>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</si>
  <si>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</si>
  <si>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</si>
  <si>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</si>
  <si>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</si>
  <si>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</si>
  <si>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</si>
  <si>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</si>
  <si>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</si>
  <si>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</si>
  <si>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</si>
  <si>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</si>
  <si>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</si>
  <si>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</si>
  <si>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</si>
  <si>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</si>
  <si>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</si>
  <si>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</si>
  <si>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</si>
  <si>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</si>
  <si>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</si>
  <si>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</si>
  <si>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</si>
  <si>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</si>
  <si>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</si>
  <si>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</si>
  <si>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</si>
  <si>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</si>
  <si>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</si>
  <si>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</si>
  <si>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</si>
  <si>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</si>
  <si>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</si>
  <si>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</si>
  <si>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</si>
  <si>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</si>
  <si>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</si>
  <si>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</si>
  <si>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</si>
  <si>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</si>
  <si>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</si>
  <si>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</si>
  <si>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</si>
  <si>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</si>
  <si>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</si>
  <si>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</si>
  <si>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</si>
  <si>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</si>
  <si>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</si>
  <si>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</si>
  <si>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</si>
  <si>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</si>
  <si>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</si>
  <si>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</si>
  <si>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</si>
  <si>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</si>
  <si>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</si>
  <si>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</si>
  <si>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</si>
  <si>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</si>
  <si>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</si>
  <si>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</si>
  <si>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</si>
  <si>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</si>
  <si>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</si>
  <si>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</si>
  <si>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</si>
  <si>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</si>
  <si>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</si>
  <si>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</si>
  <si>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</si>
  <si>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</si>
  <si>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</si>
  <si>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</si>
  <si>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</si>
  <si>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</si>
  <si>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</si>
  <si>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</si>
  <si>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</si>
  <si>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</si>
  <si>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</si>
  <si>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</si>
  <si>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</si>
  <si>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</si>
  <si>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</si>
  <si>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</si>
  <si>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</si>
  <si>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</si>
  <si>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</si>
  <si>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</si>
  <si>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</si>
  <si>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</si>
  <si>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</si>
  <si>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</si>
  <si>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</si>
  <si>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</si>
  <si>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</si>
  <si>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</si>
  <si>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</si>
  <si>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</si>
  <si>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</si>
  <si>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</si>
  <si>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</si>
  <si>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</si>
  <si>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</si>
  <si>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</si>
  <si>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</si>
  <si>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</si>
  <si>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</si>
  <si>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</si>
  <si>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</si>
  <si>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</si>
  <si>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</si>
  <si>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</si>
  <si>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</si>
  <si>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</si>
  <si>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</si>
  <si>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</si>
  <si>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</si>
  <si>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</si>
  <si>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</si>
  <si>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</si>
  <si>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</si>
  <si>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</si>
  <si>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</si>
  <si>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</si>
  <si>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</si>
  <si>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</si>
  <si>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</si>
  <si>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</si>
  <si>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</si>
  <si>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</si>
  <si>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</si>
  <si>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</si>
  <si>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</si>
  <si>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</si>
  <si>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</si>
  <si>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</si>
  <si>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</si>
  <si>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</si>
  <si>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</si>
  <si>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</si>
  <si>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</si>
  <si>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</si>
  <si>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</si>
  <si>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</si>
  <si>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</si>
  <si>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</si>
  <si>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</si>
  <si>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</si>
  <si>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</si>
  <si>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</si>
  <si>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</si>
  <si>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</si>
  <si>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</si>
  <si>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</si>
  <si>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</si>
  <si>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</si>
  <si>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</si>
  <si>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</si>
  <si>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</si>
  <si>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</si>
  <si>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</si>
  <si>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</si>
  <si>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</si>
  <si>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</si>
  <si>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</si>
  <si>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</si>
  <si>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</si>
  <si>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</si>
  <si>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</si>
  <si>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</si>
  <si>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</si>
  <si>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</si>
  <si>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</si>
  <si>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</si>
  <si>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</si>
  <si>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</si>
  <si>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</si>
  <si>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</si>
  <si>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</si>
  <si>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</si>
  <si>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</si>
  <si>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</si>
  <si>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</si>
  <si>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</si>
  <si>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</si>
  <si>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</si>
  <si>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</si>
  <si>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</si>
  <si>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</si>
  <si>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</si>
  <si>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</si>
  <si>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</si>
  <si>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</si>
  <si>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</si>
  <si>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</si>
  <si>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</si>
  <si>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</si>
  <si>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</si>
  <si>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</si>
  <si>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</si>
  <si>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</si>
  <si>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</si>
  <si>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</si>
  <si>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</si>
  <si>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</si>
  <si>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</si>
  <si>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</si>
  <si>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</si>
  <si>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</si>
  <si>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</si>
  <si>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</si>
  <si>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</si>
  <si>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</si>
  <si>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</si>
  <si>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</si>
  <si>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</si>
  <si>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</si>
  <si>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</si>
  <si>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</si>
  <si>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</si>
  <si>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</si>
  <si>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</si>
  <si>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</si>
  <si>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</si>
  <si>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</si>
  <si>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</si>
  <si>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</si>
  <si>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</si>
  <si>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</si>
  <si>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</si>
  <si>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</si>
  <si>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</si>
  <si>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</si>
  <si>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</si>
  <si>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</si>
  <si>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</si>
  <si>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</si>
  <si>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No Diversion</t>
  </si>
  <si>
    <t>IIFS2008</t>
  </si>
  <si>
    <t>IIFS2008+Taro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</si>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</sst>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17.203812131056001</c:v>
                </c:pt>
                <c:pt idx="2">
                  <c:v>4.5772212234395102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2.9144486186300198</c:v>
                </c:pt>
                <c:pt idx="24">
                  <c:v>1.3183567501753599</c:v>
                </c:pt>
                <c:pt idx="25">
                  <c:v>11.129163885046401</c:v>
                </c:pt>
                <c:pt idx="26">
                  <c:v>9.67929372571286</c:v>
                </c:pt>
                <c:pt idx="27">
                  <c:v>2.1012874415856699</c:v>
                </c:pt>
                <c:pt idx="28">
                  <c:v>3.0610269949950402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1.49387111680808</c:v>
                </c:pt>
                <c:pt idx="32">
                  <c:v>3.44854999069518</c:v>
                </c:pt>
                <c:pt idx="33">
                  <c:v>2.0576241672026101</c:v>
                </c:pt>
                <c:pt idx="34">
                  <c:v>14.4331110125708</c:v>
                </c:pt>
                <c:pt idx="35">
                  <c:v>9.18040137478269</c:v>
                </c:pt>
                <c:pt idx="36">
                  <c:v>19.8525646519304</c:v>
                </c:pt>
                <c:pt idx="37">
                  <c:v>0</c:v>
                </c:pt>
                <c:pt idx="38">
                  <c:v>2.2265236244367301</c:v>
                </c:pt>
                <c:pt idx="39">
                  <c:v>7.9454469264975698</c:v>
                </c:pt>
                <c:pt idx="40">
                  <c:v>1.5581319610165201</c:v>
                </c:pt>
                <c:pt idx="41">
                  <c:v>0</c:v>
                </c:pt>
                <c:pt idx="42">
                  <c:v>6.0952754661237503</c:v>
                </c:pt>
                <c:pt idx="43">
                  <c:v>13.857779180823201</c:v>
                </c:pt>
                <c:pt idx="44">
                  <c:v>3.0618676413859598</c:v>
                </c:pt>
                <c:pt idx="45">
                  <c:v>2.9988617153582502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9-4612-A6B1-DF0BD563D072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12.0632483513581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1.9795893301631899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7.3604476632468501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9-4612-A6B1-DF0BD563D072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9.18040137478269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9-4612-A6B1-DF0BD563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3-49E5-8CCB-BA2E2DA8DE9A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13.6257317436335</c:v>
                </c:pt>
                <c:pt idx="1">
                  <c:v>91.684158112947301</c:v>
                </c:pt>
                <c:pt idx="2">
                  <c:v>25.859472847130199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3-49E5-8CCB-BA2E2DA8DE9A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13.6257317436335</c:v>
                </c:pt>
                <c:pt idx="1">
                  <c:v>85.245151521284797</c:v>
                </c:pt>
                <c:pt idx="2">
                  <c:v>19.2527099247026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3-49E5-8CCB-BA2E2DA8D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8.4140696097143497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4-4105-98C4-D5E0928A47EB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142.10987255713701</c:v>
                </c:pt>
                <c:pt idx="2">
                  <c:v>142.092239551814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4-4105-98C4-D5E0928A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561-8646-0BAF0D502727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17.772664640159199</c:v>
                </c:pt>
                <c:pt idx="2">
                  <c:v>29.315996512626899</c:v>
                </c:pt>
                <c:pt idx="3">
                  <c:v>9.3355937020999207</c:v>
                </c:pt>
                <c:pt idx="4">
                  <c:v>12.692837859900299</c:v>
                </c:pt>
                <c:pt idx="5">
                  <c:v>2.3590967988873102</c:v>
                </c:pt>
                <c:pt idx="6">
                  <c:v>5.6357383985610898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2-4561-8646-0BAF0D502727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22.678189779241698</c:v>
                </c:pt>
                <c:pt idx="3">
                  <c:v>9.3355937020999207</c:v>
                </c:pt>
                <c:pt idx="4">
                  <c:v>11.5764414023801</c:v>
                </c:pt>
                <c:pt idx="5">
                  <c:v>2.3590967988873102</c:v>
                </c:pt>
                <c:pt idx="6">
                  <c:v>5.6258013931496</c:v>
                </c:pt>
                <c:pt idx="7">
                  <c:v>16.341673277647399</c:v>
                </c:pt>
                <c:pt idx="8">
                  <c:v>30.434491854892201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561-8646-0BAF0D50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3908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F-461C-AE18-1A8CA4E7ED1E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4776.2600064882799</c:v>
                </c:pt>
                <c:pt idx="10">
                  <c:v>5813.2758861684297</c:v>
                </c:pt>
                <c:pt idx="11">
                  <c:v>25899.488223240402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3137.9204546934502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9539.8607518272402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F-461C-AE18-1A8CA4E7ED1E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10760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12915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F-461C-AE18-1A8CA4E7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E11AC-CDB7-4BEF-8CEB-A0C7BC67E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76893-666F-44F5-B042-FCC7914E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E47A8-B897-4030-84CD-425F04F09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856398</xdr:colOff>
      <xdr:row>49</xdr:row>
      <xdr:rowOff>73139</xdr:rowOff>
    </xdr:from>
    <xdr:to>
      <xdr:col>14</xdr:col>
      <xdr:colOff>258535</xdr:colOff>
      <xdr:row>66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CB62FA-7A76-4D81-A272-9D35F5475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86</xdr:row>
      <xdr:rowOff>176892</xdr:rowOff>
    </xdr:from>
    <xdr:to>
      <xdr:col>17</xdr:col>
      <xdr:colOff>353785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358B4-1BDE-471F-A623-4C42AEF6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2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>
        <row r="3">
          <cell r="C3" t="str">
            <v>No Diversion</v>
          </cell>
          <cell r="D3" t="str">
            <v>IIFS2008</v>
          </cell>
          <cell r="E3" t="str">
            <v>IIFS2008+Taro</v>
          </cell>
        </row>
        <row r="4">
          <cell r="B4" t="str">
            <v>Makapipi</v>
          </cell>
          <cell r="C4">
            <v>2.3160902711437901</v>
          </cell>
          <cell r="D4">
            <v>2.3160902711437901</v>
          </cell>
          <cell r="E4">
            <v>2.3160902711437901</v>
          </cell>
        </row>
        <row r="5">
          <cell r="B5" t="str">
            <v>Hanawi</v>
          </cell>
          <cell r="C5">
            <v>17.203812131056001</v>
          </cell>
          <cell r="D5">
            <v>12.314135205998101</v>
          </cell>
          <cell r="E5">
            <v>12.314135205998101</v>
          </cell>
        </row>
        <row r="6">
          <cell r="B6" t="str">
            <v>Kapaula</v>
          </cell>
          <cell r="C6">
            <v>4.5772212234395102</v>
          </cell>
          <cell r="D6">
            <v>2.9752598561858301</v>
          </cell>
          <cell r="E6">
            <v>2.9752598561858301</v>
          </cell>
        </row>
        <row r="7">
          <cell r="B7" t="str">
            <v>Waiaaka</v>
          </cell>
          <cell r="C7">
            <v>0.490382859332816</v>
          </cell>
          <cell r="D7">
            <v>0.442850261947763</v>
          </cell>
          <cell r="E7">
            <v>0.442850261947763</v>
          </cell>
        </row>
        <row r="8">
          <cell r="B8" t="str">
            <v>Paakea</v>
          </cell>
          <cell r="C8">
            <v>1.9553746795081299</v>
          </cell>
          <cell r="D8">
            <v>0</v>
          </cell>
          <cell r="E8">
            <v>0</v>
          </cell>
        </row>
        <row r="9">
          <cell r="B9" t="str">
            <v>Waiohue</v>
          </cell>
          <cell r="C9">
            <v>2.4695665828160802</v>
          </cell>
          <cell r="D9">
            <v>1.08380111822142</v>
          </cell>
          <cell r="E9">
            <v>1.08380111822142</v>
          </cell>
        </row>
        <row r="10">
          <cell r="B10" t="str">
            <v>Kopiliula</v>
          </cell>
          <cell r="C10">
            <v>5.2795392785320798</v>
          </cell>
          <cell r="D10">
            <v>2.17173913230077</v>
          </cell>
          <cell r="E10">
            <v>2.17173913230077</v>
          </cell>
        </row>
        <row r="11">
          <cell r="B11" t="str">
            <v>East Wailua Iki</v>
          </cell>
          <cell r="C11">
            <v>4.1328737372670403</v>
          </cell>
          <cell r="D11">
            <v>0.874728028688318</v>
          </cell>
          <cell r="E11">
            <v>0.874728028688318</v>
          </cell>
        </row>
        <row r="12">
          <cell r="B12" t="str">
            <v>West Wailua Iki</v>
          </cell>
          <cell r="C12">
            <v>3.1610083688042598</v>
          </cell>
          <cell r="D12">
            <v>0.47072124559725098</v>
          </cell>
          <cell r="E12">
            <v>0.47072124559725098</v>
          </cell>
        </row>
        <row r="13">
          <cell r="B13" t="str">
            <v>Wailua Nui</v>
          </cell>
          <cell r="C13">
            <v>4.5329862687058897</v>
          </cell>
          <cell r="D13">
            <v>2.5689719846282899</v>
          </cell>
          <cell r="E13">
            <v>4.5329862687058897</v>
          </cell>
        </row>
        <row r="14">
          <cell r="B14" t="str">
            <v>Waiokamilo</v>
          </cell>
          <cell r="C14">
            <v>1.3470180028327901</v>
          </cell>
          <cell r="D14">
            <v>1.3470180028327901</v>
          </cell>
          <cell r="E14">
            <v>1.3470180028327901</v>
          </cell>
        </row>
        <row r="15">
          <cell r="B15" t="str">
            <v>Piinaau</v>
          </cell>
          <cell r="C15">
            <v>12.870895567295699</v>
          </cell>
          <cell r="D15">
            <v>12.0632483513581</v>
          </cell>
          <cell r="E15">
            <v>12.870895567295699</v>
          </cell>
        </row>
        <row r="16">
          <cell r="B16" t="str">
            <v>Nuaailua</v>
          </cell>
          <cell r="C16">
            <v>5.7449046846685103</v>
          </cell>
          <cell r="D16">
            <v>5.1956653941243802</v>
          </cell>
          <cell r="E16">
            <v>5.1956653941243802</v>
          </cell>
        </row>
        <row r="17">
          <cell r="B17" t="str">
            <v>Honomanu</v>
          </cell>
          <cell r="C17">
            <v>6.6213524027075996</v>
          </cell>
          <cell r="D17">
            <v>3.2597747385868101</v>
          </cell>
          <cell r="E17">
            <v>3.2597747385868101</v>
          </cell>
        </row>
        <row r="18">
          <cell r="B18" t="str">
            <v>Punalau</v>
          </cell>
          <cell r="C18">
            <v>2.4278038032561899</v>
          </cell>
          <cell r="D18">
            <v>0.166298584995559</v>
          </cell>
          <cell r="E18">
            <v>0.166298584995559</v>
          </cell>
        </row>
        <row r="19">
          <cell r="B19" t="str">
            <v>Haipuaena</v>
          </cell>
          <cell r="C19">
            <v>4.0461891469354896</v>
          </cell>
          <cell r="D19">
            <v>1.41196925651109</v>
          </cell>
          <cell r="E19">
            <v>1.41196925651109</v>
          </cell>
        </row>
        <row r="20">
          <cell r="B20" t="str">
            <v>Puohokamoa</v>
          </cell>
          <cell r="C20">
            <v>7.0074052854445004</v>
          </cell>
          <cell r="D20">
            <v>0.122051260039377</v>
          </cell>
          <cell r="E20">
            <v>0.122051260039377</v>
          </cell>
        </row>
        <row r="21">
          <cell r="B21" t="str">
            <v>Wahinepee</v>
          </cell>
          <cell r="C21">
            <v>1.98028914425493</v>
          </cell>
          <cell r="D21">
            <v>1.8272161309546799</v>
          </cell>
          <cell r="E21">
            <v>1.8272161309546799</v>
          </cell>
        </row>
        <row r="22">
          <cell r="B22" t="str">
            <v>Waikamoi</v>
          </cell>
          <cell r="C22">
            <v>4.0051407880271297</v>
          </cell>
          <cell r="D22">
            <v>0.29110958708038098</v>
          </cell>
          <cell r="E22">
            <v>0.29110958708038098</v>
          </cell>
        </row>
        <row r="23">
          <cell r="B23" t="str">
            <v>Kolea</v>
          </cell>
          <cell r="C23">
            <v>1.76789145844319</v>
          </cell>
          <cell r="D23">
            <v>0.73155802745306597</v>
          </cell>
          <cell r="E23">
            <v>0.73155802745306597</v>
          </cell>
        </row>
        <row r="24">
          <cell r="B24" t="str">
            <v>Punaluu</v>
          </cell>
          <cell r="C24">
            <v>0.71880774848962303</v>
          </cell>
          <cell r="D24">
            <v>0.37792727174526097</v>
          </cell>
          <cell r="E24">
            <v>0.37792727174526097</v>
          </cell>
        </row>
        <row r="25">
          <cell r="B25" t="str">
            <v>Kaaiea</v>
          </cell>
          <cell r="C25">
            <v>2.7980713627920299</v>
          </cell>
          <cell r="D25">
            <v>0.10258476997293001</v>
          </cell>
          <cell r="E25">
            <v>0.10258476997293001</v>
          </cell>
        </row>
        <row r="26">
          <cell r="B26" t="str">
            <v>Oopuola</v>
          </cell>
          <cell r="C26">
            <v>2.9144486186300198</v>
          </cell>
          <cell r="D26">
            <v>1.14524022056487</v>
          </cell>
          <cell r="E26">
            <v>1.14524022056487</v>
          </cell>
        </row>
        <row r="27">
          <cell r="B27" t="str">
            <v>Puehu</v>
          </cell>
          <cell r="C27">
            <v>2.9144486186300198</v>
          </cell>
          <cell r="D27">
            <v>1.14524022056487</v>
          </cell>
          <cell r="E27">
            <v>1.14524022056487</v>
          </cell>
        </row>
        <row r="28">
          <cell r="B28" t="str">
            <v>Naiiliilihaele</v>
          </cell>
          <cell r="C28">
            <v>1.3183567501753599</v>
          </cell>
          <cell r="D28">
            <v>0.70395247332250699</v>
          </cell>
          <cell r="E28">
            <v>0.70395247332250699</v>
          </cell>
        </row>
        <row r="29">
          <cell r="B29" t="str">
            <v>Kailua</v>
          </cell>
          <cell r="C29">
            <v>11.129163885046401</v>
          </cell>
          <cell r="D29">
            <v>0</v>
          </cell>
          <cell r="E29">
            <v>0</v>
          </cell>
        </row>
        <row r="30">
          <cell r="B30" t="str">
            <v>Hanahana</v>
          </cell>
          <cell r="C30">
            <v>9.67929372571286</v>
          </cell>
          <cell r="D30">
            <v>0.90922500588359401</v>
          </cell>
          <cell r="E30">
            <v>0.90922500588359401</v>
          </cell>
        </row>
        <row r="31">
          <cell r="B31" t="str">
            <v>Hoalua</v>
          </cell>
          <cell r="C31">
            <v>2.1012874415856699</v>
          </cell>
          <cell r="D31">
            <v>1.0374340510387099</v>
          </cell>
          <cell r="E31">
            <v>1.0374340510387099</v>
          </cell>
        </row>
        <row r="32">
          <cell r="B32" t="str">
            <v>Hanehoi</v>
          </cell>
          <cell r="C32">
            <v>3.0610269949950402</v>
          </cell>
          <cell r="D32">
            <v>0</v>
          </cell>
          <cell r="E32">
            <v>0</v>
          </cell>
        </row>
        <row r="33">
          <cell r="B33" t="str">
            <v>Waipionui</v>
          </cell>
          <cell r="C33">
            <v>4.3036420366070702</v>
          </cell>
          <cell r="D33">
            <v>1.9795893301631899</v>
          </cell>
          <cell r="E33">
            <v>4.3036420366070702</v>
          </cell>
        </row>
        <row r="34">
          <cell r="B34" t="str">
            <v>Waipio</v>
          </cell>
          <cell r="C34">
            <v>1.2421992360817</v>
          </cell>
          <cell r="D34">
            <v>1.2421992360817</v>
          </cell>
          <cell r="E34">
            <v>1.2421992360817</v>
          </cell>
        </row>
        <row r="35">
          <cell r="B35" t="str">
            <v>Mokupapa</v>
          </cell>
          <cell r="C35">
            <v>1.49387111680808</v>
          </cell>
          <cell r="D35">
            <v>0.54753756923311703</v>
          </cell>
          <cell r="E35">
            <v>0.54753756923311703</v>
          </cell>
        </row>
        <row r="36">
          <cell r="B36" t="str">
            <v>Honokala</v>
          </cell>
          <cell r="C36">
            <v>3.44854999069518</v>
          </cell>
          <cell r="D36">
            <v>2.73895595932597</v>
          </cell>
          <cell r="E36">
            <v>2.73895595932597</v>
          </cell>
        </row>
        <row r="37">
          <cell r="B37" t="str">
            <v>Hoolawa</v>
          </cell>
          <cell r="C37">
            <v>2.0576241672026101</v>
          </cell>
          <cell r="D37">
            <v>2.0576241672026101</v>
          </cell>
          <cell r="E37">
            <v>2.0576241672026101</v>
          </cell>
        </row>
        <row r="38">
          <cell r="B38" t="str">
            <v>Honopou</v>
          </cell>
          <cell r="C38">
            <v>14.4331110125708</v>
          </cell>
          <cell r="D38">
            <v>2.2396174684390702</v>
          </cell>
          <cell r="E38">
            <v>2.2396174684390702</v>
          </cell>
        </row>
        <row r="39">
          <cell r="B39" t="str">
            <v>Halehaku</v>
          </cell>
          <cell r="C39">
            <v>9.18040137478269</v>
          </cell>
          <cell r="D39">
            <v>7.3604476632468501</v>
          </cell>
          <cell r="E39">
            <v>9.18040137478269</v>
          </cell>
        </row>
        <row r="40">
          <cell r="B40" t="str">
            <v>Peahi</v>
          </cell>
          <cell r="C40">
            <v>19.8525646519304</v>
          </cell>
          <cell r="D40">
            <v>0.36655167030135</v>
          </cell>
          <cell r="E40">
            <v>0.36655167030135</v>
          </cell>
        </row>
        <row r="41">
          <cell r="B41" t="str">
            <v>Kealii</v>
          </cell>
          <cell r="C41">
            <v>0</v>
          </cell>
          <cell r="D41">
            <v>0</v>
          </cell>
          <cell r="E41">
            <v>0</v>
          </cell>
        </row>
        <row r="42">
          <cell r="B42" t="str">
            <v>Uaoa</v>
          </cell>
          <cell r="C42">
            <v>2.2265236244367301</v>
          </cell>
          <cell r="D42">
            <v>1.86733269691076</v>
          </cell>
          <cell r="E42">
            <v>1.86733269691076</v>
          </cell>
        </row>
        <row r="43">
          <cell r="B43" t="str">
            <v>Manawai</v>
          </cell>
          <cell r="C43">
            <v>7.9454469264975698</v>
          </cell>
          <cell r="D43">
            <v>2.76680553783758</v>
          </cell>
          <cell r="E43">
            <v>2.76680553783758</v>
          </cell>
        </row>
        <row r="44">
          <cell r="B44" t="str">
            <v>Holumalu</v>
          </cell>
          <cell r="C44">
            <v>1.5581319610165201</v>
          </cell>
          <cell r="D44">
            <v>1.3258401676059699</v>
          </cell>
          <cell r="E44">
            <v>1.3258401676059699</v>
          </cell>
        </row>
        <row r="45">
          <cell r="B45" t="str">
            <v>Manawaiianu</v>
          </cell>
          <cell r="C45">
            <v>0</v>
          </cell>
          <cell r="D45">
            <v>0</v>
          </cell>
          <cell r="E45">
            <v>0</v>
          </cell>
        </row>
        <row r="46">
          <cell r="B46" t="str">
            <v>Opaepilau</v>
          </cell>
          <cell r="C46">
            <v>6.0952754661237503</v>
          </cell>
          <cell r="D46">
            <v>4.99990993116739</v>
          </cell>
          <cell r="E46">
            <v>4.99990993116739</v>
          </cell>
        </row>
        <row r="47">
          <cell r="B47" t="str">
            <v>Konanui</v>
          </cell>
          <cell r="C47">
            <v>13.857779180823201</v>
          </cell>
          <cell r="D47">
            <v>1.5505985499980199</v>
          </cell>
          <cell r="E47">
            <v>1.5505985499980199</v>
          </cell>
        </row>
        <row r="48">
          <cell r="B48" t="str">
            <v>East Kuiaha</v>
          </cell>
          <cell r="C48">
            <v>3.0618676413859598</v>
          </cell>
          <cell r="D48">
            <v>2.7010426110532402</v>
          </cell>
          <cell r="E48">
            <v>2.7010426110532402</v>
          </cell>
        </row>
        <row r="49">
          <cell r="B49" t="str">
            <v>Lilikoi</v>
          </cell>
          <cell r="C49">
            <v>2.9988617153582502</v>
          </cell>
          <cell r="D49">
            <v>4.2608293431306801E-2</v>
          </cell>
          <cell r="E49">
            <v>4.2608293431306801E-2</v>
          </cell>
        </row>
        <row r="55">
          <cell r="C55" t="str">
            <v>No Diversion</v>
          </cell>
          <cell r="D55" t="str">
            <v>IIFS2008</v>
          </cell>
          <cell r="E55" t="str">
            <v>IIFS2008+Taro</v>
          </cell>
        </row>
        <row r="57">
          <cell r="B57" t="str">
            <v>Center Ditch</v>
          </cell>
          <cell r="C57">
            <v>0</v>
          </cell>
          <cell r="D57">
            <v>2.4875010103988</v>
          </cell>
          <cell r="E57">
            <v>2.4875010103988</v>
          </cell>
        </row>
        <row r="58">
          <cell r="B58" t="str">
            <v>Haiku Ditch</v>
          </cell>
          <cell r="C58">
            <v>0</v>
          </cell>
          <cell r="D58">
            <v>17.772664640159199</v>
          </cell>
          <cell r="E58">
            <v>17.613532490491799</v>
          </cell>
        </row>
        <row r="59">
          <cell r="B59" t="str">
            <v>Koolau Ditch</v>
          </cell>
          <cell r="C59">
            <v>0</v>
          </cell>
          <cell r="D59">
            <v>29.315996512626899</v>
          </cell>
          <cell r="E59">
            <v>25.045933320892299</v>
          </cell>
        </row>
        <row r="60">
          <cell r="B60" t="str">
            <v>Kauhikoa Ditch</v>
          </cell>
          <cell r="C60">
            <v>0</v>
          </cell>
          <cell r="D60">
            <v>9.3355937020999207</v>
          </cell>
          <cell r="E60">
            <v>9.3355937020999207</v>
          </cell>
        </row>
        <row r="61">
          <cell r="B61" t="str">
            <v>Lowrie Ditch</v>
          </cell>
          <cell r="C61">
            <v>0</v>
          </cell>
          <cell r="D61">
            <v>12.692837859900299</v>
          </cell>
          <cell r="E61">
            <v>11.5764414023801</v>
          </cell>
        </row>
        <row r="62">
          <cell r="B62" t="str">
            <v>Manuel Luis Ditch</v>
          </cell>
          <cell r="C62">
            <v>0</v>
          </cell>
          <cell r="D62">
            <v>2.3590967988873102</v>
          </cell>
          <cell r="E62">
            <v>2.3590967988873102</v>
          </cell>
        </row>
        <row r="63">
          <cell r="B63" t="str">
            <v>New Hamakua Ditch</v>
          </cell>
          <cell r="C63">
            <v>0</v>
          </cell>
          <cell r="D63">
            <v>5.6357383985610898</v>
          </cell>
          <cell r="E63">
            <v>5.6258013931496</v>
          </cell>
        </row>
        <row r="64">
          <cell r="B64" t="str">
            <v>Spreckels Ditch</v>
          </cell>
          <cell r="C64">
            <v>0</v>
          </cell>
          <cell r="D64">
            <v>16.341673277647399</v>
          </cell>
          <cell r="E64">
            <v>16.341673277647399</v>
          </cell>
        </row>
        <row r="65">
          <cell r="B65" t="str">
            <v>Wailoa Ditch</v>
          </cell>
          <cell r="C65">
            <v>0</v>
          </cell>
          <cell r="D65">
            <v>33.310665665596702</v>
          </cell>
          <cell r="E65">
            <v>30.434491854892201</v>
          </cell>
        </row>
        <row r="66">
          <cell r="B66" t="str">
            <v>Reservoirs</v>
          </cell>
          <cell r="C66">
            <v>0</v>
          </cell>
          <cell r="D66">
            <v>14.9066379069116</v>
          </cell>
          <cell r="E66">
            <v>14.9066379069116</v>
          </cell>
        </row>
        <row r="71">
          <cell r="C71" t="str">
            <v>No Diversion</v>
          </cell>
          <cell r="D71" t="str">
            <v>IIFS2008</v>
          </cell>
          <cell r="E71" t="str">
            <v>IIFS2008+Taro</v>
          </cell>
        </row>
        <row r="73">
          <cell r="A73" t="str">
            <v>Honomanu</v>
          </cell>
          <cell r="C73">
            <v>0</v>
          </cell>
          <cell r="D73">
            <v>13.6257317436335</v>
          </cell>
          <cell r="E73">
            <v>13.6257317436335</v>
          </cell>
        </row>
        <row r="74">
          <cell r="A74" t="str">
            <v>Huelo</v>
          </cell>
          <cell r="C74">
            <v>0</v>
          </cell>
          <cell r="D74">
            <v>91.684158112947301</v>
          </cell>
          <cell r="E74">
            <v>85.245151521284797</v>
          </cell>
        </row>
        <row r="75">
          <cell r="A75" t="str">
            <v>Keanae</v>
          </cell>
          <cell r="C75">
            <v>0</v>
          </cell>
          <cell r="D75">
            <v>25.859472847130199</v>
          </cell>
          <cell r="E75">
            <v>19.2527099247026</v>
          </cell>
        </row>
        <row r="76">
          <cell r="A76" t="str">
            <v>Nahiku</v>
          </cell>
          <cell r="C76">
            <v>0</v>
          </cell>
          <cell r="D76">
            <v>14.9835406808619</v>
          </cell>
          <cell r="E76">
            <v>14.9835406808619</v>
          </cell>
        </row>
        <row r="77">
          <cell r="A77" t="str">
            <v>Non Lease</v>
          </cell>
          <cell r="C77">
            <v>0</v>
          </cell>
          <cell r="D77">
            <v>86.742010669756297</v>
          </cell>
          <cell r="E77">
            <v>86.742010669756297</v>
          </cell>
        </row>
        <row r="82">
          <cell r="C82" t="str">
            <v>No Diversion</v>
          </cell>
          <cell r="D82" t="str">
            <v>IIFS2008</v>
          </cell>
          <cell r="E82" t="str">
            <v>IIFS2008+Taro</v>
          </cell>
        </row>
        <row r="84">
          <cell r="A84" t="str">
            <v>Yes</v>
          </cell>
          <cell r="C84">
            <v>0</v>
          </cell>
          <cell r="D84">
            <v>8.4140696097143497</v>
          </cell>
          <cell r="E84">
            <v>0</v>
          </cell>
        </row>
        <row r="85">
          <cell r="A85" t="str">
            <v>No</v>
          </cell>
          <cell r="C85">
            <v>0</v>
          </cell>
          <cell r="D85">
            <v>142.10987255713701</v>
          </cell>
          <cell r="E85">
            <v>142.092239551814</v>
          </cell>
        </row>
        <row r="91">
          <cell r="C91" t="str">
            <v>Natural.Habitat.Units</v>
          </cell>
          <cell r="D91" t="str">
            <v>IIFS2008</v>
          </cell>
          <cell r="E91" t="str">
            <v>IIFS2008+Taro</v>
          </cell>
        </row>
        <row r="92">
          <cell r="B92" t="str">
            <v>Makapipi</v>
          </cell>
          <cell r="C92">
            <v>7901</v>
          </cell>
          <cell r="D92">
            <v>2957.1652154396102</v>
          </cell>
          <cell r="E92">
            <v>2957.1652154396102</v>
          </cell>
        </row>
        <row r="93">
          <cell r="B93" t="str">
            <v>Hanawi</v>
          </cell>
          <cell r="C93">
            <v>10745</v>
          </cell>
          <cell r="D93">
            <v>3671.0314138163299</v>
          </cell>
          <cell r="E93">
            <v>3671.0314138163299</v>
          </cell>
        </row>
        <row r="94">
          <cell r="B94" t="str">
            <v>Kapaula</v>
          </cell>
          <cell r="C94">
            <v>5789</v>
          </cell>
          <cell r="D94">
            <v>2463.1019232847898</v>
          </cell>
          <cell r="E94">
            <v>2463.1019232847898</v>
          </cell>
        </row>
        <row r="95">
          <cell r="B95" t="str">
            <v>Waiaaka</v>
          </cell>
          <cell r="C95">
            <v>0</v>
          </cell>
          <cell r="D95">
            <v>0</v>
          </cell>
          <cell r="E95">
            <v>0</v>
          </cell>
        </row>
        <row r="96">
          <cell r="B96" t="str">
            <v>Paakea</v>
          </cell>
          <cell r="C96">
            <v>5760</v>
          </cell>
          <cell r="D96">
            <v>1646.9549999999999</v>
          </cell>
          <cell r="E96">
            <v>1646.9549999999999</v>
          </cell>
        </row>
        <row r="97">
          <cell r="B97" t="str">
            <v>Waiohue</v>
          </cell>
          <cell r="C97">
            <v>5760</v>
          </cell>
          <cell r="D97">
            <v>1646.9549999999999</v>
          </cell>
          <cell r="E97">
            <v>1646.9549999999999</v>
          </cell>
        </row>
        <row r="98">
          <cell r="B98" t="str">
            <v>Kopiliula</v>
          </cell>
          <cell r="C98">
            <v>13976</v>
          </cell>
          <cell r="D98">
            <v>5952.6130734950502</v>
          </cell>
          <cell r="E98">
            <v>5952.6130734950502</v>
          </cell>
        </row>
        <row r="99">
          <cell r="B99" t="str">
            <v>East Wailua Iki</v>
          </cell>
          <cell r="C99">
            <v>10763</v>
          </cell>
          <cell r="D99">
            <v>3094.62340143961</v>
          </cell>
          <cell r="E99">
            <v>3094.62340143961</v>
          </cell>
        </row>
        <row r="100">
          <cell r="B100" t="str">
            <v>West Wailua Iki</v>
          </cell>
          <cell r="C100">
            <v>8575</v>
          </cell>
          <cell r="D100">
            <v>2486.4951940097399</v>
          </cell>
          <cell r="E100">
            <v>2486.4951940097399</v>
          </cell>
        </row>
        <row r="101">
          <cell r="B101" t="str">
            <v>Wailua Nui</v>
          </cell>
          <cell r="C101">
            <v>9529</v>
          </cell>
          <cell r="D101">
            <v>4776.2600064882799</v>
          </cell>
          <cell r="E101">
            <v>9529</v>
          </cell>
        </row>
        <row r="102">
          <cell r="B102" t="str">
            <v>Waiokamilo</v>
          </cell>
          <cell r="C102">
            <v>10077</v>
          </cell>
          <cell r="D102">
            <v>5813.2758861684297</v>
          </cell>
          <cell r="E102">
            <v>5813.2758861684297</v>
          </cell>
        </row>
        <row r="103">
          <cell r="B103" t="str">
            <v>Piinaau</v>
          </cell>
          <cell r="C103">
            <v>50494</v>
          </cell>
          <cell r="D103">
            <v>25899.488223240402</v>
          </cell>
          <cell r="E103">
            <v>29578</v>
          </cell>
        </row>
        <row r="104">
          <cell r="B104" t="str">
            <v>Nuaailua</v>
          </cell>
          <cell r="C104">
            <v>7102</v>
          </cell>
          <cell r="D104">
            <v>5989.1647935875699</v>
          </cell>
          <cell r="E104">
            <v>5989.1647935875699</v>
          </cell>
        </row>
        <row r="105">
          <cell r="B105" t="str">
            <v>Honomanu</v>
          </cell>
          <cell r="C105">
            <v>18998</v>
          </cell>
          <cell r="D105">
            <v>8111.0792981562599</v>
          </cell>
          <cell r="E105">
            <v>8111.0792981562599</v>
          </cell>
        </row>
        <row r="106">
          <cell r="B106" t="str">
            <v>Punalau</v>
          </cell>
          <cell r="C106">
            <v>6313</v>
          </cell>
          <cell r="D106">
            <v>1170.11000009652</v>
          </cell>
          <cell r="E106">
            <v>1170.11000009652</v>
          </cell>
        </row>
        <row r="107">
          <cell r="B107" t="str">
            <v>Haipuaena</v>
          </cell>
          <cell r="C107">
            <v>9317</v>
          </cell>
          <cell r="D107">
            <v>1786.5947166841199</v>
          </cell>
          <cell r="E107">
            <v>1786.5947166841199</v>
          </cell>
        </row>
        <row r="108">
          <cell r="B108" t="str">
            <v>Puohokamoa</v>
          </cell>
          <cell r="C108">
            <v>19057</v>
          </cell>
          <cell r="D108">
            <v>1862.55249055646</v>
          </cell>
          <cell r="E108">
            <v>1862.55249055646</v>
          </cell>
        </row>
        <row r="109">
          <cell r="B109" t="str">
            <v>Wahinepee</v>
          </cell>
          <cell r="C109">
            <v>9119</v>
          </cell>
          <cell r="D109">
            <v>739.20103421894601</v>
          </cell>
          <cell r="E109">
            <v>739.20103421894601</v>
          </cell>
        </row>
        <row r="110">
          <cell r="B110" t="str">
            <v>Waikamoi</v>
          </cell>
          <cell r="C110">
            <v>2777</v>
          </cell>
          <cell r="D110">
            <v>1071.12955248348</v>
          </cell>
          <cell r="E110">
            <v>1071.12955248348</v>
          </cell>
        </row>
        <row r="111">
          <cell r="B111" t="str">
            <v>Kolea</v>
          </cell>
          <cell r="C111">
            <v>0</v>
          </cell>
          <cell r="D111">
            <v>0</v>
          </cell>
          <cell r="E111">
            <v>0</v>
          </cell>
        </row>
        <row r="112">
          <cell r="B112" t="str">
            <v>Punaluu</v>
          </cell>
          <cell r="C112">
            <v>7237</v>
          </cell>
          <cell r="D112">
            <v>554.94234203091105</v>
          </cell>
          <cell r="E112">
            <v>554.94234203091105</v>
          </cell>
        </row>
        <row r="113">
          <cell r="B113" t="str">
            <v>Kaaiea</v>
          </cell>
          <cell r="C113">
            <v>9660</v>
          </cell>
          <cell r="D113">
            <v>2436.3545709167302</v>
          </cell>
          <cell r="E113">
            <v>2436.3545709167302</v>
          </cell>
        </row>
        <row r="114">
          <cell r="B114" t="str">
            <v>Oopuola</v>
          </cell>
          <cell r="C114">
            <v>0</v>
          </cell>
          <cell r="D114">
            <v>0</v>
          </cell>
          <cell r="E114">
            <v>0</v>
          </cell>
        </row>
        <row r="115">
          <cell r="B115" t="str">
            <v>Puehu</v>
          </cell>
          <cell r="C115">
            <v>0</v>
          </cell>
          <cell r="D115">
            <v>0</v>
          </cell>
          <cell r="E115">
            <v>0</v>
          </cell>
        </row>
        <row r="116">
          <cell r="B116" t="str">
            <v>Naiiliilihaele</v>
          </cell>
          <cell r="C116">
            <v>22225</v>
          </cell>
          <cell r="D116">
            <v>978.94523920387803</v>
          </cell>
          <cell r="E116">
            <v>978.94523920387803</v>
          </cell>
        </row>
        <row r="117">
          <cell r="B117" t="str">
            <v>Kailua</v>
          </cell>
          <cell r="C117">
            <v>13759</v>
          </cell>
          <cell r="D117">
            <v>927.41566210032897</v>
          </cell>
          <cell r="E117">
            <v>927.41566210032897</v>
          </cell>
        </row>
        <row r="118">
          <cell r="B118" t="str">
            <v>Hanahana</v>
          </cell>
          <cell r="C118">
            <v>810</v>
          </cell>
          <cell r="D118">
            <v>684.05884780328904</v>
          </cell>
          <cell r="E118">
            <v>684.05884780328904</v>
          </cell>
        </row>
        <row r="119">
          <cell r="B119" t="str">
            <v>Hoalua</v>
          </cell>
          <cell r="C119">
            <v>5270</v>
          </cell>
          <cell r="D119">
            <v>436.66211751412402</v>
          </cell>
          <cell r="E119">
            <v>436.66211751412402</v>
          </cell>
        </row>
        <row r="120">
          <cell r="B120" t="str">
            <v>Hanehoi</v>
          </cell>
          <cell r="C120">
            <v>10760</v>
          </cell>
          <cell r="D120">
            <v>3137.9204546934502</v>
          </cell>
          <cell r="E120">
            <v>10760</v>
          </cell>
        </row>
        <row r="121">
          <cell r="B121" t="str">
            <v>Waipionui</v>
          </cell>
          <cell r="C121">
            <v>0</v>
          </cell>
          <cell r="D121">
            <v>0</v>
          </cell>
          <cell r="E121">
            <v>0</v>
          </cell>
        </row>
        <row r="122">
          <cell r="B122" t="str">
            <v>Waipio</v>
          </cell>
          <cell r="C122">
            <v>2428</v>
          </cell>
          <cell r="D122">
            <v>356.21881739530602</v>
          </cell>
          <cell r="E122">
            <v>356.21881739530602</v>
          </cell>
        </row>
        <row r="123">
          <cell r="B123" t="str">
            <v>Mokupapa</v>
          </cell>
          <cell r="C123">
            <v>0</v>
          </cell>
          <cell r="D123">
            <v>0</v>
          </cell>
          <cell r="E123">
            <v>0</v>
          </cell>
        </row>
        <row r="124">
          <cell r="B124" t="str">
            <v>Honokala</v>
          </cell>
          <cell r="C124">
            <v>0</v>
          </cell>
          <cell r="D124">
            <v>0</v>
          </cell>
          <cell r="E124">
            <v>0</v>
          </cell>
        </row>
        <row r="125">
          <cell r="B125" t="str">
            <v>Hoolawa</v>
          </cell>
          <cell r="C125">
            <v>18972</v>
          </cell>
          <cell r="D125">
            <v>1812.97983352095</v>
          </cell>
          <cell r="E125">
            <v>1812.97983352095</v>
          </cell>
        </row>
        <row r="126">
          <cell r="B126" t="str">
            <v>Honopou</v>
          </cell>
          <cell r="C126">
            <v>12915</v>
          </cell>
          <cell r="D126">
            <v>9539.8607518272402</v>
          </cell>
          <cell r="E126">
            <v>12915</v>
          </cell>
        </row>
        <row r="127">
          <cell r="B127" t="str">
            <v>Halehaku</v>
          </cell>
          <cell r="C127">
            <v>81559</v>
          </cell>
          <cell r="D127">
            <v>12587.465595055801</v>
          </cell>
          <cell r="E127">
            <v>12587.465595055801</v>
          </cell>
        </row>
        <row r="128">
          <cell r="B128" t="str">
            <v>Peahi</v>
          </cell>
          <cell r="C128">
            <v>0</v>
          </cell>
          <cell r="D128">
            <v>0</v>
          </cell>
          <cell r="E128">
            <v>0</v>
          </cell>
        </row>
        <row r="129">
          <cell r="B129" t="str">
            <v>Kealii</v>
          </cell>
          <cell r="C129">
            <v>0</v>
          </cell>
          <cell r="D129">
            <v>0</v>
          </cell>
          <cell r="E129">
            <v>0</v>
          </cell>
        </row>
        <row r="130">
          <cell r="B130" t="str">
            <v>Uaoa</v>
          </cell>
          <cell r="C130">
            <v>4655</v>
          </cell>
          <cell r="D130">
            <v>1232.9103215441401</v>
          </cell>
          <cell r="E130">
            <v>1232.9103215441401</v>
          </cell>
        </row>
        <row r="131">
          <cell r="B131" t="str">
            <v>Manawai</v>
          </cell>
          <cell r="C131">
            <v>0</v>
          </cell>
          <cell r="D131">
            <v>0</v>
          </cell>
          <cell r="E131">
            <v>0</v>
          </cell>
        </row>
        <row r="132">
          <cell r="B132" t="str">
            <v>Holumalu</v>
          </cell>
          <cell r="C132">
            <v>0</v>
          </cell>
          <cell r="D132">
            <v>0</v>
          </cell>
          <cell r="E132">
            <v>0</v>
          </cell>
        </row>
        <row r="133">
          <cell r="B133" t="str">
            <v>Manawaiianu</v>
          </cell>
          <cell r="C133">
            <v>1017.9765</v>
          </cell>
          <cell r="D133">
            <v>605.12850000000003</v>
          </cell>
          <cell r="E133">
            <v>605.12850000000003</v>
          </cell>
        </row>
        <row r="134">
          <cell r="B134" t="str">
            <v>Opaepilau</v>
          </cell>
          <cell r="C134">
            <v>9758</v>
          </cell>
          <cell r="D134">
            <v>1565.92763576833</v>
          </cell>
          <cell r="E134">
            <v>1565.92763576833</v>
          </cell>
        </row>
        <row r="135">
          <cell r="B135" t="str">
            <v>Konanui</v>
          </cell>
          <cell r="C135">
            <v>0</v>
          </cell>
          <cell r="D135">
            <v>0</v>
          </cell>
          <cell r="E135">
            <v>0</v>
          </cell>
        </row>
        <row r="136">
          <cell r="B136" t="str">
            <v>East Kuiaha</v>
          </cell>
          <cell r="C136">
            <v>0</v>
          </cell>
          <cell r="D136">
            <v>0</v>
          </cell>
          <cell r="E136">
            <v>0</v>
          </cell>
        </row>
      </sheetData>
      <sheetData sheetId="1"/>
      <sheetData sheetId="2"/>
      <sheetData sheetId="3"/>
      <sheetData sheetId="4"/>
      <sheetData sheetId="5">
        <row r="2">
          <cell r="E2">
            <v>0</v>
          </cell>
          <cell r="F2">
            <v>142.10987255713701</v>
          </cell>
          <cell r="G2">
            <v>142.092239551814</v>
          </cell>
        </row>
        <row r="3">
          <cell r="E3">
            <v>0</v>
          </cell>
          <cell r="F3">
            <v>8.4140696097143497</v>
          </cell>
          <cell r="G3">
            <v>0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0B04-E571-43F3-B020-1D7E0199DD21}">
  <dimension ref="A1:K140"/>
  <sheetViews>
    <sheetView tabSelected="1" topLeftCell="A34" zoomScale="70" zoomScaleNormal="70" workbookViewId="0">
      <selection activeCell="R62" sqref="R62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2" t="s">
        <v>344</v>
      </c>
    </row>
    <row r="2" spans="1:5" ht="42" customHeight="1" x14ac:dyDescent="0.25">
      <c r="A2" s="2" t="s">
        <v>345</v>
      </c>
      <c r="B2" s="3"/>
      <c r="C2" s="1" t="s">
        <v>346</v>
      </c>
    </row>
    <row r="3" spans="1:5" ht="30" x14ac:dyDescent="0.25">
      <c r="A3" s="1" t="s">
        <v>347</v>
      </c>
      <c r="B3" s="1" t="s">
        <v>19</v>
      </c>
      <c r="C3" s="1" t="s">
        <v>348</v>
      </c>
      <c r="D3" s="1" t="s">
        <v>349</v>
      </c>
      <c r="E3" s="1" t="s">
        <v>350</v>
      </c>
    </row>
    <row r="4" spans="1:5" x14ac:dyDescent="0.25">
      <c r="A4" s="1">
        <v>1</v>
      </c>
      <c r="B4" s="1" t="s">
        <v>20</v>
      </c>
      <c r="C4" s="4">
        <f>WaterInWatersheds!F2</f>
        <v>2.3160902711437901</v>
      </c>
      <c r="D4" s="4">
        <f>WaterInWatersheds!G2</f>
        <v>2.3160902711437901</v>
      </c>
      <c r="E4" s="4">
        <f>WaterInWatersheds!H2</f>
        <v>2.3160902711437901</v>
      </c>
    </row>
    <row r="5" spans="1:5" x14ac:dyDescent="0.25">
      <c r="A5" s="1">
        <v>2</v>
      </c>
      <c r="B5" s="1" t="s">
        <v>21</v>
      </c>
      <c r="C5" s="4">
        <f>WaterInWatersheds!F3</f>
        <v>17.203812131056001</v>
      </c>
      <c r="D5" s="4">
        <f>WaterInWatersheds!G3</f>
        <v>12.314135205998101</v>
      </c>
      <c r="E5" s="4">
        <f>WaterInWatersheds!H3</f>
        <v>12.314135205998101</v>
      </c>
    </row>
    <row r="6" spans="1:5" x14ac:dyDescent="0.25">
      <c r="A6" s="1">
        <v>3</v>
      </c>
      <c r="B6" s="1" t="s">
        <v>22</v>
      </c>
      <c r="C6" s="4">
        <f>WaterInWatersheds!F4</f>
        <v>4.5772212234395102</v>
      </c>
      <c r="D6" s="4">
        <f>WaterInWatersheds!G4</f>
        <v>2.9752598561858301</v>
      </c>
      <c r="E6" s="4">
        <f>WaterInWatersheds!H4</f>
        <v>2.9752598561858301</v>
      </c>
    </row>
    <row r="7" spans="1:5" x14ac:dyDescent="0.25">
      <c r="A7" s="1">
        <v>4</v>
      </c>
      <c r="B7" s="1" t="s">
        <v>23</v>
      </c>
      <c r="C7" s="4">
        <f>WaterInWatersheds!F5</f>
        <v>0.490382859332816</v>
      </c>
      <c r="D7" s="4">
        <f>WaterInWatersheds!G5</f>
        <v>0.442850261947763</v>
      </c>
      <c r="E7" s="4">
        <f>WaterInWatersheds!H5</f>
        <v>0.442850261947763</v>
      </c>
    </row>
    <row r="8" spans="1:5" x14ac:dyDescent="0.25">
      <c r="A8" s="1">
        <v>5</v>
      </c>
      <c r="B8" s="1" t="s">
        <v>24</v>
      </c>
      <c r="C8" s="4">
        <f>WaterInWatersheds!F6</f>
        <v>1.9553746795081299</v>
      </c>
      <c r="D8" s="4">
        <f>WaterInWatersheds!G6</f>
        <v>0</v>
      </c>
      <c r="E8" s="4">
        <f>WaterInWatersheds!H6</f>
        <v>0</v>
      </c>
    </row>
    <row r="9" spans="1:5" x14ac:dyDescent="0.25">
      <c r="A9" s="1">
        <v>6</v>
      </c>
      <c r="B9" s="1" t="s">
        <v>25</v>
      </c>
      <c r="C9" s="4">
        <f>WaterInWatersheds!F7</f>
        <v>2.4695665828160802</v>
      </c>
      <c r="D9" s="4">
        <f>WaterInWatersheds!G7</f>
        <v>1.08380111822142</v>
      </c>
      <c r="E9" s="4">
        <f>WaterInWatersheds!H7</f>
        <v>1.08380111822142</v>
      </c>
    </row>
    <row r="10" spans="1:5" x14ac:dyDescent="0.25">
      <c r="A10" s="1">
        <v>7</v>
      </c>
      <c r="B10" s="1" t="s">
        <v>26</v>
      </c>
      <c r="C10" s="4">
        <f>WaterInWatersheds!F8</f>
        <v>5.2795392785320798</v>
      </c>
      <c r="D10" s="4">
        <f>WaterInWatersheds!G8</f>
        <v>2.17173913230077</v>
      </c>
      <c r="E10" s="4">
        <f>WaterInWatersheds!H8</f>
        <v>2.17173913230077</v>
      </c>
    </row>
    <row r="11" spans="1:5" x14ac:dyDescent="0.25">
      <c r="A11" s="1">
        <v>8</v>
      </c>
      <c r="B11" s="1" t="s">
        <v>27</v>
      </c>
      <c r="C11" s="4">
        <f>WaterInWatersheds!F9</f>
        <v>4.1328737372670403</v>
      </c>
      <c r="D11" s="4">
        <f>WaterInWatersheds!G9</f>
        <v>0.874728028688318</v>
      </c>
      <c r="E11" s="4">
        <f>WaterInWatersheds!H9</f>
        <v>0.874728028688318</v>
      </c>
    </row>
    <row r="12" spans="1:5" x14ac:dyDescent="0.25">
      <c r="A12" s="1">
        <v>9</v>
      </c>
      <c r="B12" s="1" t="s">
        <v>28</v>
      </c>
      <c r="C12" s="4">
        <f>WaterInWatersheds!F10</f>
        <v>3.1610083688042598</v>
      </c>
      <c r="D12" s="4">
        <f>WaterInWatersheds!G10</f>
        <v>0.47072124559725098</v>
      </c>
      <c r="E12" s="4">
        <f>WaterInWatersheds!H10</f>
        <v>0.47072124559725098</v>
      </c>
    </row>
    <row r="13" spans="1:5" x14ac:dyDescent="0.25">
      <c r="A13" s="1">
        <v>10</v>
      </c>
      <c r="B13" s="1" t="s">
        <v>29</v>
      </c>
      <c r="C13" s="4">
        <f>WaterInWatersheds!F11</f>
        <v>4.5329862687058897</v>
      </c>
      <c r="D13" s="4">
        <f>WaterInWatersheds!G11</f>
        <v>2.5689719846282899</v>
      </c>
      <c r="E13" s="4">
        <f>WaterInWatersheds!H11</f>
        <v>4.5329862687058897</v>
      </c>
    </row>
    <row r="14" spans="1:5" x14ac:dyDescent="0.25">
      <c r="A14" s="1">
        <v>11</v>
      </c>
      <c r="B14" s="1" t="s">
        <v>30</v>
      </c>
      <c r="C14" s="4">
        <f>WaterInWatersheds!F12</f>
        <v>1.3470180028327901</v>
      </c>
      <c r="D14" s="4">
        <f>WaterInWatersheds!G12</f>
        <v>1.3470180028327901</v>
      </c>
      <c r="E14" s="4">
        <f>WaterInWatersheds!H12</f>
        <v>1.3470180028327901</v>
      </c>
    </row>
    <row r="15" spans="1:5" x14ac:dyDescent="0.25">
      <c r="A15" s="1">
        <v>12</v>
      </c>
      <c r="B15" s="1" t="s">
        <v>31</v>
      </c>
      <c r="C15" s="4">
        <f>WaterInWatersheds!F13</f>
        <v>12.870895567295699</v>
      </c>
      <c r="D15" s="4">
        <f>WaterInWatersheds!G13</f>
        <v>12.0632483513581</v>
      </c>
      <c r="E15" s="4">
        <f>WaterInWatersheds!H13</f>
        <v>12.870895567295699</v>
      </c>
    </row>
    <row r="16" spans="1:5" x14ac:dyDescent="0.25">
      <c r="A16" s="1">
        <v>13</v>
      </c>
      <c r="B16" s="1" t="s">
        <v>32</v>
      </c>
      <c r="C16" s="4">
        <f>WaterInWatersheds!F14</f>
        <v>5.7449046846685103</v>
      </c>
      <c r="D16" s="4">
        <f>WaterInWatersheds!G14</f>
        <v>5.1956653941243802</v>
      </c>
      <c r="E16" s="4">
        <f>WaterInWatersheds!H14</f>
        <v>5.1956653941243802</v>
      </c>
    </row>
    <row r="17" spans="1:5" x14ac:dyDescent="0.25">
      <c r="A17" s="1">
        <v>14</v>
      </c>
      <c r="B17" s="1" t="s">
        <v>33</v>
      </c>
      <c r="C17" s="4">
        <f>WaterInWatersheds!F15</f>
        <v>6.6213524027075996</v>
      </c>
      <c r="D17" s="4">
        <f>WaterInWatersheds!G15</f>
        <v>3.2597747385868101</v>
      </c>
      <c r="E17" s="4">
        <f>WaterInWatersheds!H15</f>
        <v>3.2597747385868101</v>
      </c>
    </row>
    <row r="18" spans="1:5" x14ac:dyDescent="0.25">
      <c r="A18" s="1">
        <v>15</v>
      </c>
      <c r="B18" s="1" t="s">
        <v>34</v>
      </c>
      <c r="C18" s="4">
        <f>WaterInWatersheds!F16</f>
        <v>2.4278038032561899</v>
      </c>
      <c r="D18" s="4">
        <f>WaterInWatersheds!G16</f>
        <v>0.166298584995559</v>
      </c>
      <c r="E18" s="4">
        <f>WaterInWatersheds!H16</f>
        <v>0.166298584995559</v>
      </c>
    </row>
    <row r="19" spans="1:5" x14ac:dyDescent="0.25">
      <c r="A19" s="1">
        <v>16</v>
      </c>
      <c r="B19" s="1" t="s">
        <v>35</v>
      </c>
      <c r="C19" s="4">
        <f>WaterInWatersheds!F17</f>
        <v>4.0461891469354896</v>
      </c>
      <c r="D19" s="4">
        <f>WaterInWatersheds!G17</f>
        <v>1.41196925651109</v>
      </c>
      <c r="E19" s="4">
        <f>WaterInWatersheds!H17</f>
        <v>1.41196925651109</v>
      </c>
    </row>
    <row r="20" spans="1:5" x14ac:dyDescent="0.25">
      <c r="A20" s="1">
        <v>17</v>
      </c>
      <c r="B20" s="1" t="s">
        <v>36</v>
      </c>
      <c r="C20" s="4">
        <f>WaterInWatersheds!F18</f>
        <v>7.0074052854445004</v>
      </c>
      <c r="D20" s="4">
        <f>WaterInWatersheds!G18</f>
        <v>0.122051260039377</v>
      </c>
      <c r="E20" s="4">
        <f>WaterInWatersheds!H18</f>
        <v>0.122051260039377</v>
      </c>
    </row>
    <row r="21" spans="1:5" x14ac:dyDescent="0.25">
      <c r="A21" s="1">
        <v>18</v>
      </c>
      <c r="B21" s="1" t="s">
        <v>37</v>
      </c>
      <c r="C21" s="4">
        <f>WaterInWatersheds!F19</f>
        <v>1.98028914425493</v>
      </c>
      <c r="D21" s="4">
        <f>WaterInWatersheds!G19</f>
        <v>1.8272161309546799</v>
      </c>
      <c r="E21" s="4">
        <f>WaterInWatersheds!H19</f>
        <v>1.8272161309546799</v>
      </c>
    </row>
    <row r="22" spans="1:5" x14ac:dyDescent="0.25">
      <c r="A22" s="1">
        <v>19</v>
      </c>
      <c r="B22" s="1" t="s">
        <v>38</v>
      </c>
      <c r="C22" s="4">
        <f>WaterInWatersheds!F20</f>
        <v>4.0051407880271297</v>
      </c>
      <c r="D22" s="4">
        <f>WaterInWatersheds!G20</f>
        <v>0.29110958708038098</v>
      </c>
      <c r="E22" s="4">
        <f>WaterInWatersheds!H20</f>
        <v>0.29110958708038098</v>
      </c>
    </row>
    <row r="23" spans="1:5" x14ac:dyDescent="0.25">
      <c r="A23" s="1">
        <v>20</v>
      </c>
      <c r="B23" s="1" t="s">
        <v>39</v>
      </c>
      <c r="C23" s="4">
        <f>WaterInWatersheds!F21</f>
        <v>1.76789145844319</v>
      </c>
      <c r="D23" s="4">
        <f>WaterInWatersheds!G21</f>
        <v>0.73155802745306597</v>
      </c>
      <c r="E23" s="4">
        <f>WaterInWatersheds!H21</f>
        <v>0.73155802745306597</v>
      </c>
    </row>
    <row r="24" spans="1:5" x14ac:dyDescent="0.25">
      <c r="A24" s="1">
        <v>21</v>
      </c>
      <c r="B24" s="1" t="s">
        <v>40</v>
      </c>
      <c r="C24" s="4">
        <f>WaterInWatersheds!F22</f>
        <v>0.71880774848962303</v>
      </c>
      <c r="D24" s="4">
        <f>WaterInWatersheds!G22</f>
        <v>0.37792727174526097</v>
      </c>
      <c r="E24" s="4">
        <f>WaterInWatersheds!H22</f>
        <v>0.37792727174526097</v>
      </c>
    </row>
    <row r="25" spans="1:5" x14ac:dyDescent="0.25">
      <c r="A25" s="1">
        <v>22</v>
      </c>
      <c r="B25" s="1" t="s">
        <v>41</v>
      </c>
      <c r="C25" s="4">
        <f>WaterInWatersheds!F23</f>
        <v>2.7980713627920299</v>
      </c>
      <c r="D25" s="4">
        <f>WaterInWatersheds!G23</f>
        <v>0.10258476997293001</v>
      </c>
      <c r="E25" s="4">
        <f>WaterInWatersheds!H23</f>
        <v>0.10258476997293001</v>
      </c>
    </row>
    <row r="26" spans="1:5" x14ac:dyDescent="0.25">
      <c r="A26" s="1">
        <v>23</v>
      </c>
      <c r="B26" s="1" t="s">
        <v>42</v>
      </c>
      <c r="C26" s="4">
        <f>WaterInWatersheds!F24</f>
        <v>2.9144486186300198</v>
      </c>
      <c r="D26" s="4">
        <f>WaterInWatersheds!G24</f>
        <v>1.14524022056487</v>
      </c>
      <c r="E26" s="4">
        <f>WaterInWatersheds!H24</f>
        <v>1.14524022056487</v>
      </c>
    </row>
    <row r="27" spans="1:5" x14ac:dyDescent="0.25">
      <c r="A27" s="1">
        <v>24</v>
      </c>
      <c r="B27" s="1" t="s">
        <v>43</v>
      </c>
      <c r="C27" s="4">
        <f>WaterInWatersheds!F25</f>
        <v>2.9144486186300198</v>
      </c>
      <c r="D27" s="4">
        <f>WaterInWatersheds!G25</f>
        <v>1.14524022056487</v>
      </c>
      <c r="E27" s="4">
        <f>WaterInWatersheds!H25</f>
        <v>1.14524022056487</v>
      </c>
    </row>
    <row r="28" spans="1:5" x14ac:dyDescent="0.25">
      <c r="A28" s="1">
        <v>25</v>
      </c>
      <c r="B28" s="1" t="s">
        <v>44</v>
      </c>
      <c r="C28" s="4">
        <f>WaterInWatersheds!F26</f>
        <v>1.3183567501753599</v>
      </c>
      <c r="D28" s="4">
        <f>WaterInWatersheds!G26</f>
        <v>0.70395247332250699</v>
      </c>
      <c r="E28" s="4">
        <f>WaterInWatersheds!H26</f>
        <v>0.70395247332250699</v>
      </c>
    </row>
    <row r="29" spans="1:5" x14ac:dyDescent="0.25">
      <c r="A29" s="1">
        <v>26</v>
      </c>
      <c r="B29" s="1" t="s">
        <v>45</v>
      </c>
      <c r="C29" s="4">
        <f>WaterInWatersheds!F27</f>
        <v>11.129163885046401</v>
      </c>
      <c r="D29" s="4">
        <f>WaterInWatersheds!G27</f>
        <v>0</v>
      </c>
      <c r="E29" s="4">
        <f>WaterInWatersheds!H27</f>
        <v>0</v>
      </c>
    </row>
    <row r="30" spans="1:5" x14ac:dyDescent="0.25">
      <c r="A30" s="1">
        <v>27</v>
      </c>
      <c r="B30" s="1" t="s">
        <v>46</v>
      </c>
      <c r="C30" s="4">
        <f>WaterInWatersheds!F28</f>
        <v>9.67929372571286</v>
      </c>
      <c r="D30" s="4">
        <f>WaterInWatersheds!G28</f>
        <v>0.90922500588359401</v>
      </c>
      <c r="E30" s="4">
        <f>WaterInWatersheds!H28</f>
        <v>0.90922500588359401</v>
      </c>
    </row>
    <row r="31" spans="1:5" x14ac:dyDescent="0.25">
      <c r="A31" s="1">
        <v>28</v>
      </c>
      <c r="B31" s="1" t="s">
        <v>47</v>
      </c>
      <c r="C31" s="4">
        <f>WaterInWatersheds!F29</f>
        <v>2.1012874415856699</v>
      </c>
      <c r="D31" s="4">
        <f>WaterInWatersheds!G29</f>
        <v>1.0374340510387099</v>
      </c>
      <c r="E31" s="4">
        <f>WaterInWatersheds!H29</f>
        <v>1.0374340510387099</v>
      </c>
    </row>
    <row r="32" spans="1:5" x14ac:dyDescent="0.25">
      <c r="A32" s="1">
        <v>29</v>
      </c>
      <c r="B32" s="1" t="s">
        <v>48</v>
      </c>
      <c r="C32" s="4">
        <f>WaterInWatersheds!F30</f>
        <v>3.0610269949950402</v>
      </c>
      <c r="D32" s="4">
        <f>WaterInWatersheds!G30</f>
        <v>0</v>
      </c>
      <c r="E32" s="4">
        <f>WaterInWatersheds!H30</f>
        <v>0</v>
      </c>
    </row>
    <row r="33" spans="1:11" x14ac:dyDescent="0.25">
      <c r="A33" s="1">
        <v>30</v>
      </c>
      <c r="B33" s="1" t="s">
        <v>49</v>
      </c>
      <c r="C33" s="4">
        <f>WaterInWatersheds!F31</f>
        <v>4.3036420366070702</v>
      </c>
      <c r="D33" s="4">
        <f>WaterInWatersheds!G31</f>
        <v>1.9795893301631899</v>
      </c>
      <c r="E33" s="4">
        <f>WaterInWatersheds!H31</f>
        <v>4.3036420366070702</v>
      </c>
    </row>
    <row r="34" spans="1:11" x14ac:dyDescent="0.25">
      <c r="A34" s="1">
        <v>31</v>
      </c>
      <c r="B34" s="1" t="s">
        <v>50</v>
      </c>
      <c r="C34" s="4">
        <f>WaterInWatersheds!F32</f>
        <v>1.2421992360817</v>
      </c>
      <c r="D34" s="4">
        <f>WaterInWatersheds!G32</f>
        <v>1.2421992360817</v>
      </c>
      <c r="E34" s="4">
        <f>WaterInWatersheds!H32</f>
        <v>1.2421992360817</v>
      </c>
    </row>
    <row r="35" spans="1:11" x14ac:dyDescent="0.25">
      <c r="A35" s="1">
        <v>32</v>
      </c>
      <c r="B35" s="1" t="s">
        <v>51</v>
      </c>
      <c r="C35" s="4">
        <f>WaterInWatersheds!F33</f>
        <v>1.49387111680808</v>
      </c>
      <c r="D35" s="4">
        <f>WaterInWatersheds!G33</f>
        <v>0.54753756923311703</v>
      </c>
      <c r="E35" s="4">
        <f>WaterInWatersheds!H33</f>
        <v>0.54753756923311703</v>
      </c>
    </row>
    <row r="36" spans="1:11" x14ac:dyDescent="0.25">
      <c r="A36" s="1">
        <v>33</v>
      </c>
      <c r="B36" s="1" t="s">
        <v>52</v>
      </c>
      <c r="C36" s="4">
        <f>WaterInWatersheds!F34</f>
        <v>3.44854999069518</v>
      </c>
      <c r="D36" s="4">
        <f>WaterInWatersheds!G34</f>
        <v>2.73895595932597</v>
      </c>
      <c r="E36" s="4">
        <f>WaterInWatersheds!H34</f>
        <v>2.73895595932597</v>
      </c>
    </row>
    <row r="37" spans="1:11" x14ac:dyDescent="0.25">
      <c r="A37" s="1">
        <v>34</v>
      </c>
      <c r="B37" s="1" t="s">
        <v>53</v>
      </c>
      <c r="C37" s="4">
        <f>WaterInWatersheds!F35</f>
        <v>2.0576241672026101</v>
      </c>
      <c r="D37" s="4">
        <f>WaterInWatersheds!G35</f>
        <v>2.0576241672026101</v>
      </c>
      <c r="E37" s="4">
        <f>WaterInWatersheds!H35</f>
        <v>2.0576241672026101</v>
      </c>
    </row>
    <row r="38" spans="1:11" x14ac:dyDescent="0.25">
      <c r="A38" s="1">
        <v>35</v>
      </c>
      <c r="B38" s="1" t="s">
        <v>54</v>
      </c>
      <c r="C38" s="4">
        <f>WaterInWatersheds!F36</f>
        <v>14.4331110125708</v>
      </c>
      <c r="D38" s="4">
        <f>WaterInWatersheds!G36</f>
        <v>2.2396174684390702</v>
      </c>
      <c r="E38" s="4">
        <f>WaterInWatersheds!H36</f>
        <v>2.2396174684390702</v>
      </c>
      <c r="H38" s="2"/>
      <c r="I38" s="2"/>
    </row>
    <row r="39" spans="1:11" x14ac:dyDescent="0.25">
      <c r="A39" s="1">
        <v>36</v>
      </c>
      <c r="B39" s="1" t="s">
        <v>55</v>
      </c>
      <c r="C39" s="4">
        <f>WaterInWatersheds!F37</f>
        <v>9.18040137478269</v>
      </c>
      <c r="D39" s="4">
        <f>WaterInWatersheds!G37</f>
        <v>7.3604476632468501</v>
      </c>
      <c r="E39" s="4">
        <f>WaterInWatersheds!H37</f>
        <v>9.18040137478269</v>
      </c>
      <c r="H39" s="2"/>
      <c r="I39" s="2"/>
      <c r="K39" s="2"/>
    </row>
    <row r="40" spans="1:11" x14ac:dyDescent="0.25">
      <c r="A40" s="1">
        <v>37</v>
      </c>
      <c r="B40" s="1" t="s">
        <v>56</v>
      </c>
      <c r="C40" s="4">
        <f>WaterInWatersheds!F38</f>
        <v>19.8525646519304</v>
      </c>
      <c r="D40" s="4">
        <f>WaterInWatersheds!G38</f>
        <v>0.36655167030135</v>
      </c>
      <c r="E40" s="4">
        <f>WaterInWatersheds!H38</f>
        <v>0.36655167030135</v>
      </c>
    </row>
    <row r="41" spans="1:11" x14ac:dyDescent="0.25">
      <c r="A41" s="1">
        <v>38</v>
      </c>
      <c r="B41" s="1" t="s">
        <v>57</v>
      </c>
      <c r="C41" s="4">
        <f>WaterInWatersheds!F39</f>
        <v>0</v>
      </c>
      <c r="D41" s="4">
        <f>WaterInWatersheds!G39</f>
        <v>0</v>
      </c>
      <c r="E41" s="4">
        <f>WaterInWatersheds!H39</f>
        <v>0</v>
      </c>
    </row>
    <row r="42" spans="1:11" x14ac:dyDescent="0.25">
      <c r="A42" s="1">
        <v>39</v>
      </c>
      <c r="B42" s="1" t="s">
        <v>58</v>
      </c>
      <c r="C42" s="4">
        <f>WaterInWatersheds!F40</f>
        <v>2.2265236244367301</v>
      </c>
      <c r="D42" s="4">
        <f>WaterInWatersheds!G40</f>
        <v>1.86733269691076</v>
      </c>
      <c r="E42" s="4">
        <f>WaterInWatersheds!H40</f>
        <v>1.86733269691076</v>
      </c>
      <c r="G42" s="2"/>
    </row>
    <row r="43" spans="1:11" x14ac:dyDescent="0.25">
      <c r="A43" s="1">
        <v>40</v>
      </c>
      <c r="B43" s="1" t="s">
        <v>59</v>
      </c>
      <c r="C43" s="4">
        <f>WaterInWatersheds!F41</f>
        <v>7.9454469264975698</v>
      </c>
      <c r="D43" s="4">
        <f>WaterInWatersheds!G41</f>
        <v>2.76680553783758</v>
      </c>
      <c r="E43" s="4">
        <f>WaterInWatersheds!H41</f>
        <v>2.76680553783758</v>
      </c>
    </row>
    <row r="44" spans="1:11" x14ac:dyDescent="0.25">
      <c r="A44" s="1">
        <v>41</v>
      </c>
      <c r="B44" s="1" t="s">
        <v>60</v>
      </c>
      <c r="C44" s="4">
        <f>WaterInWatersheds!F42</f>
        <v>1.5581319610165201</v>
      </c>
      <c r="D44" s="4">
        <f>WaterInWatersheds!G42</f>
        <v>1.3258401676059699</v>
      </c>
      <c r="E44" s="4">
        <f>WaterInWatersheds!H42</f>
        <v>1.3258401676059699</v>
      </c>
    </row>
    <row r="45" spans="1:11" x14ac:dyDescent="0.25">
      <c r="A45" s="1">
        <v>42</v>
      </c>
      <c r="B45" s="1" t="s">
        <v>61</v>
      </c>
      <c r="C45" s="4">
        <f>WaterInWatersheds!F43</f>
        <v>0</v>
      </c>
      <c r="D45" s="4">
        <f>WaterInWatersheds!G43</f>
        <v>0</v>
      </c>
      <c r="E45" s="4">
        <f>WaterInWatersheds!H43</f>
        <v>0</v>
      </c>
    </row>
    <row r="46" spans="1:11" x14ac:dyDescent="0.25">
      <c r="A46" s="1">
        <v>43</v>
      </c>
      <c r="B46" s="1" t="s">
        <v>62</v>
      </c>
      <c r="C46" s="4">
        <f>WaterInWatersheds!F44</f>
        <v>6.0952754661237503</v>
      </c>
      <c r="D46" s="4">
        <f>WaterInWatersheds!G44</f>
        <v>4.99990993116739</v>
      </c>
      <c r="E46" s="4">
        <f>WaterInWatersheds!H44</f>
        <v>4.99990993116739</v>
      </c>
    </row>
    <row r="47" spans="1:11" x14ac:dyDescent="0.25">
      <c r="A47" s="1">
        <v>44</v>
      </c>
      <c r="B47" s="1" t="s">
        <v>63</v>
      </c>
      <c r="C47" s="4">
        <f>WaterInWatersheds!F45</f>
        <v>13.857779180823201</v>
      </c>
      <c r="D47" s="4">
        <f>WaterInWatersheds!G45</f>
        <v>1.5505985499980199</v>
      </c>
      <c r="E47" s="4">
        <f>WaterInWatersheds!H45</f>
        <v>1.5505985499980199</v>
      </c>
    </row>
    <row r="48" spans="1:11" x14ac:dyDescent="0.25">
      <c r="A48" s="1">
        <v>45</v>
      </c>
      <c r="B48" s="1" t="s">
        <v>64</v>
      </c>
      <c r="C48" s="4">
        <f>WaterInWatersheds!F46</f>
        <v>3.0618676413859598</v>
      </c>
      <c r="D48" s="4">
        <f>WaterInWatersheds!G46</f>
        <v>2.7010426110532402</v>
      </c>
      <c r="E48" s="4">
        <f>WaterInWatersheds!H46</f>
        <v>2.7010426110532402</v>
      </c>
    </row>
    <row r="49" spans="1:5" x14ac:dyDescent="0.25">
      <c r="A49" s="1">
        <v>46</v>
      </c>
      <c r="B49" s="1" t="s">
        <v>65</v>
      </c>
      <c r="C49" s="4">
        <f>WaterInWatersheds!F47</f>
        <v>2.9988617153582502</v>
      </c>
      <c r="D49" s="4">
        <f>WaterInWatersheds!G47</f>
        <v>4.2608293431306801E-2</v>
      </c>
      <c r="E49" s="4">
        <f>WaterInWatersheds!H47</f>
        <v>4.2608293431306801E-2</v>
      </c>
    </row>
    <row r="51" spans="1:5" x14ac:dyDescent="0.25">
      <c r="A51" s="1" t="s">
        <v>351</v>
      </c>
      <c r="C51" s="1">
        <f>SUM(C4:C49)</f>
        <v>224.32850093284918</v>
      </c>
      <c r="D51" s="1">
        <f>SUM(D4:D49)</f>
        <v>90.842471303738634</v>
      </c>
      <c r="E51" s="1">
        <f>SUM(E4:E49)</f>
        <v>97.758139221733543</v>
      </c>
    </row>
    <row r="52" spans="1:5" ht="30" x14ac:dyDescent="0.25">
      <c r="A52" s="1" t="s">
        <v>352</v>
      </c>
      <c r="C52" s="5">
        <f>(C51/C51)</f>
        <v>1</v>
      </c>
      <c r="D52" s="5">
        <f>(D51/C51)</f>
        <v>0.40495287458338408</v>
      </c>
      <c r="E52" s="5">
        <f>(E51/C51)</f>
        <v>0.43578118168318081</v>
      </c>
    </row>
    <row r="54" spans="1:5" x14ac:dyDescent="0.25">
      <c r="A54" s="1" t="s">
        <v>353</v>
      </c>
    </row>
    <row r="55" spans="1:5" x14ac:dyDescent="0.25">
      <c r="C55" s="1" t="s">
        <v>348</v>
      </c>
      <c r="D55" s="1" t="s">
        <v>349</v>
      </c>
      <c r="E55" s="1" t="s">
        <v>350</v>
      </c>
    </row>
    <row r="56" spans="1:5" x14ac:dyDescent="0.25">
      <c r="A56" s="4" t="s">
        <v>0</v>
      </c>
      <c r="B56" s="1" t="s">
        <v>354</v>
      </c>
    </row>
    <row r="57" spans="1:5" x14ac:dyDescent="0.25">
      <c r="A57" s="6">
        <v>1</v>
      </c>
      <c r="B57" s="1" t="s">
        <v>8</v>
      </c>
      <c r="C57" s="1">
        <f>WaterInDiversion!F2</f>
        <v>0</v>
      </c>
      <c r="D57" s="1">
        <f>WaterInDiversion!G2</f>
        <v>2.4875010103988</v>
      </c>
      <c r="E57" s="1">
        <f>WaterInDiversion!H2</f>
        <v>2.4875010103988</v>
      </c>
    </row>
    <row r="58" spans="1:5" x14ac:dyDescent="0.25">
      <c r="A58" s="6">
        <v>2</v>
      </c>
      <c r="B58" s="1" t="s">
        <v>9</v>
      </c>
      <c r="C58" s="1">
        <f>WaterInDiversion!F3</f>
        <v>0</v>
      </c>
      <c r="D58" s="1">
        <f>WaterInDiversion!G3</f>
        <v>17.772664640159199</v>
      </c>
      <c r="E58" s="1">
        <f>WaterInDiversion!H3</f>
        <v>17.613532490491799</v>
      </c>
    </row>
    <row r="59" spans="1:5" x14ac:dyDescent="0.25">
      <c r="A59" s="6">
        <v>3</v>
      </c>
      <c r="B59" s="1" t="s">
        <v>10</v>
      </c>
      <c r="C59" s="1">
        <f>WaterInDiversion!F4</f>
        <v>0</v>
      </c>
      <c r="D59" s="1">
        <f>WaterInDiversion!G4</f>
        <v>29.315996512626899</v>
      </c>
      <c r="E59" s="1">
        <f>WaterInDiversion!H4</f>
        <v>22.678189779241698</v>
      </c>
    </row>
    <row r="60" spans="1:5" x14ac:dyDescent="0.25">
      <c r="A60" s="6">
        <v>4</v>
      </c>
      <c r="B60" s="1" t="s">
        <v>11</v>
      </c>
      <c r="C60" s="1">
        <f>WaterInDiversion!F5</f>
        <v>0</v>
      </c>
      <c r="D60" s="1">
        <f>WaterInDiversion!G5</f>
        <v>9.3355937020999207</v>
      </c>
      <c r="E60" s="1">
        <f>WaterInDiversion!H5</f>
        <v>9.3355937020999207</v>
      </c>
    </row>
    <row r="61" spans="1:5" x14ac:dyDescent="0.25">
      <c r="A61" s="6">
        <v>5</v>
      </c>
      <c r="B61" s="1" t="s">
        <v>12</v>
      </c>
      <c r="C61" s="1">
        <f>WaterInDiversion!F6</f>
        <v>0</v>
      </c>
      <c r="D61" s="1">
        <f>WaterInDiversion!G6</f>
        <v>12.692837859900299</v>
      </c>
      <c r="E61" s="1">
        <f>WaterInDiversion!H6</f>
        <v>11.5764414023801</v>
      </c>
    </row>
    <row r="62" spans="1:5" ht="30" x14ac:dyDescent="0.25">
      <c r="A62" s="6">
        <v>6</v>
      </c>
      <c r="B62" s="1" t="s">
        <v>13</v>
      </c>
      <c r="C62" s="1">
        <f>WaterInDiversion!F7</f>
        <v>0</v>
      </c>
      <c r="D62" s="1">
        <f>WaterInDiversion!G7</f>
        <v>2.3590967988873102</v>
      </c>
      <c r="E62" s="1">
        <f>WaterInDiversion!H7</f>
        <v>2.3590967988873102</v>
      </c>
    </row>
    <row r="63" spans="1:5" ht="30" x14ac:dyDescent="0.25">
      <c r="A63" s="6">
        <v>7</v>
      </c>
      <c r="B63" s="1" t="s">
        <v>14</v>
      </c>
      <c r="C63" s="1">
        <f>WaterInDiversion!F8</f>
        <v>0</v>
      </c>
      <c r="D63" s="1">
        <f>WaterInDiversion!G8</f>
        <v>5.6357383985610898</v>
      </c>
      <c r="E63" s="1">
        <f>WaterInDiversion!H8</f>
        <v>5.6258013931496</v>
      </c>
    </row>
    <row r="64" spans="1:5" x14ac:dyDescent="0.25">
      <c r="A64" s="6">
        <v>8</v>
      </c>
      <c r="B64" s="1" t="s">
        <v>15</v>
      </c>
      <c r="C64" s="1">
        <f>WaterInDiversion!F9</f>
        <v>0</v>
      </c>
      <c r="D64" s="1">
        <f>WaterInDiversion!G9</f>
        <v>16.341673277647399</v>
      </c>
      <c r="E64" s="1">
        <f>WaterInDiversion!H9</f>
        <v>16.341673277647399</v>
      </c>
    </row>
    <row r="65" spans="1:5" x14ac:dyDescent="0.25">
      <c r="A65" s="6">
        <v>9</v>
      </c>
      <c r="B65" s="1" t="s">
        <v>16</v>
      </c>
      <c r="C65" s="1">
        <f>WaterInDiversion!F10</f>
        <v>0</v>
      </c>
      <c r="D65" s="1">
        <f>WaterInDiversion!G10</f>
        <v>33.310665665596702</v>
      </c>
      <c r="E65" s="1">
        <f>WaterInDiversion!H10</f>
        <v>30.434491854892201</v>
      </c>
    </row>
    <row r="66" spans="1:5" x14ac:dyDescent="0.25">
      <c r="A66" s="6">
        <v>10</v>
      </c>
      <c r="B66" s="1" t="s">
        <v>17</v>
      </c>
      <c r="C66" s="1">
        <f>WaterInDiversion!F11</f>
        <v>0</v>
      </c>
      <c r="D66" s="1">
        <f>WaterInDiversion!G11</f>
        <v>14.9066379069116</v>
      </c>
      <c r="E66" s="1">
        <f>WaterInDiversion!H11</f>
        <v>14.9066379069116</v>
      </c>
    </row>
    <row r="67" spans="1:5" x14ac:dyDescent="0.25">
      <c r="A67" s="4"/>
      <c r="D67" s="4"/>
      <c r="E67" s="4"/>
    </row>
    <row r="68" spans="1:5" x14ac:dyDescent="0.25">
      <c r="A68" s="1" t="s">
        <v>355</v>
      </c>
      <c r="C68" s="1">
        <f>0.00000000000001</f>
        <v>1E-14</v>
      </c>
      <c r="D68" s="1">
        <f>SUM(D57:D67)</f>
        <v>144.15840577278925</v>
      </c>
      <c r="E68" s="1">
        <f>SUM(E57:E67)</f>
        <v>133.35895961610044</v>
      </c>
    </row>
    <row r="69" spans="1:5" ht="30" x14ac:dyDescent="0.25">
      <c r="A69" s="1" t="s">
        <v>356</v>
      </c>
      <c r="C69" s="5">
        <v>0</v>
      </c>
      <c r="D69" s="5">
        <f>D68/D68</f>
        <v>1</v>
      </c>
      <c r="E69" s="5">
        <f>(E68/D68)</f>
        <v>0.92508625425762525</v>
      </c>
    </row>
    <row r="71" spans="1:5" x14ac:dyDescent="0.25">
      <c r="C71" s="1" t="s">
        <v>348</v>
      </c>
      <c r="D71" s="1" t="s">
        <v>349</v>
      </c>
      <c r="E71" s="1" t="s">
        <v>350</v>
      </c>
    </row>
    <row r="72" spans="1:5" x14ac:dyDescent="0.25">
      <c r="A72" s="1" t="s">
        <v>357</v>
      </c>
    </row>
    <row r="73" spans="1:5" x14ac:dyDescent="0.25">
      <c r="A73" s="4" t="s">
        <v>33</v>
      </c>
      <c r="C73" s="6">
        <f>WaterByLease!B2</f>
        <v>0</v>
      </c>
      <c r="D73" s="6">
        <f>WaterByLease!C2</f>
        <v>13.6257317436335</v>
      </c>
      <c r="E73" s="6">
        <f>WaterByLease!D2</f>
        <v>13.6257317436335</v>
      </c>
    </row>
    <row r="74" spans="1:5" x14ac:dyDescent="0.25">
      <c r="A74" s="4" t="s">
        <v>324</v>
      </c>
      <c r="C74" s="6">
        <f>WaterByLease!B3</f>
        <v>0</v>
      </c>
      <c r="D74" s="6">
        <f>WaterByLease!C3</f>
        <v>91.684158112947301</v>
      </c>
      <c r="E74" s="6">
        <f>WaterByLease!D3</f>
        <v>85.245151521284797</v>
      </c>
    </row>
    <row r="75" spans="1:5" x14ac:dyDescent="0.25">
      <c r="A75" s="4" t="s">
        <v>325</v>
      </c>
      <c r="C75" s="6">
        <f>WaterByLease!B4</f>
        <v>0</v>
      </c>
      <c r="D75" s="6">
        <f>WaterByLease!C4</f>
        <v>25.859472847130199</v>
      </c>
      <c r="E75" s="6">
        <f>WaterByLease!D4</f>
        <v>19.2527099247026</v>
      </c>
    </row>
    <row r="76" spans="1:5" x14ac:dyDescent="0.25">
      <c r="A76" s="4" t="s">
        <v>326</v>
      </c>
      <c r="C76" s="6">
        <f>WaterByLease!B5</f>
        <v>0</v>
      </c>
      <c r="D76" s="6">
        <f>WaterByLease!C5</f>
        <v>14.9835406808619</v>
      </c>
      <c r="E76" s="6">
        <f>WaterByLease!D5</f>
        <v>14.9835406808619</v>
      </c>
    </row>
    <row r="77" spans="1:5" x14ac:dyDescent="0.25">
      <c r="A77" s="4" t="s">
        <v>327</v>
      </c>
      <c r="C77" s="6">
        <f>WaterByLease!B6</f>
        <v>0</v>
      </c>
      <c r="D77" s="6">
        <f>WaterByLease!C6</f>
        <v>86.742010669756297</v>
      </c>
      <c r="E77" s="6">
        <f>WaterByLease!D6</f>
        <v>86.742010669756297</v>
      </c>
    </row>
    <row r="79" spans="1:5" x14ac:dyDescent="0.25">
      <c r="A79" s="1" t="s">
        <v>351</v>
      </c>
      <c r="C79" s="1">
        <f>SUM(C73:C77)</f>
        <v>0</v>
      </c>
      <c r="D79" s="1">
        <f>SUM(D73:D77)</f>
        <v>232.89491405432918</v>
      </c>
      <c r="E79" s="1">
        <f>SUM(E73:E77)</f>
        <v>219.84914454023908</v>
      </c>
    </row>
    <row r="82" spans="1:5" x14ac:dyDescent="0.25">
      <c r="C82" s="1" t="s">
        <v>348</v>
      </c>
      <c r="D82" s="1" t="s">
        <v>349</v>
      </c>
      <c r="E82" s="1" t="s">
        <v>350</v>
      </c>
    </row>
    <row r="83" spans="1:5" x14ac:dyDescent="0.25">
      <c r="A83" s="1" t="s">
        <v>328</v>
      </c>
    </row>
    <row r="84" spans="1:5" x14ac:dyDescent="0.25">
      <c r="A84" s="1" t="s">
        <v>330</v>
      </c>
      <c r="C84" s="1">
        <f>[1]taro!E3</f>
        <v>0</v>
      </c>
      <c r="D84" s="1">
        <f>[1]taro!F3</f>
        <v>8.4140696097143497</v>
      </c>
      <c r="E84" s="1">
        <f>[1]taro!G3</f>
        <v>0</v>
      </c>
    </row>
    <row r="85" spans="1:5" x14ac:dyDescent="0.25">
      <c r="A85" s="1" t="s">
        <v>329</v>
      </c>
      <c r="C85" s="1">
        <f>[1]taro!E2</f>
        <v>0</v>
      </c>
      <c r="D85" s="1">
        <f>[1]taro!F2</f>
        <v>142.10987255713701</v>
      </c>
      <c r="E85" s="1">
        <f>[1]taro!G2</f>
        <v>142.092239551814</v>
      </c>
    </row>
    <row r="88" spans="1:5" x14ac:dyDescent="0.25">
      <c r="A88" s="2" t="s">
        <v>358</v>
      </c>
    </row>
    <row r="89" spans="1:5" x14ac:dyDescent="0.25">
      <c r="B89" s="7" t="s">
        <v>359</v>
      </c>
    </row>
    <row r="90" spans="1:5" x14ac:dyDescent="0.25">
      <c r="A90" s="1" t="s">
        <v>360</v>
      </c>
    </row>
    <row r="91" spans="1:5" ht="30" x14ac:dyDescent="0.25">
      <c r="A91" s="1" t="str">
        <f>[2]HabitatInWatersheds!A1</f>
        <v>Watershed ID</v>
      </c>
      <c r="B91" s="1" t="str">
        <f>[2]HabitatInWatersheds!B1</f>
        <v>Watershed Name</v>
      </c>
      <c r="C91" s="1" t="str">
        <f>[2]HabitatInWatersheds!C1</f>
        <v>Natural.Habitat.Units</v>
      </c>
      <c r="D91" s="1" t="s">
        <v>349</v>
      </c>
      <c r="E91" s="1" t="s">
        <v>350</v>
      </c>
    </row>
    <row r="92" spans="1:5" x14ac:dyDescent="0.25">
      <c r="A92" s="1">
        <f>[2]HabitatInWatersheds!A2</f>
        <v>1</v>
      </c>
      <c r="B92" s="1" t="str">
        <f>[2]HabitatInWatersheds!B2</f>
        <v>Makapipi</v>
      </c>
      <c r="C92" s="1">
        <f>HabitatInWatersheds!C2</f>
        <v>3908</v>
      </c>
      <c r="D92" s="1">
        <f>HabitatInWatersheds!D2</f>
        <v>2957.1652154396102</v>
      </c>
      <c r="E92" s="1">
        <f>HabitatInWatersheds!E2</f>
        <v>2957.1652154396102</v>
      </c>
    </row>
    <row r="93" spans="1:5" x14ac:dyDescent="0.25">
      <c r="A93" s="1">
        <f>[2]HabitatInWatersheds!A3</f>
        <v>2</v>
      </c>
      <c r="B93" s="1" t="str">
        <f>[2]HabitatInWatersheds!B3</f>
        <v>Hanawi</v>
      </c>
      <c r="C93" s="1">
        <f>HabitatInWatersheds!C3</f>
        <v>10745</v>
      </c>
      <c r="D93" s="1">
        <f>HabitatInWatersheds!D3</f>
        <v>3671.0314138163299</v>
      </c>
      <c r="E93" s="1">
        <f>HabitatInWatersheds!E3</f>
        <v>3671.0314138163299</v>
      </c>
    </row>
    <row r="94" spans="1:5" x14ac:dyDescent="0.25">
      <c r="A94" s="1">
        <f>[2]HabitatInWatersheds!A4</f>
        <v>3</v>
      </c>
      <c r="B94" s="1" t="str">
        <f>[2]HabitatInWatersheds!B4</f>
        <v>Kapaula</v>
      </c>
      <c r="C94" s="1">
        <f>HabitatInWatersheds!C4</f>
        <v>5789</v>
      </c>
      <c r="D94" s="1">
        <f>HabitatInWatersheds!D4</f>
        <v>2463.1019232847898</v>
      </c>
      <c r="E94" s="1">
        <f>HabitatInWatersheds!E4</f>
        <v>2463.1019232847898</v>
      </c>
    </row>
    <row r="95" spans="1:5" x14ac:dyDescent="0.25">
      <c r="A95" s="1">
        <f>[2]HabitatInWatersheds!A5</f>
        <v>4</v>
      </c>
      <c r="B95" s="1" t="str">
        <f>[2]HabitatInWatersheds!B5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x14ac:dyDescent="0.25">
      <c r="A96" s="1">
        <f>[2]HabitatInWatersheds!A6</f>
        <v>5</v>
      </c>
      <c r="B96" s="1" t="str">
        <f>[2]HabitatInWatersheds!B6</f>
        <v>Paakea</v>
      </c>
      <c r="C96" s="1">
        <f>HabitatInWatersheds!C6</f>
        <v>5760</v>
      </c>
      <c r="D96" s="1">
        <f>HabitatInWatersheds!D6</f>
        <v>1646.9549999999999</v>
      </c>
      <c r="E96" s="1">
        <f>HabitatInWatersheds!E6</f>
        <v>1646.9549999999999</v>
      </c>
    </row>
    <row r="97" spans="1:5" x14ac:dyDescent="0.25">
      <c r="A97" s="1">
        <f>[2]HabitatInWatersheds!A7</f>
        <v>6</v>
      </c>
      <c r="B97" s="1" t="str">
        <f>[2]HabitatInWatersheds!B7</f>
        <v>Waiohue</v>
      </c>
      <c r="C97" s="1">
        <f>HabitatInWatersheds!C7</f>
        <v>5760</v>
      </c>
      <c r="D97" s="1">
        <f>HabitatInWatersheds!D7</f>
        <v>1646.9549999999999</v>
      </c>
      <c r="E97" s="1">
        <f>HabitatInWatersheds!E7</f>
        <v>1646.9549999999999</v>
      </c>
    </row>
    <row r="98" spans="1:5" x14ac:dyDescent="0.25">
      <c r="A98" s="1">
        <f>[2]HabitatInWatersheds!A8</f>
        <v>7</v>
      </c>
      <c r="B98" s="1" t="str">
        <f>[2]HabitatInWatersheds!B8</f>
        <v>Kopiliula</v>
      </c>
      <c r="C98" s="1">
        <f>HabitatInWatersheds!C8</f>
        <v>13976</v>
      </c>
      <c r="D98" s="1">
        <f>HabitatInWatersheds!D8</f>
        <v>5952.6130734950502</v>
      </c>
      <c r="E98" s="1">
        <f>HabitatInWatersheds!E8</f>
        <v>5952.6130734950502</v>
      </c>
    </row>
    <row r="99" spans="1:5" x14ac:dyDescent="0.25">
      <c r="A99" s="1">
        <f>[2]HabitatInWatersheds!A9</f>
        <v>8</v>
      </c>
      <c r="B99" s="1" t="str">
        <f>[2]HabitatInWatersheds!B9</f>
        <v>East Wailua Iki</v>
      </c>
      <c r="C99" s="1">
        <f>HabitatInWatersheds!C9</f>
        <v>10763</v>
      </c>
      <c r="D99" s="1">
        <f>HabitatInWatersheds!D9</f>
        <v>3094.62340143961</v>
      </c>
      <c r="E99" s="1">
        <f>HabitatInWatersheds!E9</f>
        <v>3094.62340143961</v>
      </c>
    </row>
    <row r="100" spans="1:5" x14ac:dyDescent="0.25">
      <c r="A100" s="1">
        <f>[2]HabitatInWatersheds!A10</f>
        <v>9</v>
      </c>
      <c r="B100" s="1" t="str">
        <f>[2]HabitatInWatersheds!B10</f>
        <v>West Wailua Iki</v>
      </c>
      <c r="C100" s="1">
        <f>HabitatInWatersheds!C10</f>
        <v>8575</v>
      </c>
      <c r="D100" s="1">
        <f>HabitatInWatersheds!D10</f>
        <v>2486.4951940097399</v>
      </c>
      <c r="E100" s="1">
        <f>HabitatInWatersheds!E10</f>
        <v>2486.4951940097399</v>
      </c>
    </row>
    <row r="101" spans="1:5" x14ac:dyDescent="0.25">
      <c r="A101" s="1">
        <f>[2]HabitatInWatersheds!A11</f>
        <v>10</v>
      </c>
      <c r="B101" s="1" t="str">
        <f>[2]HabitatInWatersheds!B11</f>
        <v>Wailua Nui</v>
      </c>
      <c r="C101" s="1">
        <f>HabitatInWatersheds!C11</f>
        <v>9529</v>
      </c>
      <c r="D101" s="1">
        <f>HabitatInWatersheds!D11</f>
        <v>4776.2600064882799</v>
      </c>
      <c r="E101" s="1">
        <f>HabitatInWatersheds!E11</f>
        <v>9529</v>
      </c>
    </row>
    <row r="102" spans="1:5" x14ac:dyDescent="0.25">
      <c r="A102" s="1">
        <f>[2]HabitatInWatersheds!A12</f>
        <v>11</v>
      </c>
      <c r="B102" s="1" t="str">
        <f>[2]HabitatInWatersheds!B12</f>
        <v>Waiokamilo</v>
      </c>
      <c r="C102" s="1">
        <f>HabitatInWatersheds!C12</f>
        <v>6094.5</v>
      </c>
      <c r="D102" s="1">
        <f>HabitatInWatersheds!D12</f>
        <v>5813.2758861684297</v>
      </c>
      <c r="E102" s="1">
        <f>HabitatInWatersheds!E12</f>
        <v>6094.5</v>
      </c>
    </row>
    <row r="103" spans="1:5" x14ac:dyDescent="0.25">
      <c r="A103" s="1">
        <f>[2]HabitatInWatersheds!A13</f>
        <v>12</v>
      </c>
      <c r="B103" s="1" t="str">
        <f>[2]HabitatInWatersheds!B13</f>
        <v>Piinaau</v>
      </c>
      <c r="C103" s="1">
        <f>HabitatInWatersheds!C13</f>
        <v>29578</v>
      </c>
      <c r="D103" s="1">
        <f>HabitatInWatersheds!D13</f>
        <v>25899.488223240402</v>
      </c>
      <c r="E103" s="1">
        <f>HabitatInWatersheds!E13</f>
        <v>29578</v>
      </c>
    </row>
    <row r="104" spans="1:5" x14ac:dyDescent="0.25">
      <c r="A104" s="1">
        <f>[2]HabitatInWatersheds!A14</f>
        <v>13</v>
      </c>
      <c r="B104" s="1" t="str">
        <f>[2]HabitatInWatersheds!B14</f>
        <v>Nuaailua</v>
      </c>
      <c r="C104" s="1">
        <f>HabitatInWatersheds!C14</f>
        <v>7102</v>
      </c>
      <c r="D104" s="1">
        <f>HabitatInWatersheds!D14</f>
        <v>5989.1647935875699</v>
      </c>
      <c r="E104" s="1">
        <f>HabitatInWatersheds!E14</f>
        <v>5989.1647935875699</v>
      </c>
    </row>
    <row r="105" spans="1:5" x14ac:dyDescent="0.25">
      <c r="A105" s="1">
        <f>[2]HabitatInWatersheds!A15</f>
        <v>14</v>
      </c>
      <c r="B105" s="1" t="str">
        <f>[2]HabitatInWatersheds!B15</f>
        <v>Honomanu</v>
      </c>
      <c r="C105" s="1">
        <f>HabitatInWatersheds!C15</f>
        <v>18998</v>
      </c>
      <c r="D105" s="1">
        <f>HabitatInWatersheds!D15</f>
        <v>8111.0792981562599</v>
      </c>
      <c r="E105" s="1">
        <f>HabitatInWatersheds!E15</f>
        <v>8111.0792981562599</v>
      </c>
    </row>
    <row r="106" spans="1:5" x14ac:dyDescent="0.25">
      <c r="A106" s="1">
        <f>[2]HabitatInWatersheds!A16</f>
        <v>15</v>
      </c>
      <c r="B106" s="1" t="str">
        <f>[2]HabitatInWatersheds!B16</f>
        <v>Punalau</v>
      </c>
      <c r="C106" s="1">
        <f>HabitatInWatersheds!C16</f>
        <v>6313</v>
      </c>
      <c r="D106" s="1">
        <f>HabitatInWatersheds!D16</f>
        <v>1170.11000009652</v>
      </c>
      <c r="E106" s="1">
        <f>HabitatInWatersheds!E16</f>
        <v>1170.11000009652</v>
      </c>
    </row>
    <row r="107" spans="1:5" x14ac:dyDescent="0.25">
      <c r="A107" s="1">
        <f>[2]HabitatInWatersheds!A17</f>
        <v>16</v>
      </c>
      <c r="B107" s="1" t="str">
        <f>[2]HabitatInWatersheds!B17</f>
        <v>Haipuaena</v>
      </c>
      <c r="C107" s="1">
        <f>HabitatInWatersheds!C17</f>
        <v>9317</v>
      </c>
      <c r="D107" s="1">
        <f>HabitatInWatersheds!D17</f>
        <v>1786.5947166841199</v>
      </c>
      <c r="E107" s="1">
        <f>HabitatInWatersheds!E17</f>
        <v>1786.5947166841199</v>
      </c>
    </row>
    <row r="108" spans="1:5" x14ac:dyDescent="0.25">
      <c r="A108" s="1">
        <f>[2]HabitatInWatersheds!A18</f>
        <v>17</v>
      </c>
      <c r="B108" s="1" t="str">
        <f>[2]HabitatInWatersheds!B18</f>
        <v>Puohokamoa</v>
      </c>
      <c r="C108" s="1">
        <f>HabitatInWatersheds!C18</f>
        <v>19057</v>
      </c>
      <c r="D108" s="1">
        <f>HabitatInWatersheds!D18</f>
        <v>1862.55249055646</v>
      </c>
      <c r="E108" s="1">
        <f>HabitatInWatersheds!E18</f>
        <v>1862.55249055646</v>
      </c>
    </row>
    <row r="109" spans="1:5" x14ac:dyDescent="0.25">
      <c r="A109" s="1">
        <f>[2]HabitatInWatersheds!A19</f>
        <v>18</v>
      </c>
      <c r="B109" s="1" t="str">
        <f>[2]HabitatInWatersheds!B19</f>
        <v>Wahinepee</v>
      </c>
      <c r="C109" s="1">
        <f>HabitatInWatersheds!C19</f>
        <v>9119</v>
      </c>
      <c r="D109" s="1">
        <f>HabitatInWatersheds!D19</f>
        <v>739.20103421894601</v>
      </c>
      <c r="E109" s="1">
        <f>HabitatInWatersheds!E19</f>
        <v>739.20103421894601</v>
      </c>
    </row>
    <row r="110" spans="1:5" x14ac:dyDescent="0.25">
      <c r="A110" s="1">
        <f>[2]HabitatInWatersheds!A20</f>
        <v>19</v>
      </c>
      <c r="B110" s="1" t="str">
        <f>[2]HabitatInWatersheds!B20</f>
        <v>Waikamoi</v>
      </c>
      <c r="C110" s="1">
        <f>HabitatInWatersheds!C20</f>
        <v>2777</v>
      </c>
      <c r="D110" s="1">
        <f>HabitatInWatersheds!D20</f>
        <v>1071.12955248348</v>
      </c>
      <c r="E110" s="1">
        <f>HabitatInWatersheds!E20</f>
        <v>1071.12955248348</v>
      </c>
    </row>
    <row r="111" spans="1:5" x14ac:dyDescent="0.25">
      <c r="A111" s="1">
        <f>[2]HabitatInWatersheds!A21</f>
        <v>20</v>
      </c>
      <c r="B111" s="1" t="str">
        <f>[2]HabitatInWatersheds!B21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x14ac:dyDescent="0.25">
      <c r="A112" s="1">
        <f>[2]HabitatInWatersheds!A22</f>
        <v>21</v>
      </c>
      <c r="B112" s="1" t="str">
        <f>[2]HabitatInWatersheds!B22</f>
        <v>Punaluu</v>
      </c>
      <c r="C112" s="1">
        <f>HabitatInWatersheds!C22</f>
        <v>7237</v>
      </c>
      <c r="D112" s="1">
        <f>HabitatInWatersheds!D22</f>
        <v>554.94234203091105</v>
      </c>
      <c r="E112" s="1">
        <f>HabitatInWatersheds!E22</f>
        <v>554.94234203091105</v>
      </c>
    </row>
    <row r="113" spans="1:5" x14ac:dyDescent="0.25">
      <c r="A113" s="1">
        <f>[2]HabitatInWatersheds!A23</f>
        <v>22</v>
      </c>
      <c r="B113" s="1" t="str">
        <f>[2]HabitatInWatersheds!B23</f>
        <v>Kaaiea</v>
      </c>
      <c r="C113" s="1">
        <f>HabitatInWatersheds!C23</f>
        <v>9660</v>
      </c>
      <c r="D113" s="1">
        <f>HabitatInWatersheds!D23</f>
        <v>2436.3545709167302</v>
      </c>
      <c r="E113" s="1">
        <f>HabitatInWatersheds!E23</f>
        <v>2436.3545709167302</v>
      </c>
    </row>
    <row r="114" spans="1:5" x14ac:dyDescent="0.25">
      <c r="A114" s="1">
        <f>[2]HabitatInWatersheds!A24</f>
        <v>23</v>
      </c>
      <c r="B114" s="1" t="str">
        <f>[2]HabitatInWatersheds!B24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x14ac:dyDescent="0.25">
      <c r="A115" s="1">
        <f>[2]HabitatInWatersheds!A25</f>
        <v>24</v>
      </c>
      <c r="B115" s="1" t="str">
        <f>[2]HabitatInWatersheds!B25</f>
        <v>Puehu</v>
      </c>
      <c r="C115" s="1">
        <f>HabitatInWatersheds!C25</f>
        <v>0</v>
      </c>
      <c r="D115" s="1">
        <f>HabitatInWatersheds!D25</f>
        <v>0</v>
      </c>
      <c r="E115" s="1">
        <f>HabitatInWatersheds!E25</f>
        <v>0</v>
      </c>
    </row>
    <row r="116" spans="1:5" x14ac:dyDescent="0.25">
      <c r="A116" s="1">
        <f>[2]HabitatInWatersheds!A26</f>
        <v>25</v>
      </c>
      <c r="B116" s="1" t="str">
        <f>[2]HabitatInWatersheds!B26</f>
        <v>Naiiliilihaele</v>
      </c>
      <c r="C116" s="1">
        <f>HabitatInWatersheds!C26</f>
        <v>22225</v>
      </c>
      <c r="D116" s="1">
        <f>HabitatInWatersheds!D26</f>
        <v>978.94523920387803</v>
      </c>
      <c r="E116" s="1">
        <f>HabitatInWatersheds!E26</f>
        <v>978.94523920387803</v>
      </c>
    </row>
    <row r="117" spans="1:5" x14ac:dyDescent="0.25">
      <c r="A117" s="1">
        <f>[2]HabitatInWatersheds!A27</f>
        <v>26</v>
      </c>
      <c r="B117" s="1" t="str">
        <f>[2]HabitatInWatersheds!B27</f>
        <v>Kailua</v>
      </c>
      <c r="C117" s="1">
        <f>HabitatInWatersheds!C27</f>
        <v>13759</v>
      </c>
      <c r="D117" s="1">
        <f>HabitatInWatersheds!D27</f>
        <v>927.41566210032897</v>
      </c>
      <c r="E117" s="1">
        <f>HabitatInWatersheds!E27</f>
        <v>927.41566210032897</v>
      </c>
    </row>
    <row r="118" spans="1:5" x14ac:dyDescent="0.25">
      <c r="A118" s="1">
        <f>[2]HabitatInWatersheds!A28</f>
        <v>27</v>
      </c>
      <c r="B118" s="1" t="str">
        <f>[2]HabitatInWatersheds!B28</f>
        <v>Hanahana</v>
      </c>
      <c r="C118" s="1">
        <f>HabitatInWatersheds!C28</f>
        <v>810</v>
      </c>
      <c r="D118" s="1">
        <f>HabitatInWatersheds!D28</f>
        <v>684.05884780328904</v>
      </c>
      <c r="E118" s="1">
        <f>HabitatInWatersheds!E28</f>
        <v>684.05884780328904</v>
      </c>
    </row>
    <row r="119" spans="1:5" x14ac:dyDescent="0.25">
      <c r="A119" s="1">
        <f>[2]HabitatInWatersheds!A29</f>
        <v>28</v>
      </c>
      <c r="B119" s="1" t="str">
        <f>[2]HabitatInWatersheds!B29</f>
        <v>Hoalua</v>
      </c>
      <c r="C119" s="1">
        <f>HabitatInWatersheds!C29</f>
        <v>5270</v>
      </c>
      <c r="D119" s="1">
        <f>HabitatInWatersheds!D29</f>
        <v>436.66211751412402</v>
      </c>
      <c r="E119" s="1">
        <f>HabitatInWatersheds!E29</f>
        <v>436.66211751412402</v>
      </c>
    </row>
    <row r="120" spans="1:5" x14ac:dyDescent="0.25">
      <c r="A120" s="1">
        <f>[2]HabitatInWatersheds!A30</f>
        <v>29</v>
      </c>
      <c r="B120" s="1" t="str">
        <f>[2]HabitatInWatersheds!B30</f>
        <v>Hanehoi</v>
      </c>
      <c r="C120" s="1">
        <f>HabitatInWatersheds!C30</f>
        <v>10760</v>
      </c>
      <c r="D120" s="1">
        <f>HabitatInWatersheds!D30</f>
        <v>3137.9204546934502</v>
      </c>
      <c r="E120" s="1">
        <f>HabitatInWatersheds!E30</f>
        <v>10760</v>
      </c>
    </row>
    <row r="121" spans="1:5" x14ac:dyDescent="0.25">
      <c r="A121" s="1">
        <f>[2]HabitatInWatersheds!A31</f>
        <v>30</v>
      </c>
      <c r="B121" s="1" t="str">
        <f>[2]HabitatInWatersheds!B31</f>
        <v>Waipionui</v>
      </c>
      <c r="C121" s="1">
        <f>HabitatInWatersheds!C31</f>
        <v>0</v>
      </c>
      <c r="D121" s="1">
        <f>HabitatInWatersheds!D31</f>
        <v>0</v>
      </c>
      <c r="E121" s="1">
        <f>HabitatInWatersheds!E31</f>
        <v>0</v>
      </c>
    </row>
    <row r="122" spans="1:5" x14ac:dyDescent="0.25">
      <c r="A122" s="1">
        <f>[2]HabitatInWatersheds!A32</f>
        <v>31</v>
      </c>
      <c r="B122" s="1" t="str">
        <f>[2]HabitatInWatersheds!B32</f>
        <v>Waipio</v>
      </c>
      <c r="C122" s="1">
        <f>HabitatInWatersheds!C32</f>
        <v>2428</v>
      </c>
      <c r="D122" s="1">
        <f>HabitatInWatersheds!D32</f>
        <v>356.21881739530602</v>
      </c>
      <c r="E122" s="1">
        <f>HabitatInWatersheds!E32</f>
        <v>356.21881739530602</v>
      </c>
    </row>
    <row r="123" spans="1:5" x14ac:dyDescent="0.25">
      <c r="A123" s="1">
        <f>[2]HabitatInWatersheds!A33</f>
        <v>32</v>
      </c>
      <c r="B123" s="1" t="str">
        <f>[2]HabitatInWatersheds!B33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x14ac:dyDescent="0.25">
      <c r="A124" s="1">
        <f>[2]HabitatInWatersheds!A34</f>
        <v>33</v>
      </c>
      <c r="B124" s="1" t="str">
        <f>[2]HabitatInWatersheds!B34</f>
        <v>Honokala</v>
      </c>
      <c r="C124" s="1">
        <f>HabitatInWatersheds!C34</f>
        <v>0</v>
      </c>
      <c r="D124" s="1">
        <f>HabitatInWatersheds!D34</f>
        <v>0</v>
      </c>
      <c r="E124" s="1">
        <f>HabitatInWatersheds!E34</f>
        <v>0</v>
      </c>
    </row>
    <row r="125" spans="1:5" x14ac:dyDescent="0.25">
      <c r="A125" s="1">
        <f>[2]HabitatInWatersheds!A35</f>
        <v>34</v>
      </c>
      <c r="B125" s="1" t="str">
        <f>[2]HabitatInWatersheds!B35</f>
        <v>Hoolawa</v>
      </c>
      <c r="C125" s="1">
        <f>HabitatInWatersheds!C35</f>
        <v>18972</v>
      </c>
      <c r="D125" s="1">
        <f>HabitatInWatersheds!D35</f>
        <v>1812.97983352095</v>
      </c>
      <c r="E125" s="1">
        <f>HabitatInWatersheds!E35</f>
        <v>1812.97983352095</v>
      </c>
    </row>
    <row r="126" spans="1:5" x14ac:dyDescent="0.25">
      <c r="A126" s="1">
        <f>[2]HabitatInWatersheds!A36</f>
        <v>35</v>
      </c>
      <c r="B126" s="1" t="str">
        <f>[2]HabitatInWatersheds!B36</f>
        <v>Honopou</v>
      </c>
      <c r="C126" s="1">
        <f>HabitatInWatersheds!C36</f>
        <v>12915</v>
      </c>
      <c r="D126" s="1">
        <f>HabitatInWatersheds!D36</f>
        <v>9539.8607518272402</v>
      </c>
      <c r="E126" s="1">
        <f>HabitatInWatersheds!E36</f>
        <v>12915</v>
      </c>
    </row>
    <row r="127" spans="1:5" x14ac:dyDescent="0.25">
      <c r="A127" s="1">
        <f>[2]HabitatInWatersheds!A37</f>
        <v>36</v>
      </c>
      <c r="B127" s="1" t="str">
        <f>[2]HabitatInWatersheds!B37</f>
        <v>Halehaku</v>
      </c>
      <c r="C127" s="1">
        <f>HabitatInWatersheds!C37</f>
        <v>81559</v>
      </c>
      <c r="D127" s="1">
        <f>HabitatInWatersheds!D37</f>
        <v>12587.465595055801</v>
      </c>
      <c r="E127" s="1">
        <f>HabitatInWatersheds!E37</f>
        <v>12587.465595055801</v>
      </c>
    </row>
    <row r="128" spans="1:5" x14ac:dyDescent="0.25">
      <c r="A128" s="1">
        <f>[2]HabitatInWatersheds!A38</f>
        <v>37</v>
      </c>
      <c r="B128" s="1" t="str">
        <f>[2]HabitatInWatersheds!B38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x14ac:dyDescent="0.25">
      <c r="A129" s="1">
        <f>[2]HabitatInWatersheds!A39</f>
        <v>38</v>
      </c>
      <c r="B129" s="1" t="str">
        <f>[2]HabitatInWatersheds!B39</f>
        <v>Kealii</v>
      </c>
      <c r="C129" s="1">
        <f>HabitatInWatersheds!C39</f>
        <v>0</v>
      </c>
      <c r="D129" s="1">
        <f>HabitatInWatersheds!D39</f>
        <v>0</v>
      </c>
      <c r="E129" s="1">
        <f>HabitatInWatersheds!E39</f>
        <v>0</v>
      </c>
    </row>
    <row r="130" spans="1:5" x14ac:dyDescent="0.25">
      <c r="A130" s="1">
        <f>[2]HabitatInWatersheds!A40</f>
        <v>39</v>
      </c>
      <c r="B130" s="1" t="str">
        <f>[2]HabitatInWatersheds!B40</f>
        <v>Uaoa</v>
      </c>
      <c r="C130" s="1">
        <f>HabitatInWatersheds!C40</f>
        <v>4655</v>
      </c>
      <c r="D130" s="1">
        <f>HabitatInWatersheds!D40</f>
        <v>1232.9103215441401</v>
      </c>
      <c r="E130" s="1">
        <f>HabitatInWatersheds!E40</f>
        <v>1232.9103215441401</v>
      </c>
    </row>
    <row r="131" spans="1:5" x14ac:dyDescent="0.25">
      <c r="A131" s="1">
        <f>[2]HabitatInWatersheds!A41</f>
        <v>40</v>
      </c>
      <c r="B131" s="1" t="str">
        <f>[2]HabitatInWatersheds!B41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x14ac:dyDescent="0.25">
      <c r="A132" s="1">
        <f>[2]HabitatInWatersheds!A42</f>
        <v>41</v>
      </c>
      <c r="B132" s="1" t="str">
        <f>[2]HabitatInWatersheds!B42</f>
        <v>Holumalu</v>
      </c>
      <c r="C132" s="1">
        <f>HabitatInWatersheds!C42</f>
        <v>0</v>
      </c>
      <c r="D132" s="1">
        <f>HabitatInWatersheds!D42</f>
        <v>0</v>
      </c>
      <c r="E132" s="1">
        <f>HabitatInWatersheds!E42</f>
        <v>0</v>
      </c>
    </row>
    <row r="133" spans="1:5" x14ac:dyDescent="0.25">
      <c r="A133" s="1">
        <f>[2]HabitatInWatersheds!A43</f>
        <v>42</v>
      </c>
      <c r="B133" s="1" t="str">
        <f>[2]HabitatInWatersheds!B43</f>
        <v>Manawaiianu</v>
      </c>
      <c r="C133" s="1">
        <f>HabitatInWatersheds!C43</f>
        <v>1017.9765</v>
      </c>
      <c r="D133" s="1">
        <f>HabitatInWatersheds!D43</f>
        <v>605.12850000000003</v>
      </c>
      <c r="E133" s="1">
        <f>HabitatInWatersheds!E43</f>
        <v>605.12850000000003</v>
      </c>
    </row>
    <row r="134" spans="1:5" x14ac:dyDescent="0.25">
      <c r="A134" s="1">
        <f>[2]HabitatInWatersheds!A44</f>
        <v>43</v>
      </c>
      <c r="B134" s="1" t="str">
        <f>[2]HabitatInWatersheds!B44</f>
        <v>Opaepilau</v>
      </c>
      <c r="C134" s="1">
        <f>HabitatInWatersheds!C44</f>
        <v>9758</v>
      </c>
      <c r="D134" s="1">
        <f>HabitatInWatersheds!D44</f>
        <v>1565.92763576833</v>
      </c>
      <c r="E134" s="1">
        <f>HabitatInWatersheds!E44</f>
        <v>1565.92763576833</v>
      </c>
    </row>
    <row r="135" spans="1:5" x14ac:dyDescent="0.25">
      <c r="A135" s="1">
        <f>[2]HabitatInWatersheds!A45</f>
        <v>44</v>
      </c>
      <c r="B135" s="1" t="str">
        <f>[2]HabitatInWatersheds!B45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x14ac:dyDescent="0.25">
      <c r="A136" s="1">
        <f>[2]HabitatInWatersheds!A46</f>
        <v>45</v>
      </c>
      <c r="B136" s="1" t="str">
        <f>[2]HabitatInWatersheds!B46</f>
        <v>East Kuiaha</v>
      </c>
      <c r="C136" s="1">
        <f>HabitatInWatersheds!C46</f>
        <v>0</v>
      </c>
      <c r="D136" s="1">
        <f>HabitatInWatersheds!D46</f>
        <v>0</v>
      </c>
      <c r="E136" s="1">
        <f>HabitatInWatersheds!E46</f>
        <v>0</v>
      </c>
    </row>
    <row r="138" spans="1:5" x14ac:dyDescent="0.25">
      <c r="B138" s="1" t="s">
        <v>361</v>
      </c>
      <c r="C138" s="1">
        <f>SUM(C92:C136)</f>
        <v>384186.47649999999</v>
      </c>
      <c r="D138" s="1">
        <f t="shared" ref="D138:E138" si="0">SUM(D92:D136)</f>
        <v>117994.58691254009</v>
      </c>
      <c r="E138" s="1">
        <f t="shared" si="0"/>
        <v>137704.28159012229</v>
      </c>
    </row>
    <row r="139" spans="1:5" x14ac:dyDescent="0.25">
      <c r="B139" s="1" t="s">
        <v>362</v>
      </c>
      <c r="C139" s="1">
        <f>C138/1000</f>
        <v>384.18647649999997</v>
      </c>
      <c r="D139" s="1">
        <f t="shared" ref="D139:E139" si="1">D138/1000</f>
        <v>117.99458691254009</v>
      </c>
      <c r="E139" s="1">
        <f t="shared" si="1"/>
        <v>137.70428159012229</v>
      </c>
    </row>
    <row r="140" spans="1:5" ht="30" x14ac:dyDescent="0.25">
      <c r="B140" s="1" t="s">
        <v>363</v>
      </c>
      <c r="C140" s="5">
        <f>(C138/C138)</f>
        <v>1</v>
      </c>
      <c r="D140" s="5">
        <f>(D138/C138)</f>
        <v>0.30712842364335563</v>
      </c>
      <c r="E140" s="5">
        <f>(E138/C138)</f>
        <v>0.35843084026442118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534.01114776188797</v>
      </c>
      <c r="B2">
        <v>16</v>
      </c>
      <c r="C2">
        <v>689.34051502078296</v>
      </c>
      <c r="D2">
        <v>90</v>
      </c>
      <c r="E2">
        <v>619.57705211506402</v>
      </c>
      <c r="F2">
        <v>3</v>
      </c>
      <c r="G2">
        <v>516.71672048488699</v>
      </c>
      <c r="H2">
        <v>488.51978005699101</v>
      </c>
      <c r="I2">
        <v>2957.1652154396102</v>
      </c>
    </row>
    <row r="3" spans="1:9" x14ac:dyDescent="0.25">
      <c r="A3">
        <v>590.68260042943098</v>
      </c>
      <c r="B3">
        <v>9.5408297840216196</v>
      </c>
      <c r="C3">
        <v>1109.0281496672201</v>
      </c>
      <c r="D3">
        <v>72.510306358564307</v>
      </c>
      <c r="E3">
        <v>721.78061598879196</v>
      </c>
      <c r="F3">
        <v>0.95408297840216205</v>
      </c>
      <c r="G3">
        <v>504.64104888961498</v>
      </c>
      <c r="H3">
        <v>661.89377972029195</v>
      </c>
      <c r="I3">
        <v>3671.0314138163299</v>
      </c>
    </row>
    <row r="4" spans="1:9" x14ac:dyDescent="0.25">
      <c r="A4">
        <v>353.99797694254698</v>
      </c>
      <c r="B4">
        <v>0.92778391801079996</v>
      </c>
      <c r="C4">
        <v>1060.36601185931</v>
      </c>
      <c r="D4">
        <v>0.92778391801079996</v>
      </c>
      <c r="E4">
        <v>372.86406375585898</v>
      </c>
      <c r="F4">
        <v>0</v>
      </c>
      <c r="G4">
        <v>153.47613370338701</v>
      </c>
      <c r="H4">
        <v>520.54216918765906</v>
      </c>
      <c r="I4">
        <v>2463.1019232847898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249.97200000000001</v>
      </c>
      <c r="B6">
        <v>4.2119999999999997</v>
      </c>
      <c r="C6">
        <v>445.74</v>
      </c>
      <c r="D6">
        <v>54.756</v>
      </c>
      <c r="E6">
        <v>278.25</v>
      </c>
      <c r="F6">
        <v>1.0529999999999999</v>
      </c>
      <c r="G6">
        <v>217.065</v>
      </c>
      <c r="H6">
        <v>395.90699999999998</v>
      </c>
      <c r="I6">
        <v>1646.9549999999999</v>
      </c>
    </row>
    <row r="7" spans="1:9" x14ac:dyDescent="0.25">
      <c r="A7">
        <v>249.97200000000001</v>
      </c>
      <c r="B7">
        <v>4.2119999999999997</v>
      </c>
      <c r="C7">
        <v>445.74</v>
      </c>
      <c r="D7">
        <v>54.756</v>
      </c>
      <c r="E7">
        <v>278.25</v>
      </c>
      <c r="F7">
        <v>1.0529999999999999</v>
      </c>
      <c r="G7">
        <v>217.065</v>
      </c>
      <c r="H7">
        <v>395.90699999999998</v>
      </c>
      <c r="I7">
        <v>1646.9549999999999</v>
      </c>
    </row>
    <row r="8" spans="1:9" x14ac:dyDescent="0.25">
      <c r="A8">
        <v>724.15090932385795</v>
      </c>
      <c r="B8">
        <v>28.1831179196429</v>
      </c>
      <c r="C8">
        <v>1874.4235803609999</v>
      </c>
      <c r="D8">
        <v>90.029404465525801</v>
      </c>
      <c r="E8">
        <v>829.73626817151001</v>
      </c>
      <c r="F8">
        <v>7.82864386656746</v>
      </c>
      <c r="G8">
        <v>743.71675363926795</v>
      </c>
      <c r="H8">
        <v>1654.54439574768</v>
      </c>
      <c r="I8">
        <v>5952.6130734950502</v>
      </c>
    </row>
    <row r="9" spans="1:9" x14ac:dyDescent="0.25">
      <c r="A9">
        <v>404.84725607997001</v>
      </c>
      <c r="B9">
        <v>17.457708534007701</v>
      </c>
      <c r="C9">
        <v>854.03023074449902</v>
      </c>
      <c r="D9">
        <v>59.597004995405399</v>
      </c>
      <c r="E9">
        <v>452.93445203585298</v>
      </c>
      <c r="F9">
        <v>6.0198994944853998</v>
      </c>
      <c r="G9">
        <v>454.01644198530198</v>
      </c>
      <c r="H9">
        <v>845.72040757008301</v>
      </c>
      <c r="I9">
        <v>3094.62340143961</v>
      </c>
    </row>
    <row r="10" spans="1:9" x14ac:dyDescent="0.25">
      <c r="A10">
        <v>250.44303418741799</v>
      </c>
      <c r="B10">
        <v>11.213059226358499</v>
      </c>
      <c r="C10">
        <v>793.11708661873695</v>
      </c>
      <c r="D10">
        <v>34.707088081585802</v>
      </c>
      <c r="E10">
        <v>219.23363251461799</v>
      </c>
      <c r="F10">
        <v>3.7376864087861699</v>
      </c>
      <c r="G10">
        <v>219.57558771587401</v>
      </c>
      <c r="H10">
        <v>954.46801925636703</v>
      </c>
      <c r="I10">
        <v>2486.4951940097399</v>
      </c>
    </row>
    <row r="11" spans="1:9" x14ac:dyDescent="0.25">
      <c r="A11">
        <v>559.67323620854302</v>
      </c>
      <c r="B11">
        <v>51.389417998604898</v>
      </c>
      <c r="C11">
        <v>1103.4205148943199</v>
      </c>
      <c r="D11">
        <v>107.20895823846899</v>
      </c>
      <c r="E11">
        <v>291.31794801015099</v>
      </c>
      <c r="F11">
        <v>27.466757895806101</v>
      </c>
      <c r="G11">
        <v>429.14980966977998</v>
      </c>
      <c r="H11">
        <v>2206.6333635726101</v>
      </c>
      <c r="I11">
        <v>4776.2600064882799</v>
      </c>
    </row>
    <row r="12" spans="1:9" x14ac:dyDescent="0.25">
      <c r="A12">
        <v>725.75309588620303</v>
      </c>
      <c r="B12">
        <v>1</v>
      </c>
      <c r="C12">
        <v>1715.5968588130299</v>
      </c>
      <c r="D12">
        <v>113</v>
      </c>
      <c r="E12">
        <v>955.67902465206498</v>
      </c>
      <c r="F12">
        <v>0</v>
      </c>
      <c r="G12">
        <v>584.47807555636803</v>
      </c>
      <c r="H12">
        <v>1717.76883126076</v>
      </c>
      <c r="I12">
        <v>5813.2758861684297</v>
      </c>
    </row>
    <row r="13" spans="1:9" x14ac:dyDescent="0.25">
      <c r="A13">
        <v>4712.4226986025596</v>
      </c>
      <c r="B13">
        <v>134.917836182879</v>
      </c>
      <c r="C13">
        <v>5743.9468328389603</v>
      </c>
      <c r="D13">
        <v>1553.3292199848099</v>
      </c>
      <c r="E13">
        <v>5042.3020816447597</v>
      </c>
      <c r="F13">
        <v>118.92726481763</v>
      </c>
      <c r="G13">
        <v>3759.51085038458</v>
      </c>
      <c r="H13">
        <v>4834.1314387842503</v>
      </c>
      <c r="I13">
        <v>25899.488223240402</v>
      </c>
    </row>
    <row r="14" spans="1:9" x14ac:dyDescent="0.25">
      <c r="A14">
        <v>1056.64493514941</v>
      </c>
      <c r="B14">
        <v>71.772108802601394</v>
      </c>
      <c r="C14">
        <v>1446.8343502744301</v>
      </c>
      <c r="D14">
        <v>130.585364626955</v>
      </c>
      <c r="E14">
        <v>793.48053620653798</v>
      </c>
      <c r="F14">
        <v>13.9556878227281</v>
      </c>
      <c r="G14">
        <v>854.47946171985302</v>
      </c>
      <c r="H14">
        <v>1621.4123489850599</v>
      </c>
      <c r="I14">
        <v>5989.1647935875699</v>
      </c>
    </row>
    <row r="15" spans="1:9" x14ac:dyDescent="0.25">
      <c r="A15">
        <v>1401.53807770342</v>
      </c>
      <c r="B15">
        <v>158.89619062264299</v>
      </c>
      <c r="C15">
        <v>1990.0594138577601</v>
      </c>
      <c r="D15">
        <v>374.12066046072101</v>
      </c>
      <c r="E15">
        <v>790.31209918669094</v>
      </c>
      <c r="F15">
        <v>127.789528966359</v>
      </c>
      <c r="G15">
        <v>1001.31401209824</v>
      </c>
      <c r="H15">
        <v>2267.0493152604199</v>
      </c>
      <c r="I15">
        <v>8111.0792981562599</v>
      </c>
    </row>
    <row r="16" spans="1:9" x14ac:dyDescent="0.25">
      <c r="A16">
        <v>199.28012690152599</v>
      </c>
      <c r="B16">
        <v>23.2620462946876</v>
      </c>
      <c r="C16">
        <v>394.23596068613301</v>
      </c>
      <c r="D16">
        <v>28.090018167169902</v>
      </c>
      <c r="E16">
        <v>150.99844760777501</v>
      </c>
      <c r="F16">
        <v>7.0225045417924798</v>
      </c>
      <c r="G16">
        <v>132.12249778984801</v>
      </c>
      <c r="H16">
        <v>235.098398107587</v>
      </c>
      <c r="I16">
        <v>1170.11000009652</v>
      </c>
    </row>
    <row r="17" spans="1:9" x14ac:dyDescent="0.25">
      <c r="A17">
        <v>58.978859137439201</v>
      </c>
      <c r="B17">
        <v>0</v>
      </c>
      <c r="C17">
        <v>550.83253924564895</v>
      </c>
      <c r="D17">
        <v>0</v>
      </c>
      <c r="E17">
        <v>167.474205795816</v>
      </c>
      <c r="F17">
        <v>0</v>
      </c>
      <c r="G17">
        <v>58.139892111767097</v>
      </c>
      <c r="H17">
        <v>951.16922039345104</v>
      </c>
      <c r="I17">
        <v>1786.5947166841199</v>
      </c>
    </row>
    <row r="18" spans="1:9" x14ac:dyDescent="0.25">
      <c r="A18">
        <v>292.81993341616402</v>
      </c>
      <c r="B18">
        <v>9.7229246194099606</v>
      </c>
      <c r="C18">
        <v>558.48389749770797</v>
      </c>
      <c r="D18">
        <v>42.631284869720602</v>
      </c>
      <c r="E18">
        <v>346.17154250055802</v>
      </c>
      <c r="F18">
        <v>2.24375183524845</v>
      </c>
      <c r="G18">
        <v>232.79428103714801</v>
      </c>
      <c r="H18">
        <v>377.68487478050298</v>
      </c>
      <c r="I18">
        <v>1862.55249055646</v>
      </c>
    </row>
    <row r="19" spans="1:9" x14ac:dyDescent="0.25">
      <c r="A19">
        <v>75.156455712167499</v>
      </c>
      <c r="B19">
        <v>0</v>
      </c>
      <c r="C19">
        <v>266.14764599808802</v>
      </c>
      <c r="D19">
        <v>0</v>
      </c>
      <c r="E19">
        <v>139.14200777814099</v>
      </c>
      <c r="F19">
        <v>0</v>
      </c>
      <c r="G19">
        <v>55.194988433202099</v>
      </c>
      <c r="H19">
        <v>203.559936297348</v>
      </c>
      <c r="I19">
        <v>739.20103421894601</v>
      </c>
    </row>
    <row r="20" spans="1:9" x14ac:dyDescent="0.25">
      <c r="A20">
        <v>127.93544333144401</v>
      </c>
      <c r="B20">
        <v>0</v>
      </c>
      <c r="C20">
        <v>411.29704977626602</v>
      </c>
      <c r="D20">
        <v>0</v>
      </c>
      <c r="E20">
        <v>196.19915484936601</v>
      </c>
      <c r="F20">
        <v>0</v>
      </c>
      <c r="G20">
        <v>91.8263366952594</v>
      </c>
      <c r="H20">
        <v>243.871567831145</v>
      </c>
      <c r="I20">
        <v>1071.12955248348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51.5647496740837</v>
      </c>
      <c r="B22">
        <v>0</v>
      </c>
      <c r="C22">
        <v>214.39051991048601</v>
      </c>
      <c r="D22">
        <v>0.39884598537124799</v>
      </c>
      <c r="E22">
        <v>51.074681004322102</v>
      </c>
      <c r="F22">
        <v>0</v>
      </c>
      <c r="G22">
        <v>27.455211102315801</v>
      </c>
      <c r="H22">
        <v>210.058334354332</v>
      </c>
      <c r="I22">
        <v>554.94234203091105</v>
      </c>
    </row>
    <row r="23" spans="1:9" x14ac:dyDescent="0.25">
      <c r="A23">
        <v>461.45128488013802</v>
      </c>
      <c r="B23">
        <v>35.349738449055202</v>
      </c>
      <c r="C23">
        <v>681.83229024763796</v>
      </c>
      <c r="D23">
        <v>73.004894623048799</v>
      </c>
      <c r="E23">
        <v>308.974192121935</v>
      </c>
      <c r="F23">
        <v>9.9901434747329905</v>
      </c>
      <c r="G23">
        <v>323.37219474407499</v>
      </c>
      <c r="H23">
        <v>542.37983237610297</v>
      </c>
      <c r="I23">
        <v>2436.3545709167302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116.000812127355</v>
      </c>
      <c r="B25">
        <v>0</v>
      </c>
      <c r="C25">
        <v>327.10660729969698</v>
      </c>
      <c r="D25">
        <v>0.70199999999999996</v>
      </c>
      <c r="E25">
        <v>116.673494982161</v>
      </c>
      <c r="F25">
        <v>0</v>
      </c>
      <c r="G25">
        <v>57.769772097639297</v>
      </c>
      <c r="H25">
        <v>360.69255269702597</v>
      </c>
      <c r="I25">
        <v>978.94523920387803</v>
      </c>
    </row>
    <row r="26" spans="1:9" x14ac:dyDescent="0.25">
      <c r="A26">
        <v>106.790122509662</v>
      </c>
      <c r="B26">
        <v>0</v>
      </c>
      <c r="C26">
        <v>315.27425818818801</v>
      </c>
      <c r="D26">
        <v>1.4097738636500701</v>
      </c>
      <c r="E26">
        <v>106.330271417281</v>
      </c>
      <c r="F26">
        <v>0</v>
      </c>
      <c r="G26">
        <v>59.263157754520499</v>
      </c>
      <c r="H26">
        <v>338.34807836702799</v>
      </c>
      <c r="I26">
        <v>927.41566210032897</v>
      </c>
    </row>
    <row r="27" spans="1:9" x14ac:dyDescent="0.25">
      <c r="A27">
        <v>138.029480109925</v>
      </c>
      <c r="B27">
        <v>2.52492951420595</v>
      </c>
      <c r="C27">
        <v>173.378493308809</v>
      </c>
      <c r="D27">
        <v>22.724365627853601</v>
      </c>
      <c r="E27">
        <v>121.196616681886</v>
      </c>
      <c r="F27">
        <v>0</v>
      </c>
      <c r="G27">
        <v>137.18783693852399</v>
      </c>
      <c r="H27">
        <v>89.017125622086297</v>
      </c>
      <c r="I27">
        <v>684.05884780328904</v>
      </c>
    </row>
    <row r="28" spans="1:9" x14ac:dyDescent="0.25">
      <c r="A28">
        <v>88.901040692322397</v>
      </c>
      <c r="B28">
        <v>7.02</v>
      </c>
      <c r="C28">
        <v>69.609210574474503</v>
      </c>
      <c r="D28">
        <v>15.795</v>
      </c>
      <c r="E28">
        <v>83.133093034542597</v>
      </c>
      <c r="F28">
        <v>1.0529999999999999</v>
      </c>
      <c r="G28">
        <v>102.666966749585</v>
      </c>
      <c r="H28">
        <v>68.483806463200395</v>
      </c>
      <c r="I28">
        <v>436.66211751412402</v>
      </c>
    </row>
    <row r="29" spans="1:9" x14ac:dyDescent="0.25">
      <c r="A29">
        <v>506.81517406025603</v>
      </c>
      <c r="B29">
        <v>18.011099500754799</v>
      </c>
      <c r="C29">
        <v>938.56541520942403</v>
      </c>
      <c r="D29">
        <v>58.945416547924701</v>
      </c>
      <c r="E29">
        <v>535.25726408620903</v>
      </c>
      <c r="F29">
        <v>6.5494907275471901</v>
      </c>
      <c r="G29">
        <v>399.84464559093902</v>
      </c>
      <c r="H29">
        <v>673.93194897039302</v>
      </c>
      <c r="I29">
        <v>3137.9204546934502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37.238448833338801</v>
      </c>
      <c r="B31">
        <v>0</v>
      </c>
      <c r="C31">
        <v>144.26942961629999</v>
      </c>
      <c r="D31">
        <v>0</v>
      </c>
      <c r="E31">
        <v>31.160772471934099</v>
      </c>
      <c r="F31">
        <v>0</v>
      </c>
      <c r="G31">
        <v>21.1890746192881</v>
      </c>
      <c r="H31">
        <v>122.36109185444499</v>
      </c>
      <c r="I31">
        <v>356.21881739530602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412.42469896200498</v>
      </c>
      <c r="B34">
        <v>15.147485313692901</v>
      </c>
      <c r="C34">
        <v>265.942451876078</v>
      </c>
      <c r="D34">
        <v>124.598765729875</v>
      </c>
      <c r="E34">
        <v>319.67874856408298</v>
      </c>
      <c r="F34">
        <v>5.9507978018079104</v>
      </c>
      <c r="G34">
        <v>386.15784475708699</v>
      </c>
      <c r="H34">
        <v>283.07904051632198</v>
      </c>
      <c r="I34">
        <v>1812.97983352095</v>
      </c>
    </row>
    <row r="35" spans="1:9" x14ac:dyDescent="0.25">
      <c r="A35">
        <v>2189.2542876006801</v>
      </c>
      <c r="B35">
        <v>53.876910577937302</v>
      </c>
      <c r="C35">
        <v>2286.8151095394801</v>
      </c>
      <c r="D35">
        <v>311.60843151063102</v>
      </c>
      <c r="E35">
        <v>1147.68673829777</v>
      </c>
      <c r="F35">
        <v>14.693702884892</v>
      </c>
      <c r="G35">
        <v>1303.9637821203</v>
      </c>
      <c r="H35">
        <v>2231.9617892955498</v>
      </c>
      <c r="I35">
        <v>9539.8607518272402</v>
      </c>
    </row>
    <row r="36" spans="1:9" x14ac:dyDescent="0.25">
      <c r="A36">
        <v>2377.0839198621502</v>
      </c>
      <c r="B36">
        <v>37.986104589123897</v>
      </c>
      <c r="C36">
        <v>2507.9632417477801</v>
      </c>
      <c r="D36">
        <v>952.37910783847201</v>
      </c>
      <c r="E36">
        <v>2608.4429814125201</v>
      </c>
      <c r="F36">
        <v>38.426185918032502</v>
      </c>
      <c r="G36">
        <v>2078.7035373339099</v>
      </c>
      <c r="H36">
        <v>1986.4805163538001</v>
      </c>
      <c r="I36">
        <v>12587.465595055801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342.91810375498</v>
      </c>
      <c r="B39">
        <v>2</v>
      </c>
      <c r="C39">
        <v>232.43054546868899</v>
      </c>
      <c r="D39">
        <v>111.052672391473</v>
      </c>
      <c r="E39">
        <v>174.01390337715301</v>
      </c>
      <c r="F39">
        <v>0</v>
      </c>
      <c r="G39">
        <v>225.934969012903</v>
      </c>
      <c r="H39">
        <v>144.56012753894001</v>
      </c>
      <c r="I39">
        <v>1232.9103215441401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542.35419952671703</v>
      </c>
      <c r="B43">
        <v>14</v>
      </c>
      <c r="C43">
        <v>194.80188501410601</v>
      </c>
      <c r="D43">
        <v>123.624</v>
      </c>
      <c r="E43">
        <v>182.74015902273001</v>
      </c>
      <c r="F43">
        <v>3</v>
      </c>
      <c r="G43">
        <v>348.19603829490899</v>
      </c>
      <c r="H43">
        <v>157.21135390986399</v>
      </c>
      <c r="I43">
        <v>1565.92763576833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409.08849193452801</v>
      </c>
      <c r="B46">
        <v>26.083644528750899</v>
      </c>
      <c r="C46">
        <v>314.89770501940899</v>
      </c>
      <c r="D46">
        <v>80.859298039127694</v>
      </c>
      <c r="E46">
        <v>149.674706120661</v>
      </c>
      <c r="F46">
        <v>17.389096352500601</v>
      </c>
      <c r="G46">
        <v>174.805086409788</v>
      </c>
      <c r="H46">
        <v>273.78370060336999</v>
      </c>
      <c r="I46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3.8487321397995098</v>
      </c>
      <c r="E2">
        <v>3.8487321397995098</v>
      </c>
      <c r="F2">
        <v>0</v>
      </c>
      <c r="G2">
        <v>2.4875010103988</v>
      </c>
      <c r="H2">
        <v>2.4875010103988</v>
      </c>
    </row>
    <row r="3" spans="1:8" x14ac:dyDescent="0.25">
      <c r="A3">
        <v>2</v>
      </c>
      <c r="B3" t="s">
        <v>9</v>
      </c>
      <c r="C3">
        <v>0</v>
      </c>
      <c r="D3">
        <v>27.498370985382099</v>
      </c>
      <c r="E3">
        <v>27.252157208446899</v>
      </c>
      <c r="F3">
        <v>0</v>
      </c>
      <c r="G3">
        <v>17.772664640159199</v>
      </c>
      <c r="H3">
        <v>17.613532490491799</v>
      </c>
    </row>
    <row r="4" spans="1:8" x14ac:dyDescent="0.25">
      <c r="A4">
        <v>3</v>
      </c>
      <c r="B4" t="s">
        <v>10</v>
      </c>
      <c r="C4">
        <v>0</v>
      </c>
      <c r="D4">
        <v>45.358541571128299</v>
      </c>
      <c r="E4">
        <v>35.088338662361899</v>
      </c>
      <c r="F4">
        <v>0</v>
      </c>
      <c r="G4">
        <v>29.315996512626899</v>
      </c>
      <c r="H4">
        <v>22.678189779241698</v>
      </c>
    </row>
    <row r="5" spans="1:8" x14ac:dyDescent="0.25">
      <c r="A5">
        <v>4</v>
      </c>
      <c r="B5" t="s">
        <v>11</v>
      </c>
      <c r="C5">
        <v>0</v>
      </c>
      <c r="D5">
        <v>14.444295449601199</v>
      </c>
      <c r="E5">
        <v>14.444295449601199</v>
      </c>
      <c r="F5">
        <v>0</v>
      </c>
      <c r="G5">
        <v>9.3355937020999207</v>
      </c>
      <c r="H5">
        <v>9.3355937020999207</v>
      </c>
    </row>
    <row r="6" spans="1:8" x14ac:dyDescent="0.25">
      <c r="A6">
        <v>5</v>
      </c>
      <c r="B6" t="s">
        <v>12</v>
      </c>
      <c r="C6">
        <v>0</v>
      </c>
      <c r="D6">
        <v>19.638718863808801</v>
      </c>
      <c r="E6">
        <v>17.9113985898253</v>
      </c>
      <c r="F6">
        <v>0</v>
      </c>
      <c r="G6">
        <v>12.692837859900299</v>
      </c>
      <c r="H6">
        <v>11.5764414023801</v>
      </c>
    </row>
    <row r="7" spans="1:8" x14ac:dyDescent="0.25">
      <c r="A7">
        <v>6</v>
      </c>
      <c r="B7" t="s">
        <v>13</v>
      </c>
      <c r="C7">
        <v>0</v>
      </c>
      <c r="D7">
        <v>3.65006150060622</v>
      </c>
      <c r="E7">
        <v>3.65006150060622</v>
      </c>
      <c r="F7">
        <v>0</v>
      </c>
      <c r="G7">
        <v>2.3590967988873102</v>
      </c>
      <c r="H7">
        <v>2.3590967988873102</v>
      </c>
    </row>
    <row r="8" spans="1:8" x14ac:dyDescent="0.25">
      <c r="A8">
        <v>7</v>
      </c>
      <c r="B8" t="s">
        <v>14</v>
      </c>
      <c r="C8">
        <v>0</v>
      </c>
      <c r="D8">
        <v>8.71977434998783</v>
      </c>
      <c r="E8">
        <v>8.7043995332779396</v>
      </c>
      <c r="F8">
        <v>0</v>
      </c>
      <c r="G8">
        <v>5.6357383985610898</v>
      </c>
      <c r="H8">
        <v>5.6258013931496</v>
      </c>
    </row>
    <row r="9" spans="1:8" x14ac:dyDescent="0.25">
      <c r="A9">
        <v>8</v>
      </c>
      <c r="B9" t="s">
        <v>15</v>
      </c>
      <c r="C9">
        <v>0</v>
      </c>
      <c r="D9">
        <v>25.284300548565799</v>
      </c>
      <c r="E9">
        <v>25.284300548565799</v>
      </c>
      <c r="F9">
        <v>0</v>
      </c>
      <c r="G9">
        <v>16.341673277647399</v>
      </c>
      <c r="H9">
        <v>16.341673277647399</v>
      </c>
    </row>
    <row r="10" spans="1:8" x14ac:dyDescent="0.25">
      <c r="A10">
        <v>9</v>
      </c>
      <c r="B10" t="s">
        <v>16</v>
      </c>
      <c r="C10">
        <v>0</v>
      </c>
      <c r="D10">
        <v>51.539207023173901</v>
      </c>
      <c r="E10">
        <v>47.089109299139999</v>
      </c>
      <c r="F10">
        <v>0</v>
      </c>
      <c r="G10">
        <v>33.310665665596702</v>
      </c>
      <c r="H10">
        <v>30.434491854892201</v>
      </c>
    </row>
    <row r="11" spans="1:8" x14ac:dyDescent="0.25">
      <c r="A11">
        <v>10</v>
      </c>
      <c r="B11" t="s">
        <v>17</v>
      </c>
      <c r="C11">
        <v>0</v>
      </c>
      <c r="D11">
        <v>23.063973107486799</v>
      </c>
      <c r="E11">
        <v>23.063973107486799</v>
      </c>
      <c r="F11">
        <v>0</v>
      </c>
      <c r="G11">
        <v>14.9066379069116</v>
      </c>
      <c r="H11">
        <v>14.9066379069116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3.5835205806806698</v>
      </c>
      <c r="D2">
        <v>3.5835205806806698</v>
      </c>
      <c r="E2">
        <v>3.5835205806806698</v>
      </c>
      <c r="F2">
        <v>2.3160902711437901</v>
      </c>
      <c r="G2">
        <v>2.3160902711437901</v>
      </c>
      <c r="H2">
        <v>2.3160902711437901</v>
      </c>
    </row>
    <row r="3" spans="1:8" x14ac:dyDescent="0.25">
      <c r="A3">
        <v>2</v>
      </c>
      <c r="B3" t="s">
        <v>21</v>
      </c>
      <c r="C3">
        <v>26.618226243555299</v>
      </c>
      <c r="D3">
        <v>19.052779372967201</v>
      </c>
      <c r="E3">
        <v>19.052779372967201</v>
      </c>
      <c r="F3">
        <v>17.203812131056001</v>
      </c>
      <c r="G3">
        <v>12.314135205998101</v>
      </c>
      <c r="H3">
        <v>12.314135205998101</v>
      </c>
    </row>
    <row r="4" spans="1:8" x14ac:dyDescent="0.25">
      <c r="A4">
        <v>3</v>
      </c>
      <c r="B4" t="s">
        <v>22</v>
      </c>
      <c r="C4">
        <v>7.0820065439087996</v>
      </c>
      <c r="D4">
        <v>4.6034064649171098</v>
      </c>
      <c r="E4">
        <v>4.6034064649171098</v>
      </c>
      <c r="F4">
        <v>4.5772212234395102</v>
      </c>
      <c r="G4">
        <v>2.9752598561858301</v>
      </c>
      <c r="H4">
        <v>2.9752598561858301</v>
      </c>
    </row>
    <row r="5" spans="1:8" x14ac:dyDescent="0.25">
      <c r="A5">
        <v>4</v>
      </c>
      <c r="B5" t="s">
        <v>23</v>
      </c>
      <c r="C5">
        <v>0.75873427332534304</v>
      </c>
      <c r="D5">
        <v>0.685190490034708</v>
      </c>
      <c r="E5">
        <v>0.685190490034708</v>
      </c>
      <c r="F5">
        <v>0.490382859332816</v>
      </c>
      <c r="G5">
        <v>0.442850261947763</v>
      </c>
      <c r="H5">
        <v>0.442850261947763</v>
      </c>
    </row>
    <row r="6" spans="1:8" x14ac:dyDescent="0.25">
      <c r="A6">
        <v>5</v>
      </c>
      <c r="B6" t="s">
        <v>24</v>
      </c>
      <c r="C6">
        <v>3.0254111829150898</v>
      </c>
      <c r="D6">
        <v>0</v>
      </c>
      <c r="E6">
        <v>0</v>
      </c>
      <c r="F6">
        <v>1.9553746795081299</v>
      </c>
      <c r="G6">
        <v>0</v>
      </c>
      <c r="H6">
        <v>0</v>
      </c>
    </row>
    <row r="7" spans="1:8" x14ac:dyDescent="0.25">
      <c r="A7">
        <v>6</v>
      </c>
      <c r="B7" t="s">
        <v>25</v>
      </c>
      <c r="C7">
        <v>3.8209834845997901</v>
      </c>
      <c r="D7">
        <v>1.67688784021065</v>
      </c>
      <c r="E7">
        <v>1.67688784021065</v>
      </c>
      <c r="F7">
        <v>2.4695665828160802</v>
      </c>
      <c r="G7">
        <v>1.08380111822142</v>
      </c>
      <c r="H7">
        <v>1.08380111822142</v>
      </c>
    </row>
    <row r="8" spans="1:8" x14ac:dyDescent="0.25">
      <c r="A8">
        <v>7</v>
      </c>
      <c r="B8" t="s">
        <v>26</v>
      </c>
      <c r="C8">
        <v>8.1686529652354505</v>
      </c>
      <c r="D8">
        <v>3.3601764030665602</v>
      </c>
      <c r="E8">
        <v>3.3601764030665602</v>
      </c>
      <c r="F8">
        <v>5.2795392785320798</v>
      </c>
      <c r="G8">
        <v>2.17173913230077</v>
      </c>
      <c r="H8">
        <v>2.17173913230077</v>
      </c>
    </row>
    <row r="9" spans="1:8" x14ac:dyDescent="0.25">
      <c r="A9">
        <v>8</v>
      </c>
      <c r="B9" t="s">
        <v>27</v>
      </c>
      <c r="C9">
        <v>6.3944995060737098</v>
      </c>
      <c r="D9">
        <v>1.3534040241681999</v>
      </c>
      <c r="E9">
        <v>1.3534040241681999</v>
      </c>
      <c r="F9">
        <v>4.1328737372670403</v>
      </c>
      <c r="G9">
        <v>0.874728028688318</v>
      </c>
      <c r="H9">
        <v>0.874728028688318</v>
      </c>
    </row>
    <row r="10" spans="1:8" x14ac:dyDescent="0.25">
      <c r="A10">
        <v>9</v>
      </c>
      <c r="B10" t="s">
        <v>28</v>
      </c>
      <c r="C10">
        <v>4.8908018337816497</v>
      </c>
      <c r="D10">
        <v>0.72831326670542695</v>
      </c>
      <c r="E10">
        <v>0.72831326670542695</v>
      </c>
      <c r="F10">
        <v>3.1610083688042598</v>
      </c>
      <c r="G10">
        <v>0.47072124559725098</v>
      </c>
      <c r="H10">
        <v>0.47072124559725098</v>
      </c>
    </row>
    <row r="11" spans="1:8" x14ac:dyDescent="0.25">
      <c r="A11">
        <v>10</v>
      </c>
      <c r="B11" t="s">
        <v>29</v>
      </c>
      <c r="C11">
        <v>7.0135649668906801</v>
      </c>
      <c r="D11">
        <v>3.9747863426589198</v>
      </c>
      <c r="E11">
        <v>7.0135649668906801</v>
      </c>
      <c r="F11">
        <v>4.5329862687058897</v>
      </c>
      <c r="G11">
        <v>2.5689719846282899</v>
      </c>
      <c r="H11">
        <v>4.5329862687058897</v>
      </c>
    </row>
    <row r="12" spans="1:8" x14ac:dyDescent="0.25">
      <c r="A12">
        <v>11</v>
      </c>
      <c r="B12" t="s">
        <v>30</v>
      </c>
      <c r="C12">
        <v>2.08414447219057</v>
      </c>
      <c r="D12">
        <v>2.08414447219057</v>
      </c>
      <c r="E12">
        <v>2.08414447219057</v>
      </c>
      <c r="F12">
        <v>1.3470180028327901</v>
      </c>
      <c r="G12">
        <v>1.3470180028327901</v>
      </c>
      <c r="H12">
        <v>1.3470180028327901</v>
      </c>
    </row>
    <row r="13" spans="1:8" x14ac:dyDescent="0.25">
      <c r="A13">
        <v>12</v>
      </c>
      <c r="B13" t="s">
        <v>31</v>
      </c>
      <c r="C13">
        <v>19.914214800625199</v>
      </c>
      <c r="D13">
        <v>18.6646001131923</v>
      </c>
      <c r="E13">
        <v>19.914214800625199</v>
      </c>
      <c r="F13">
        <v>12.870895567295699</v>
      </c>
      <c r="G13">
        <v>12.0632483513581</v>
      </c>
      <c r="H13">
        <v>12.870895567295699</v>
      </c>
    </row>
    <row r="14" spans="1:8" x14ac:dyDescent="0.25">
      <c r="A14">
        <v>13</v>
      </c>
      <c r="B14" t="s">
        <v>32</v>
      </c>
      <c r="C14">
        <v>8.8886795251687793</v>
      </c>
      <c r="D14">
        <v>8.0388809115718391</v>
      </c>
      <c r="E14">
        <v>8.0388809115718391</v>
      </c>
      <c r="F14">
        <v>5.7449046846685103</v>
      </c>
      <c r="G14">
        <v>5.1956653941243802</v>
      </c>
      <c r="H14">
        <v>5.1956653941243802</v>
      </c>
    </row>
    <row r="15" spans="1:8" x14ac:dyDescent="0.25">
      <c r="A15">
        <v>14</v>
      </c>
      <c r="B15" t="s">
        <v>33</v>
      </c>
      <c r="C15">
        <v>10.2447443014923</v>
      </c>
      <c r="D15">
        <v>5.0436159633536004</v>
      </c>
      <c r="E15">
        <v>5.0436159633536004</v>
      </c>
      <c r="F15">
        <v>6.6213524027075996</v>
      </c>
      <c r="G15">
        <v>3.2597747385868101</v>
      </c>
      <c r="H15">
        <v>3.2597747385868101</v>
      </c>
    </row>
    <row r="16" spans="1:8" x14ac:dyDescent="0.25">
      <c r="A16">
        <v>15</v>
      </c>
      <c r="B16" t="s">
        <v>34</v>
      </c>
      <c r="C16">
        <v>3.7563669271521398</v>
      </c>
      <c r="D16">
        <v>0.257301889004248</v>
      </c>
      <c r="E16">
        <v>0.257301889004248</v>
      </c>
      <c r="F16">
        <v>2.4278038032561899</v>
      </c>
      <c r="G16">
        <v>0.166298584995559</v>
      </c>
      <c r="H16">
        <v>0.166298584995559</v>
      </c>
    </row>
    <row r="17" spans="1:8" x14ac:dyDescent="0.25">
      <c r="A17">
        <v>16</v>
      </c>
      <c r="B17" t="s">
        <v>35</v>
      </c>
      <c r="C17">
        <v>6.2603786484580901</v>
      </c>
      <c r="D17">
        <v>2.1846388947081499</v>
      </c>
      <c r="E17">
        <v>2.1846388947081499</v>
      </c>
      <c r="F17">
        <v>4.0461891469354896</v>
      </c>
      <c r="G17">
        <v>1.41196925651109</v>
      </c>
      <c r="H17">
        <v>1.41196925651109</v>
      </c>
    </row>
    <row r="18" spans="1:8" x14ac:dyDescent="0.25">
      <c r="A18">
        <v>17</v>
      </c>
      <c r="B18" t="s">
        <v>36</v>
      </c>
      <c r="C18">
        <v>10.842056274930901</v>
      </c>
      <c r="D18">
        <v>0.18884117242680701</v>
      </c>
      <c r="E18">
        <v>0.18884117242680701</v>
      </c>
      <c r="F18">
        <v>7.0074052854445004</v>
      </c>
      <c r="G18">
        <v>0.122051260039377</v>
      </c>
      <c r="H18">
        <v>0.122051260039377</v>
      </c>
    </row>
    <row r="19" spans="1:8" x14ac:dyDescent="0.25">
      <c r="A19">
        <v>18</v>
      </c>
      <c r="B19" t="s">
        <v>37</v>
      </c>
      <c r="C19">
        <v>3.06395954965586</v>
      </c>
      <c r="D19">
        <v>2.82712064042054</v>
      </c>
      <c r="E19">
        <v>2.82712064042054</v>
      </c>
      <c r="F19">
        <v>1.98028914425493</v>
      </c>
      <c r="G19">
        <v>1.8272161309546799</v>
      </c>
      <c r="H19">
        <v>1.8272161309546799</v>
      </c>
    </row>
    <row r="20" spans="1:8" x14ac:dyDescent="0.25">
      <c r="A20">
        <v>19</v>
      </c>
      <c r="B20" t="s">
        <v>38</v>
      </c>
      <c r="C20">
        <v>6.1968674629123601</v>
      </c>
      <c r="D20">
        <v>0.45041301262442501</v>
      </c>
      <c r="E20">
        <v>0.45041301262442501</v>
      </c>
      <c r="F20">
        <v>4.0051407880271297</v>
      </c>
      <c r="G20">
        <v>0.29110958708038098</v>
      </c>
      <c r="H20">
        <v>0.29110958708038098</v>
      </c>
    </row>
    <row r="21" spans="1:8" x14ac:dyDescent="0.25">
      <c r="A21">
        <v>20</v>
      </c>
      <c r="B21" t="s">
        <v>39</v>
      </c>
      <c r="C21">
        <v>2.73533182392416</v>
      </c>
      <c r="D21">
        <v>1.1318873361726001</v>
      </c>
      <c r="E21">
        <v>1.1318873361726001</v>
      </c>
      <c r="F21">
        <v>1.76789145844319</v>
      </c>
      <c r="G21">
        <v>0.73155802745306597</v>
      </c>
      <c r="H21">
        <v>0.73155802745306597</v>
      </c>
    </row>
    <row r="22" spans="1:8" x14ac:dyDescent="0.25">
      <c r="A22">
        <v>21</v>
      </c>
      <c r="B22" t="s">
        <v>40</v>
      </c>
      <c r="C22">
        <v>1.1121597428036401</v>
      </c>
      <c r="D22">
        <v>0.58473979756878003</v>
      </c>
      <c r="E22">
        <v>0.58473979756878003</v>
      </c>
      <c r="F22">
        <v>0.71880774848962303</v>
      </c>
      <c r="G22">
        <v>0.37792727174526097</v>
      </c>
      <c r="H22">
        <v>0.37792727174526097</v>
      </c>
    </row>
    <row r="23" spans="1:8" x14ac:dyDescent="0.25">
      <c r="A23">
        <v>22</v>
      </c>
      <c r="B23" t="s">
        <v>41</v>
      </c>
      <c r="C23">
        <v>4.3292554006656596</v>
      </c>
      <c r="D23">
        <v>0.158722066683887</v>
      </c>
      <c r="E23">
        <v>0.158722066683887</v>
      </c>
      <c r="F23">
        <v>2.7980713627920299</v>
      </c>
      <c r="G23">
        <v>0.10258476997293001</v>
      </c>
      <c r="H23">
        <v>0.10258476997293001</v>
      </c>
    </row>
    <row r="24" spans="1:8" x14ac:dyDescent="0.25">
      <c r="A24">
        <v>23</v>
      </c>
      <c r="B24" t="s">
        <v>41</v>
      </c>
      <c r="C24">
        <v>4.50931759280666</v>
      </c>
      <c r="D24">
        <v>1.7719481625346001</v>
      </c>
      <c r="E24">
        <v>1.7719481625346001</v>
      </c>
      <c r="F24">
        <v>2.9144486186300198</v>
      </c>
      <c r="G24">
        <v>1.14524022056487</v>
      </c>
      <c r="H24">
        <v>1.14524022056487</v>
      </c>
    </row>
    <row r="25" spans="1:8" x14ac:dyDescent="0.25">
      <c r="A25">
        <v>23</v>
      </c>
      <c r="B25" t="s">
        <v>42</v>
      </c>
      <c r="C25">
        <v>4.50931759280666</v>
      </c>
      <c r="D25">
        <v>1.7719481625346001</v>
      </c>
      <c r="E25">
        <v>1.7719481625346001</v>
      </c>
      <c r="F25">
        <v>2.9144486186300198</v>
      </c>
      <c r="G25">
        <v>1.14524022056487</v>
      </c>
      <c r="H25">
        <v>1.14524022056487</v>
      </c>
    </row>
    <row r="26" spans="1:8" x14ac:dyDescent="0.25">
      <c r="A26">
        <v>24</v>
      </c>
      <c r="B26" t="s">
        <v>43</v>
      </c>
      <c r="C26">
        <v>2.03979896888888</v>
      </c>
      <c r="D26">
        <v>1.0891752395844601</v>
      </c>
      <c r="E26">
        <v>1.0891752395844601</v>
      </c>
      <c r="F26">
        <v>1.3183567501753599</v>
      </c>
      <c r="G26">
        <v>0.70395247332250699</v>
      </c>
      <c r="H26">
        <v>0.70395247332250699</v>
      </c>
    </row>
    <row r="27" spans="1:8" x14ac:dyDescent="0.25">
      <c r="A27">
        <v>25</v>
      </c>
      <c r="B27" t="s">
        <v>44</v>
      </c>
      <c r="C27">
        <v>17.2193581246453</v>
      </c>
      <c r="D27">
        <v>0</v>
      </c>
      <c r="E27">
        <v>0</v>
      </c>
      <c r="F27">
        <v>11.129163885046401</v>
      </c>
      <c r="G27">
        <v>0</v>
      </c>
      <c r="H27">
        <v>0</v>
      </c>
    </row>
    <row r="28" spans="1:8" x14ac:dyDescent="0.25">
      <c r="A28">
        <v>26</v>
      </c>
      <c r="B28" t="s">
        <v>45</v>
      </c>
      <c r="C28">
        <v>14.976077877748599</v>
      </c>
      <c r="D28">
        <v>1.4067787260486599</v>
      </c>
      <c r="E28">
        <v>1.4067787260486599</v>
      </c>
      <c r="F28">
        <v>9.67929372571286</v>
      </c>
      <c r="G28">
        <v>0.90922500588359401</v>
      </c>
      <c r="H28">
        <v>0.90922500588359401</v>
      </c>
    </row>
    <row r="29" spans="1:8" x14ac:dyDescent="0.25">
      <c r="A29">
        <v>27</v>
      </c>
      <c r="B29" t="s">
        <v>46</v>
      </c>
      <c r="C29">
        <v>3.2511715483047299</v>
      </c>
      <c r="D29">
        <v>1.60514739831802</v>
      </c>
      <c r="E29">
        <v>1.60514739831802</v>
      </c>
      <c r="F29">
        <v>2.1012874415856699</v>
      </c>
      <c r="G29">
        <v>1.0374340510387099</v>
      </c>
      <c r="H29">
        <v>1.0374340510387099</v>
      </c>
    </row>
    <row r="30" spans="1:8" x14ac:dyDescent="0.25">
      <c r="A30">
        <v>28</v>
      </c>
      <c r="B30" t="s">
        <v>47</v>
      </c>
      <c r="C30">
        <v>4.7361078155070002</v>
      </c>
      <c r="D30">
        <v>0</v>
      </c>
      <c r="E30">
        <v>0</v>
      </c>
      <c r="F30">
        <v>3.0610269949950402</v>
      </c>
      <c r="G30">
        <v>0</v>
      </c>
      <c r="H30">
        <v>0</v>
      </c>
    </row>
    <row r="31" spans="1:8" x14ac:dyDescent="0.25">
      <c r="A31">
        <v>29</v>
      </c>
      <c r="B31" t="s">
        <v>48</v>
      </c>
      <c r="C31">
        <v>6.6587170639284903</v>
      </c>
      <c r="D31">
        <v>3.0628767774376899</v>
      </c>
      <c r="E31">
        <v>6.6587170639284903</v>
      </c>
      <c r="F31">
        <v>4.3036420366070702</v>
      </c>
      <c r="G31">
        <v>1.9795893301631899</v>
      </c>
      <c r="H31">
        <v>4.3036420366070702</v>
      </c>
    </row>
    <row r="32" spans="1:8" x14ac:dyDescent="0.25">
      <c r="A32">
        <v>30</v>
      </c>
      <c r="B32" t="s">
        <v>49</v>
      </c>
      <c r="C32">
        <v>1.9219659023075299</v>
      </c>
      <c r="D32">
        <v>1.9219659023075299</v>
      </c>
      <c r="E32">
        <v>1.9219659023075299</v>
      </c>
      <c r="F32">
        <v>1.2421992360817</v>
      </c>
      <c r="G32">
        <v>1.2421992360817</v>
      </c>
      <c r="H32">
        <v>1.2421992360817</v>
      </c>
    </row>
    <row r="33" spans="1:8" x14ac:dyDescent="0.25">
      <c r="A33">
        <v>31</v>
      </c>
      <c r="B33" t="s">
        <v>50</v>
      </c>
      <c r="C33">
        <v>2.3113597767164999</v>
      </c>
      <c r="D33">
        <v>0.84716566210252398</v>
      </c>
      <c r="E33">
        <v>0.84716566210252398</v>
      </c>
      <c r="F33">
        <v>1.49387111680808</v>
      </c>
      <c r="G33">
        <v>0.54753756923311703</v>
      </c>
      <c r="H33">
        <v>0.54753756923311703</v>
      </c>
    </row>
    <row r="34" spans="1:8" x14ac:dyDescent="0.25">
      <c r="A34">
        <v>32</v>
      </c>
      <c r="B34" t="s">
        <v>51</v>
      </c>
      <c r="C34">
        <v>5.3356943894330202</v>
      </c>
      <c r="D34">
        <v>4.2377903711738503</v>
      </c>
      <c r="E34">
        <v>4.2377903711738503</v>
      </c>
      <c r="F34">
        <v>3.44854999069518</v>
      </c>
      <c r="G34">
        <v>2.73895595932597</v>
      </c>
      <c r="H34">
        <v>2.73895595932597</v>
      </c>
    </row>
    <row r="35" spans="1:8" x14ac:dyDescent="0.25">
      <c r="A35">
        <v>33</v>
      </c>
      <c r="B35" t="s">
        <v>52</v>
      </c>
      <c r="C35">
        <v>3.1836144913449802</v>
      </c>
      <c r="D35">
        <v>3.1836144913449802</v>
      </c>
      <c r="E35">
        <v>3.1836144913449802</v>
      </c>
      <c r="F35">
        <v>2.0576241672026101</v>
      </c>
      <c r="G35">
        <v>2.0576241672026101</v>
      </c>
      <c r="H35">
        <v>2.0576241672026101</v>
      </c>
    </row>
    <row r="36" spans="1:8" x14ac:dyDescent="0.25">
      <c r="A36">
        <v>34</v>
      </c>
      <c r="B36" t="s">
        <v>53</v>
      </c>
      <c r="C36">
        <v>22.331318861442298</v>
      </c>
      <c r="D36">
        <v>3.46519969061477</v>
      </c>
      <c r="E36">
        <v>3.46519969061477</v>
      </c>
      <c r="F36">
        <v>14.4331110125708</v>
      </c>
      <c r="G36">
        <v>2.2396174684390702</v>
      </c>
      <c r="H36">
        <v>2.2396174684390702</v>
      </c>
    </row>
    <row r="37" spans="1:8" x14ac:dyDescent="0.25">
      <c r="A37">
        <v>35</v>
      </c>
      <c r="B37" t="s">
        <v>54</v>
      </c>
      <c r="C37">
        <v>14.204177477588701</v>
      </c>
      <c r="D37">
        <v>11.388293458545601</v>
      </c>
      <c r="E37">
        <v>14.204177477588701</v>
      </c>
      <c r="F37">
        <v>9.18040137478269</v>
      </c>
      <c r="G37">
        <v>7.3604476632468501</v>
      </c>
      <c r="H37">
        <v>9.18040137478269</v>
      </c>
    </row>
    <row r="38" spans="1:8" x14ac:dyDescent="0.25">
      <c r="A38">
        <v>36</v>
      </c>
      <c r="B38" t="s">
        <v>55</v>
      </c>
      <c r="C38">
        <v>30.716451295464001</v>
      </c>
      <c r="D38">
        <v>0.56713914426102097</v>
      </c>
      <c r="E38">
        <v>0.56713914426102097</v>
      </c>
      <c r="F38">
        <v>19.8525646519304</v>
      </c>
      <c r="G38">
        <v>0.36655167030135</v>
      </c>
      <c r="H38">
        <v>0.36655167030135</v>
      </c>
    </row>
    <row r="39" spans="1:8" x14ac:dyDescent="0.25">
      <c r="A39">
        <v>37</v>
      </c>
      <c r="B39" t="s">
        <v>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57</v>
      </c>
      <c r="C40">
        <v>3.44494052366985</v>
      </c>
      <c r="D40">
        <v>2.8891901294732398</v>
      </c>
      <c r="E40">
        <v>2.8891901294732398</v>
      </c>
      <c r="F40">
        <v>2.2265236244367301</v>
      </c>
      <c r="G40">
        <v>1.86733269691076</v>
      </c>
      <c r="H40">
        <v>1.86733269691076</v>
      </c>
    </row>
    <row r="41" spans="1:8" x14ac:dyDescent="0.25">
      <c r="A41">
        <v>39</v>
      </c>
      <c r="B41" t="s">
        <v>58</v>
      </c>
      <c r="C41">
        <v>12.2934209165124</v>
      </c>
      <c r="D41">
        <v>4.2808800292079301</v>
      </c>
      <c r="E41">
        <v>4.2808800292079301</v>
      </c>
      <c r="F41">
        <v>7.9454469264975698</v>
      </c>
      <c r="G41">
        <v>2.76680553783758</v>
      </c>
      <c r="H41">
        <v>2.76680553783758</v>
      </c>
    </row>
    <row r="42" spans="1:8" x14ac:dyDescent="0.25">
      <c r="A42">
        <v>40</v>
      </c>
      <c r="B42" t="s">
        <v>59</v>
      </c>
      <c r="C42">
        <v>2.4107859781137</v>
      </c>
      <c r="D42">
        <v>2.0513775246604502</v>
      </c>
      <c r="E42">
        <v>2.0513775246604502</v>
      </c>
      <c r="F42">
        <v>1.5581319610165201</v>
      </c>
      <c r="G42">
        <v>1.3258401676059699</v>
      </c>
      <c r="H42">
        <v>1.3258401676059699</v>
      </c>
    </row>
    <row r="43" spans="1:8" x14ac:dyDescent="0.25">
      <c r="A43">
        <v>41</v>
      </c>
      <c r="B43" t="s">
        <v>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42</v>
      </c>
      <c r="B44" t="s">
        <v>61</v>
      </c>
      <c r="C44">
        <v>9.4307831391155599</v>
      </c>
      <c r="D44">
        <v>7.7360025052217303</v>
      </c>
      <c r="E44">
        <v>7.7360025052217303</v>
      </c>
      <c r="F44">
        <v>6.0952754661237503</v>
      </c>
      <c r="G44">
        <v>4.99990993116739</v>
      </c>
      <c r="H44">
        <v>4.99990993116739</v>
      </c>
    </row>
    <row r="45" spans="1:8" x14ac:dyDescent="0.25">
      <c r="A45">
        <v>43</v>
      </c>
      <c r="B45" t="s">
        <v>62</v>
      </c>
      <c r="C45">
        <v>21.441149127786002</v>
      </c>
      <c r="D45">
        <v>2.3991300708445298</v>
      </c>
      <c r="E45">
        <v>2.3991300708445298</v>
      </c>
      <c r="F45">
        <v>13.857779180823201</v>
      </c>
      <c r="G45">
        <v>1.5505985499980199</v>
      </c>
      <c r="H45">
        <v>1.5505985499980199</v>
      </c>
    </row>
    <row r="46" spans="1:8" x14ac:dyDescent="0.25">
      <c r="A46">
        <v>44</v>
      </c>
      <c r="B46" t="s">
        <v>63</v>
      </c>
      <c r="C46">
        <v>4.7374084874542302</v>
      </c>
      <c r="D46">
        <v>4.1791297630315203</v>
      </c>
      <c r="E46">
        <v>4.1791297630315203</v>
      </c>
      <c r="F46">
        <v>3.0618676413859598</v>
      </c>
      <c r="G46">
        <v>2.7010426110532402</v>
      </c>
      <c r="H46">
        <v>2.7010426110532402</v>
      </c>
    </row>
    <row r="47" spans="1:8" x14ac:dyDescent="0.25">
      <c r="A47">
        <v>45</v>
      </c>
      <c r="B47" t="s">
        <v>64</v>
      </c>
      <c r="C47">
        <v>4.63992393107136</v>
      </c>
      <c r="D47">
        <v>6.5924760498805995E-2</v>
      </c>
      <c r="E47">
        <v>6.5924760498805995E-2</v>
      </c>
      <c r="F47">
        <v>2.9988617153582502</v>
      </c>
      <c r="G47">
        <v>4.2608293431306801E-2</v>
      </c>
      <c r="H47">
        <v>4.2608293431306801E-2</v>
      </c>
    </row>
    <row r="48" spans="1:8" x14ac:dyDescent="0.25">
      <c r="A48">
        <v>46</v>
      </c>
      <c r="B48" t="s">
        <v>65</v>
      </c>
      <c r="C48">
        <v>17.814963902596698</v>
      </c>
      <c r="D48">
        <v>9.4566110465253495</v>
      </c>
      <c r="E48">
        <v>9.4566110465253495</v>
      </c>
      <c r="F48">
        <v>11.514114024634599</v>
      </c>
      <c r="G48">
        <v>6.1119684817571303</v>
      </c>
      <c r="H48">
        <v>6.1119684817571303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0.83586549354612505</v>
      </c>
      <c r="C2">
        <v>0.83586549354612505</v>
      </c>
      <c r="D2">
        <v>0</v>
      </c>
      <c r="E2">
        <v>0.540234078192251</v>
      </c>
      <c r="F2">
        <v>0.540234078192251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4.1036282377360003</v>
      </c>
      <c r="C3">
        <v>4.1036282377360003</v>
      </c>
      <c r="D3">
        <v>0</v>
      </c>
      <c r="E3">
        <v>2.65224469172882</v>
      </c>
      <c r="F3">
        <v>2.65224469172882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1.5934868556345101</v>
      </c>
      <c r="C4">
        <v>1.5934868556345101</v>
      </c>
      <c r="D4">
        <v>0</v>
      </c>
      <c r="E4">
        <v>1.02989764407313</v>
      </c>
      <c r="F4">
        <v>1.02989764407313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7.0429977515098999E-3</v>
      </c>
      <c r="C5">
        <v>7.0429977515098999E-3</v>
      </c>
      <c r="D5">
        <v>0</v>
      </c>
      <c r="E5">
        <v>4.5520091777626198E-3</v>
      </c>
      <c r="F5">
        <v>4.5520091777626198E-3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5.0189069146525398</v>
      </c>
      <c r="C6">
        <v>5.0189069146525398</v>
      </c>
      <c r="D6">
        <v>0</v>
      </c>
      <c r="E6">
        <v>3.2438048603574798</v>
      </c>
      <c r="F6">
        <v>3.2438048603574798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0.94601010254954099</v>
      </c>
      <c r="C7">
        <v>0.94601010254954099</v>
      </c>
      <c r="D7">
        <v>0</v>
      </c>
      <c r="E7">
        <v>0.61142241144951104</v>
      </c>
      <c r="F7">
        <v>0.61142241144951104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0.24018578044866601</v>
      </c>
      <c r="C8">
        <v>0.24018578044866601</v>
      </c>
      <c r="D8">
        <v>0</v>
      </c>
      <c r="E8">
        <v>0.15523615306224001</v>
      </c>
      <c r="F8">
        <v>0.15523615306224001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2.1207937788856901</v>
      </c>
      <c r="C9">
        <v>2.1207937788856901</v>
      </c>
      <c r="D9">
        <v>0</v>
      </c>
      <c r="E9">
        <v>1.3707050727880601</v>
      </c>
      <c r="F9">
        <v>1.3707050727880601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1.7602858070717401E-3</v>
      </c>
      <c r="C10">
        <v>1.7602858070717401E-3</v>
      </c>
      <c r="D10">
        <v>0</v>
      </c>
      <c r="E10">
        <v>1.1377026419691801E-3</v>
      </c>
      <c r="F10">
        <v>1.1377026419691801E-3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0.115860233850266</v>
      </c>
      <c r="C11">
        <v>0.115860233850266</v>
      </c>
      <c r="D11">
        <v>0</v>
      </c>
      <c r="E11">
        <v>7.4882438761402506E-2</v>
      </c>
      <c r="F11">
        <v>7.4882438761402506E-2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7.3543783290634698E-2</v>
      </c>
      <c r="C12">
        <v>7.3543783290634698E-2</v>
      </c>
      <c r="D12">
        <v>0</v>
      </c>
      <c r="E12">
        <v>4.75325973850532E-2</v>
      </c>
      <c r="F12">
        <v>4.75325973850532E-2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5.2236759460221299E-4</v>
      </c>
      <c r="C13">
        <v>5.2236759460221299E-4</v>
      </c>
      <c r="D13">
        <v>0</v>
      </c>
      <c r="E13">
        <v>3.3761505664051897E-4</v>
      </c>
      <c r="F13">
        <v>3.3761505664051897E-4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9.4931891340942501E-2</v>
      </c>
      <c r="C14">
        <v>9.4931891340942501E-2</v>
      </c>
      <c r="D14">
        <v>0</v>
      </c>
      <c r="E14">
        <v>6.1356095215803902E-2</v>
      </c>
      <c r="F14">
        <v>6.1356095215803902E-2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9.3720899151200701E-3</v>
      </c>
      <c r="C15">
        <v>9.3720899151200701E-3</v>
      </c>
      <c r="D15">
        <v>0</v>
      </c>
      <c r="E15">
        <v>6.0573410376706599E-3</v>
      </c>
      <c r="F15">
        <v>6.0573410376706599E-3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2.9205848340644298</v>
      </c>
      <c r="C16">
        <v>2.9205848340644298</v>
      </c>
      <c r="D16">
        <v>0</v>
      </c>
      <c r="E16">
        <v>1.8876236281980201</v>
      </c>
      <c r="F16">
        <v>1.8876236281980201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3.3740339813391699E-3</v>
      </c>
      <c r="C17">
        <v>3.3740339813391699E-3</v>
      </c>
      <c r="D17">
        <v>0</v>
      </c>
      <c r="E17">
        <v>2.1806955207171901E-3</v>
      </c>
      <c r="F17">
        <v>2.1806955207171901E-3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0.149170420139591</v>
      </c>
      <c r="C19">
        <v>0.149170420139591</v>
      </c>
      <c r="D19">
        <v>0</v>
      </c>
      <c r="E19">
        <v>9.6411378433360104E-2</v>
      </c>
      <c r="F19">
        <v>9.6411378433360104E-2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1.98914989322534</v>
      </c>
      <c r="C20">
        <v>1.98914989322534</v>
      </c>
      <c r="D20">
        <v>0</v>
      </c>
      <c r="E20">
        <v>1.2856213915397201</v>
      </c>
      <c r="F20">
        <v>1.2856213915397201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0.23097535941668601</v>
      </c>
      <c r="C21">
        <v>0.23097535941668601</v>
      </c>
      <c r="D21">
        <v>0</v>
      </c>
      <c r="E21">
        <v>0.14928330137211401</v>
      </c>
      <c r="F21">
        <v>0.14928330137211401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4.57373983285623</v>
      </c>
      <c r="C22">
        <v>4.57373983285623</v>
      </c>
      <c r="D22">
        <v>0</v>
      </c>
      <c r="E22">
        <v>2.9560858075521401</v>
      </c>
      <c r="F22">
        <v>2.9560858075521401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1.6660933659041501E-3</v>
      </c>
      <c r="C23">
        <v>1.6660933659041501E-3</v>
      </c>
      <c r="D23">
        <v>0</v>
      </c>
      <c r="E23">
        <v>1.07682446597107E-3</v>
      </c>
      <c r="F23">
        <v>1.07682446597107E-3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1.8178537773570101E-3</v>
      </c>
      <c r="C24">
        <v>1.8178537773570101E-3</v>
      </c>
      <c r="D24">
        <v>0</v>
      </c>
      <c r="E24">
        <v>1.1749097998200501E-3</v>
      </c>
      <c r="F24">
        <v>1.1749097998200501E-3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2.7742275271253498E-4</v>
      </c>
      <c r="C25">
        <v>2.7742275271253498E-4</v>
      </c>
      <c r="D25">
        <v>0</v>
      </c>
      <c r="E25">
        <v>1.7930304126490701E-4</v>
      </c>
      <c r="F25">
        <v>1.7930304126490701E-4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5.0410954819055096</v>
      </c>
      <c r="C26">
        <v>5.0410954819055096</v>
      </c>
      <c r="D26">
        <v>0</v>
      </c>
      <c r="E26">
        <v>3.25814570857872</v>
      </c>
      <c r="F26">
        <v>3.25814570857872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4.1624885670762302</v>
      </c>
      <c r="C27">
        <v>4.1624885670762302</v>
      </c>
      <c r="D27">
        <v>0</v>
      </c>
      <c r="E27">
        <v>2.69028712320701</v>
      </c>
      <c r="F27">
        <v>2.69028712320701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</v>
      </c>
      <c r="C28">
        <v>0.19940264121891499</v>
      </c>
      <c r="D28">
        <v>0</v>
      </c>
      <c r="E28">
        <v>0</v>
      </c>
      <c r="F28">
        <v>0.12887731686468501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0</v>
      </c>
      <c r="C29">
        <v>2.92544004836194E-3</v>
      </c>
      <c r="D29">
        <v>0</v>
      </c>
      <c r="E29">
        <v>0</v>
      </c>
      <c r="F29">
        <v>1.8907616357371499E-3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0</v>
      </c>
      <c r="C30">
        <v>2.2568506619665501E-3</v>
      </c>
      <c r="D30">
        <v>0</v>
      </c>
      <c r="E30">
        <v>0</v>
      </c>
      <c r="F30">
        <v>1.45864094929023E-3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0</v>
      </c>
      <c r="C31">
        <v>2.14973008977721E-4</v>
      </c>
      <c r="D31">
        <v>0</v>
      </c>
      <c r="E31">
        <v>0</v>
      </c>
      <c r="F31">
        <v>1.38940710243454E-4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0</v>
      </c>
      <c r="C32">
        <v>2.8339787192935399</v>
      </c>
      <c r="D32">
        <v>0</v>
      </c>
      <c r="E32">
        <v>0</v>
      </c>
      <c r="F32">
        <v>1.8316486239176399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0</v>
      </c>
      <c r="C40">
        <v>3.6634399863388398</v>
      </c>
      <c r="D40">
        <v>0</v>
      </c>
      <c r="E40">
        <v>0</v>
      </c>
      <c r="F40">
        <v>2.3677435416505599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0</v>
      </c>
      <c r="C42">
        <v>2.71636104337116E-3</v>
      </c>
      <c r="D42">
        <v>0</v>
      </c>
      <c r="E42">
        <v>0</v>
      </c>
      <c r="F42">
        <v>1.75563032046852E-3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</v>
      </c>
      <c r="C43">
        <v>0.170223331967118</v>
      </c>
      <c r="D43">
        <v>0</v>
      </c>
      <c r="E43">
        <v>0</v>
      </c>
      <c r="F43">
        <v>0.110018233246992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0</v>
      </c>
      <c r="C44">
        <v>3.6694580947728302E-3</v>
      </c>
      <c r="D44">
        <v>0</v>
      </c>
      <c r="E44">
        <v>0</v>
      </c>
      <c r="F44">
        <v>2.3716331474392901E-3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0</v>
      </c>
      <c r="C45">
        <v>1.4575273634850699E-2</v>
      </c>
      <c r="D45">
        <v>0</v>
      </c>
      <c r="E45">
        <v>0</v>
      </c>
      <c r="F45">
        <v>9.4202471298557907E-3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0</v>
      </c>
      <c r="C46">
        <v>1.3767998734557201</v>
      </c>
      <c r="D46">
        <v>0</v>
      </c>
      <c r="E46">
        <v>0</v>
      </c>
      <c r="F46">
        <v>0.88984916381227797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0</v>
      </c>
      <c r="C47">
        <v>2</v>
      </c>
      <c r="D47">
        <v>0</v>
      </c>
      <c r="E47">
        <v>0</v>
      </c>
      <c r="F47">
        <v>1.2926340000000001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1.5729506612863601E-2</v>
      </c>
      <c r="C48">
        <v>1.5729506612863601E-2</v>
      </c>
      <c r="D48">
        <v>0</v>
      </c>
      <c r="E48">
        <v>1.01662475255061E-2</v>
      </c>
      <c r="F48">
        <v>1.01662475255061E-2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0.79088396881784295</v>
      </c>
      <c r="C49">
        <v>0.79088396881784295</v>
      </c>
      <c r="D49">
        <v>0</v>
      </c>
      <c r="E49">
        <v>0.51116175407444198</v>
      </c>
      <c r="F49">
        <v>0.51116175407444198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3.1463982821042201E-2</v>
      </c>
      <c r="C50">
        <v>3.1463982821042201E-2</v>
      </c>
      <c r="D50">
        <v>0</v>
      </c>
      <c r="E50">
        <v>2.0335706984947501E-2</v>
      </c>
      <c r="F50">
        <v>2.0335706984947501E-2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8.7393474157893298E-3</v>
      </c>
      <c r="C51">
        <v>8.7393474157893298E-3</v>
      </c>
      <c r="D51">
        <v>0</v>
      </c>
      <c r="E51">
        <v>5.6483888037307103E-3</v>
      </c>
      <c r="F51">
        <v>5.6483888037307103E-3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2.9818079294024499E-3</v>
      </c>
      <c r="C52">
        <v>2.9818079294024499E-3</v>
      </c>
      <c r="D52">
        <v>0</v>
      </c>
      <c r="E52">
        <v>1.9271931555076001E-3</v>
      </c>
      <c r="F52">
        <v>1.9271931555076001E-3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0.72047001543850697</v>
      </c>
      <c r="C53">
        <v>0.72047001543850697</v>
      </c>
      <c r="D53">
        <v>0</v>
      </c>
      <c r="E53">
        <v>0.46565201896816999</v>
      </c>
      <c r="F53">
        <v>0.46565201896816999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9.7673209930355095E-2</v>
      </c>
      <c r="C54">
        <v>9.7673209930355095E-2</v>
      </c>
      <c r="D54">
        <v>0</v>
      </c>
      <c r="E54">
        <v>6.3127856022557299E-2</v>
      </c>
      <c r="F54">
        <v>6.3127856022557299E-2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4.1122167662696E-4</v>
      </c>
      <c r="C55">
        <v>4.1122167662696E-4</v>
      </c>
      <c r="D55">
        <v>0</v>
      </c>
      <c r="E55">
        <v>2.6577956037250697E-4</v>
      </c>
      <c r="F55">
        <v>2.6577956037250697E-4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0.25052549710740801</v>
      </c>
      <c r="C56">
        <v>0.25052549710740801</v>
      </c>
      <c r="D56">
        <v>0</v>
      </c>
      <c r="E56">
        <v>0.16191888771396901</v>
      </c>
      <c r="F56">
        <v>0.16191888771396901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4.0852158717730198</v>
      </c>
      <c r="C57">
        <v>4.0852158717730198</v>
      </c>
      <c r="D57">
        <v>0</v>
      </c>
      <c r="E57">
        <v>2.6403444665967202</v>
      </c>
      <c r="F57">
        <v>2.6403444665967202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4.6832522212789898E-2</v>
      </c>
      <c r="C58">
        <v>4.6832522212789898E-2</v>
      </c>
      <c r="D58">
        <v>0</v>
      </c>
      <c r="E58">
        <v>3.02686552590038E-2</v>
      </c>
      <c r="F58">
        <v>3.02686552590038E-2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0.79662282891540304</v>
      </c>
      <c r="C60">
        <v>0.79662282891540304</v>
      </c>
      <c r="D60">
        <v>0</v>
      </c>
      <c r="E60">
        <v>0.51487087691611699</v>
      </c>
      <c r="F60">
        <v>0.51487087691611699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5.0809579984564299E-2</v>
      </c>
      <c r="C61">
        <v>5.0809579984564299E-2</v>
      </c>
      <c r="D61">
        <v>0</v>
      </c>
      <c r="E61">
        <v>3.2839095306883601E-2</v>
      </c>
      <c r="F61">
        <v>3.2839095306883601E-2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1.07639627435648E-2</v>
      </c>
      <c r="C62">
        <v>1.07639627435648E-2</v>
      </c>
      <c r="D62">
        <v>0</v>
      </c>
      <c r="E62">
        <v>6.95693210853257E-3</v>
      </c>
      <c r="F62">
        <v>6.95693210853257E-3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1.76631938801006E-3</v>
      </c>
      <c r="C63">
        <v>1.76631938801006E-3</v>
      </c>
      <c r="D63">
        <v>0</v>
      </c>
      <c r="E63">
        <v>1.1416022479005001E-3</v>
      </c>
      <c r="F63">
        <v>1.1416022479005001E-3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0.16945757047503501</v>
      </c>
      <c r="C64">
        <v>0.16945757047503501</v>
      </c>
      <c r="D64">
        <v>0</v>
      </c>
      <c r="E64">
        <v>0.109523308576713</v>
      </c>
      <c r="F64">
        <v>0.109523308576713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4.1781406491209899E-3</v>
      </c>
      <c r="C65">
        <v>4.1781406491209899E-3</v>
      </c>
      <c r="D65">
        <v>0</v>
      </c>
      <c r="E65">
        <v>2.7004033299179299E-3</v>
      </c>
      <c r="F65">
        <v>2.7004033299179299E-3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0.68086416693428797</v>
      </c>
      <c r="C66">
        <v>0.68086416693428797</v>
      </c>
      <c r="D66">
        <v>0</v>
      </c>
      <c r="E66">
        <v>0.44005408578046801</v>
      </c>
      <c r="F66">
        <v>0.44005408578046801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4.4910680771655498E-2</v>
      </c>
      <c r="C67">
        <v>4.4910680771655498E-2</v>
      </c>
      <c r="D67">
        <v>0</v>
      </c>
      <c r="E67">
        <v>2.9026536464294098E-2</v>
      </c>
      <c r="F67">
        <v>2.9026536464294098E-2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1.73738202107302</v>
      </c>
      <c r="C68">
        <v>1.73738202107302</v>
      </c>
      <c r="D68">
        <v>0</v>
      </c>
      <c r="E68">
        <v>1.12289953571385</v>
      </c>
      <c r="F68">
        <v>1.12289953571385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2.3097672132260101E-3</v>
      </c>
      <c r="C69">
        <v>2.3097672132260101E-3</v>
      </c>
      <c r="D69">
        <v>0</v>
      </c>
      <c r="E69">
        <v>1.49284181595059E-3</v>
      </c>
      <c r="F69">
        <v>1.49284181595059E-3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3.6091598585518598</v>
      </c>
      <c r="C70">
        <v>3.6091598585518598</v>
      </c>
      <c r="D70">
        <v>0</v>
      </c>
      <c r="E70">
        <v>2.3326613722996599</v>
      </c>
      <c r="F70">
        <v>2.3326613722996599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0.46657989519807203</v>
      </c>
      <c r="C72">
        <v>0.46657989519807203</v>
      </c>
      <c r="D72">
        <v>0</v>
      </c>
      <c r="E72">
        <v>0.301558518124733</v>
      </c>
      <c r="F72">
        <v>0.301558518124733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7.0862407696877005E-4</v>
      </c>
      <c r="C73">
        <v>7.0862407696877005E-4</v>
      </c>
      <c r="D73">
        <v>0</v>
      </c>
      <c r="E73">
        <v>4.5799578755422398E-4</v>
      </c>
      <c r="F73">
        <v>4.5799578755422398E-4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1.6707890894454201E-2</v>
      </c>
      <c r="C74">
        <v>1.6707890894454201E-2</v>
      </c>
      <c r="D74">
        <v>0</v>
      </c>
      <c r="E74">
        <v>1.0798593919231001E-2</v>
      </c>
      <c r="F74">
        <v>1.0798593919231001E-2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1.0819667540732899E-2</v>
      </c>
      <c r="C75">
        <v>1.0819667540732899E-2</v>
      </c>
      <c r="D75">
        <v>0</v>
      </c>
      <c r="E75">
        <v>6.9929350659238797E-3</v>
      </c>
      <c r="F75">
        <v>6.9929350659238797E-3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9.4619870749807706</v>
      </c>
      <c r="C76">
        <v>9.4619870749807706</v>
      </c>
      <c r="D76">
        <v>0</v>
      </c>
      <c r="E76">
        <v>6.1154431003403404</v>
      </c>
      <c r="F76">
        <v>6.1154431003403404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9.5161789622287898E-4</v>
      </c>
      <c r="C77">
        <v>9.5161789622287898E-4</v>
      </c>
      <c r="D77">
        <v>0</v>
      </c>
      <c r="E77">
        <v>6.15046823833082E-4</v>
      </c>
      <c r="F77">
        <v>6.15046823833082E-4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0.101543632794921</v>
      </c>
      <c r="C78">
        <v>0.101543632794921</v>
      </c>
      <c r="D78">
        <v>0</v>
      </c>
      <c r="E78">
        <v>6.5629376117114599E-2</v>
      </c>
      <c r="F78">
        <v>6.5629376117114599E-2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1.06049659432001</v>
      </c>
      <c r="C80">
        <v>1.06049659432001</v>
      </c>
      <c r="D80">
        <v>0</v>
      </c>
      <c r="E80">
        <v>0.68541697735112295</v>
      </c>
      <c r="F80">
        <v>0.68541697735112295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0.01</v>
      </c>
      <c r="C81">
        <v>0.01</v>
      </c>
      <c r="D81">
        <v>0</v>
      </c>
      <c r="E81">
        <v>6.4631699999999999E-3</v>
      </c>
      <c r="F81">
        <v>6.4631699999999999E-3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4.7582434976725001E-3</v>
      </c>
      <c r="C82">
        <v>4.7582434976725001E-3</v>
      </c>
      <c r="D82">
        <v>0</v>
      </c>
      <c r="E82">
        <v>3.0753336626852001E-3</v>
      </c>
      <c r="F82">
        <v>3.0753336626852001E-3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0.13403609011238601</v>
      </c>
      <c r="C83">
        <v>0.13403609011238601</v>
      </c>
      <c r="D83">
        <v>0</v>
      </c>
      <c r="E83">
        <v>8.6629803653167095E-2</v>
      </c>
      <c r="F83">
        <v>8.6629803653167095E-2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1.36942743616461E-2</v>
      </c>
      <c r="C84">
        <v>1.36942743616461E-2</v>
      </c>
      <c r="D84">
        <v>0</v>
      </c>
      <c r="E84">
        <v>8.8508423225960205E-3</v>
      </c>
      <c r="F84">
        <v>8.8508423225960205E-3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7.4350301263613097E-2</v>
      </c>
      <c r="C85">
        <v>7.4350301263613097E-2</v>
      </c>
      <c r="D85">
        <v>0</v>
      </c>
      <c r="E85">
        <v>4.8053863661794601E-2</v>
      </c>
      <c r="F85">
        <v>4.8053863661794601E-2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0.225170373600284</v>
      </c>
      <c r="C86">
        <v>0.225170373600284</v>
      </c>
      <c r="D86">
        <v>0</v>
      </c>
      <c r="E86">
        <v>0.145531440354214</v>
      </c>
      <c r="F86">
        <v>0.145531440354214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3.7023063704286301</v>
      </c>
      <c r="C87">
        <v>3.7023063704286301</v>
      </c>
      <c r="D87">
        <v>0</v>
      </c>
      <c r="E87">
        <v>2.3928635464163199</v>
      </c>
      <c r="F87">
        <v>2.3928635464163199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4.6429276692108497E-3</v>
      </c>
      <c r="C88">
        <v>4.6429276692108497E-3</v>
      </c>
      <c r="D88">
        <v>0</v>
      </c>
      <c r="E88">
        <v>3.0008030823813498E-3</v>
      </c>
      <c r="F88">
        <v>3.0008030823813498E-3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6.7288888896899202E-4</v>
      </c>
      <c r="C89">
        <v>6.7288888896899202E-4</v>
      </c>
      <c r="D89">
        <v>0</v>
      </c>
      <c r="E89">
        <v>4.34899528051772E-4</v>
      </c>
      <c r="F89">
        <v>4.34899528051772E-4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1.8136618897008501</v>
      </c>
      <c r="C92">
        <v>1.8136618897008501</v>
      </c>
      <c r="D92">
        <v>0</v>
      </c>
      <c r="E92">
        <v>1.1722005115657801</v>
      </c>
      <c r="F92">
        <v>1.1722005115657801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5.6382422589954604E-3</v>
      </c>
      <c r="C93">
        <v>5.6382422589954604E-3</v>
      </c>
      <c r="D93">
        <v>0</v>
      </c>
      <c r="E93">
        <v>3.64409182210717E-3</v>
      </c>
      <c r="F93">
        <v>3.64409182210717E-3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1.0508796757083899E-4</v>
      </c>
      <c r="C94">
        <v>1.0508796757083899E-4</v>
      </c>
      <c r="D94">
        <v>0</v>
      </c>
      <c r="E94">
        <v>6.7920139936481795E-5</v>
      </c>
      <c r="F94">
        <v>6.7920139936481795E-5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0.173963505247032</v>
      </c>
      <c r="C95">
        <v>0.173963505247032</v>
      </c>
      <c r="D95">
        <v>0</v>
      </c>
      <c r="E95">
        <v>0.112435570820746</v>
      </c>
      <c r="F95">
        <v>0.112435570820746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0.25764449208441298</v>
      </c>
      <c r="C96">
        <v>0.25764449208441298</v>
      </c>
      <c r="D96">
        <v>0</v>
      </c>
      <c r="E96">
        <v>0.16652001519052101</v>
      </c>
      <c r="F96">
        <v>0.16652001519052101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1.1603008901662399</v>
      </c>
      <c r="C99">
        <v>1.1603008901662399</v>
      </c>
      <c r="D99">
        <v>0</v>
      </c>
      <c r="E99">
        <v>0.74992219042957298</v>
      </c>
      <c r="F99">
        <v>0.74992219042957298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5.7922700273078101E-3</v>
      </c>
      <c r="C101">
        <v>5.7922700273078101E-3</v>
      </c>
      <c r="D101">
        <v>0</v>
      </c>
      <c r="E101">
        <v>3.7436425872394998E-3</v>
      </c>
      <c r="F101">
        <v>3.7436425872394998E-3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0.52741994523486402</v>
      </c>
      <c r="C102">
        <v>0.52741994523486402</v>
      </c>
      <c r="D102">
        <v>0</v>
      </c>
      <c r="E102">
        <v>0.340880476744362</v>
      </c>
      <c r="F102">
        <v>0.340880476744362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3.6187511418691001</v>
      </c>
      <c r="C103">
        <v>3.6187511418691001</v>
      </c>
      <c r="D103">
        <v>0</v>
      </c>
      <c r="E103">
        <v>2.3388603817594098</v>
      </c>
      <c r="F103">
        <v>2.3388603817594098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0.39002207013800699</v>
      </c>
      <c r="C105">
        <v>0.39002207013800699</v>
      </c>
      <c r="D105">
        <v>0</v>
      </c>
      <c r="E105">
        <v>0.25207789430538602</v>
      </c>
      <c r="F105">
        <v>0.25207789430538602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0.161760121974661</v>
      </c>
      <c r="C106">
        <v>0.161760121974661</v>
      </c>
      <c r="D106">
        <v>0</v>
      </c>
      <c r="E106">
        <v>0.104548316754297</v>
      </c>
      <c r="F106">
        <v>0.104548316754297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0.16468791608120401</v>
      </c>
      <c r="C107">
        <v>0.16468791608120401</v>
      </c>
      <c r="D107">
        <v>0</v>
      </c>
      <c r="E107">
        <v>0.10644059985785601</v>
      </c>
      <c r="F107">
        <v>0.10644059985785601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0.19539974036994701</v>
      </c>
      <c r="C108">
        <v>0.19539974036994701</v>
      </c>
      <c r="D108">
        <v>0</v>
      </c>
      <c r="E108">
        <v>0.12629017399668299</v>
      </c>
      <c r="F108">
        <v>0.12629017399668299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0.84825619952068199</v>
      </c>
      <c r="C109">
        <v>0.84825619952068199</v>
      </c>
      <c r="D109">
        <v>0</v>
      </c>
      <c r="E109">
        <v>0.54824240210560904</v>
      </c>
      <c r="F109">
        <v>0.54824240210560904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3.2887050773443102E-2</v>
      </c>
      <c r="C110">
        <v>3.2887050773443102E-2</v>
      </c>
      <c r="D110">
        <v>0</v>
      </c>
      <c r="E110">
        <v>2.12554599947395E-2</v>
      </c>
      <c r="F110">
        <v>2.12554599947395E-2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7.7879676052613198E-4</v>
      </c>
      <c r="C111">
        <v>7.7879676052613198E-4</v>
      </c>
      <c r="D111">
        <v>0</v>
      </c>
      <c r="E111">
        <v>5.0334958587296803E-4</v>
      </c>
      <c r="F111">
        <v>5.0334958587296803E-4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8.3698816509276304E-3</v>
      </c>
      <c r="C112">
        <v>8.3698816509276304E-3</v>
      </c>
      <c r="D112">
        <v>0</v>
      </c>
      <c r="E112">
        <v>5.4095967989825902E-3</v>
      </c>
      <c r="F112">
        <v>5.4095967989825902E-3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2.1340236536940499E-4</v>
      </c>
      <c r="C113">
        <v>2.1340236536940499E-4</v>
      </c>
      <c r="D113">
        <v>0</v>
      </c>
      <c r="E113">
        <v>1.37925576578458E-4</v>
      </c>
      <c r="F113">
        <v>1.37925576578458E-4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1.3075310911829899E-2</v>
      </c>
      <c r="C114">
        <v>1.3075310911829899E-2</v>
      </c>
      <c r="D114">
        <v>0</v>
      </c>
      <c r="E114">
        <v>8.4507957226011808E-3</v>
      </c>
      <c r="F114">
        <v>8.4507957226011808E-3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2.1776248774988499E-2</v>
      </c>
      <c r="C117">
        <v>2.1776248774988499E-2</v>
      </c>
      <c r="D117">
        <v>0</v>
      </c>
      <c r="E117">
        <v>1.4074359779504299E-2</v>
      </c>
      <c r="F117">
        <v>1.4074359779504299E-2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0.52610379840270405</v>
      </c>
      <c r="C118">
        <v>0.52610379840270405</v>
      </c>
      <c r="D118">
        <v>0</v>
      </c>
      <c r="E118">
        <v>0.34002982867224102</v>
      </c>
      <c r="F118">
        <v>0.34002982867224102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0.26258768093378998</v>
      </c>
      <c r="C119">
        <v>0.26258768093378998</v>
      </c>
      <c r="D119">
        <v>0</v>
      </c>
      <c r="E119">
        <v>0.169714882178085</v>
      </c>
      <c r="F119">
        <v>0.169714882178085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9.9015996777299206E-2</v>
      </c>
      <c r="C120">
        <v>9.9015996777299206E-2</v>
      </c>
      <c r="D120">
        <v>0</v>
      </c>
      <c r="E120">
        <v>6.3995721989113699E-2</v>
      </c>
      <c r="F120">
        <v>6.3995721989113699E-2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0.49649773198680203</v>
      </c>
      <c r="C121">
        <v>0.49649773198680203</v>
      </c>
      <c r="D121">
        <v>0</v>
      </c>
      <c r="E121">
        <v>0.32089492464451402</v>
      </c>
      <c r="F121">
        <v>0.32089492464451402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6.7719674962551199E-2</v>
      </c>
      <c r="C122">
        <v>6.7719674962551199E-2</v>
      </c>
      <c r="D122">
        <v>0</v>
      </c>
      <c r="E122">
        <v>4.3768377162771203E-2</v>
      </c>
      <c r="F122">
        <v>4.3768377162771203E-2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1.5345726199325099E-3</v>
      </c>
      <c r="C123">
        <v>1.5345726199325099E-3</v>
      </c>
      <c r="D123">
        <v>0</v>
      </c>
      <c r="E123">
        <v>9.9182037199691897E-4</v>
      </c>
      <c r="F123">
        <v>9.9182037199691897E-4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8.2708838240423896E-2</v>
      </c>
      <c r="C124">
        <v>8.2708838240423896E-2</v>
      </c>
      <c r="D124">
        <v>0</v>
      </c>
      <c r="E124">
        <v>5.3456128205036001E-2</v>
      </c>
      <c r="F124">
        <v>5.3456128205036001E-2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7.0742382898605796E-4</v>
      </c>
      <c r="C125">
        <v>7.0742382898605796E-4</v>
      </c>
      <c r="D125">
        <v>0</v>
      </c>
      <c r="E125">
        <v>4.5722004687878199E-4</v>
      </c>
      <c r="F125">
        <v>4.5722004687878199E-4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9.8093420862752495E-2</v>
      </c>
      <c r="C126">
        <v>9.8093420862752495E-2</v>
      </c>
      <c r="D126">
        <v>0</v>
      </c>
      <c r="E126">
        <v>6.3399445491751596E-2</v>
      </c>
      <c r="F126">
        <v>6.3399445491751596E-2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1.13333472050375E-2</v>
      </c>
      <c r="C127">
        <v>1.13333472050375E-2</v>
      </c>
      <c r="D127">
        <v>0</v>
      </c>
      <c r="E127">
        <v>7.3249349655181897E-3</v>
      </c>
      <c r="F127">
        <v>7.3249349655181897E-3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0.75624612654729295</v>
      </c>
      <c r="C128">
        <v>0.75624612654729295</v>
      </c>
      <c r="D128">
        <v>0</v>
      </c>
      <c r="E128">
        <v>0.48877472777166697</v>
      </c>
      <c r="F128">
        <v>0.48877472777166697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11.4862122631693</v>
      </c>
      <c r="C129">
        <v>11.4862122631693</v>
      </c>
      <c r="D129">
        <v>0</v>
      </c>
      <c r="E129">
        <v>7.4237342512947997</v>
      </c>
      <c r="F129">
        <v>7.4237342512947997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7.50789816418501E-3</v>
      </c>
      <c r="C130">
        <v>7.50789816418501E-3</v>
      </c>
      <c r="D130">
        <v>0</v>
      </c>
      <c r="E130">
        <v>4.8524822177815697E-3</v>
      </c>
      <c r="F130">
        <v>4.8524822177815697E-3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3.8038967938377999E-3</v>
      </c>
      <c r="C131">
        <v>3.8038967938377999E-3</v>
      </c>
      <c r="D131">
        <v>0</v>
      </c>
      <c r="E131">
        <v>2.45852316410286E-3</v>
      </c>
      <c r="F131">
        <v>2.45852316410286E-3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3.1922985820888798E-3</v>
      </c>
      <c r="C132">
        <v>3.1922985820888798E-3</v>
      </c>
      <c r="D132">
        <v>0</v>
      </c>
      <c r="E132">
        <v>2.0632368426799401E-3</v>
      </c>
      <c r="F132">
        <v>2.0632368426799401E-3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1.4722993195687201E-3</v>
      </c>
      <c r="C133">
        <v>1.4722993195687201E-3</v>
      </c>
      <c r="D133">
        <v>0</v>
      </c>
      <c r="E133">
        <v>9.5157207932569903E-4</v>
      </c>
      <c r="F133">
        <v>9.5157207932569903E-4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0.2607199889613</v>
      </c>
      <c r="C134">
        <v>0.2607199889613</v>
      </c>
      <c r="D134">
        <v>0</v>
      </c>
      <c r="E134">
        <v>0.168507761105501</v>
      </c>
      <c r="F134">
        <v>0.168507761105501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0.258521593013115</v>
      </c>
      <c r="C136">
        <v>0.258521593013115</v>
      </c>
      <c r="D136">
        <v>0</v>
      </c>
      <c r="E136">
        <v>0.16708690043145699</v>
      </c>
      <c r="F136">
        <v>0.16708690043145699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1.2945523097156699</v>
      </c>
      <c r="C137">
        <v>1.2945523097156699</v>
      </c>
      <c r="D137">
        <v>0</v>
      </c>
      <c r="E137">
        <v>0.83669116515850195</v>
      </c>
      <c r="F137">
        <v>0.83669116515850195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3.90337557692621</v>
      </c>
      <c r="C138">
        <v>3.90337557692621</v>
      </c>
      <c r="D138">
        <v>0</v>
      </c>
      <c r="E138">
        <v>2.5228179927522199</v>
      </c>
      <c r="F138">
        <v>2.5228179927522199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1.45501821293061</v>
      </c>
      <c r="C139">
        <v>1.45501821293061</v>
      </c>
      <c r="D139">
        <v>0</v>
      </c>
      <c r="E139">
        <v>0.94040300632667495</v>
      </c>
      <c r="F139">
        <v>0.94040300632667495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8.3960784917607896</v>
      </c>
      <c r="C140">
        <v>8.3960784917607896</v>
      </c>
      <c r="D140">
        <v>0</v>
      </c>
      <c r="E140">
        <v>5.4265282625593603</v>
      </c>
      <c r="F140">
        <v>5.4265282625593603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3.2501502555200599</v>
      </c>
      <c r="C142">
        <v>3.2501502555200599</v>
      </c>
      <c r="D142">
        <v>0</v>
      </c>
      <c r="E142">
        <v>2.1006273626969598</v>
      </c>
      <c r="F142">
        <v>2.1006273626969598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0.46805219148849497</v>
      </c>
      <c r="C144">
        <v>0.46805219148849497</v>
      </c>
      <c r="D144">
        <v>0</v>
      </c>
      <c r="E144">
        <v>0.30251008824626902</v>
      </c>
      <c r="F144">
        <v>0.30251008824626902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0.170353540634054</v>
      </c>
      <c r="C145">
        <v>0.170353540634054</v>
      </c>
      <c r="D145">
        <v>0</v>
      </c>
      <c r="E145">
        <v>0.11010238932197999</v>
      </c>
      <c r="F145">
        <v>0.11010238932197999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1.4756706093526499</v>
      </c>
      <c r="C146">
        <v>1.4756706093526499</v>
      </c>
      <c r="D146">
        <v>0</v>
      </c>
      <c r="E146">
        <v>0.95375100122497602</v>
      </c>
      <c r="F146">
        <v>0.95375100122497602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1.934554393575</v>
      </c>
      <c r="C147">
        <v>1.934554393575</v>
      </c>
      <c r="D147">
        <v>0</v>
      </c>
      <c r="E147">
        <v>1.25033539199222</v>
      </c>
      <c r="F147">
        <v>1.25033539199222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7.3745511185552795E-2</v>
      </c>
      <c r="C148">
        <v>7.3745511185552795E-2</v>
      </c>
      <c r="D148">
        <v>0</v>
      </c>
      <c r="E148">
        <v>4.7662977552912898E-2</v>
      </c>
      <c r="F148">
        <v>4.7662977552912898E-2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1.23264070681649E-2</v>
      </c>
      <c r="C149">
        <v>1.23264070681649E-2</v>
      </c>
      <c r="D149">
        <v>0</v>
      </c>
      <c r="E149">
        <v>7.9667664370751193E-3</v>
      </c>
      <c r="F149">
        <v>7.9667664370751193E-3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1.27555244541113E-3</v>
      </c>
      <c r="C150">
        <v>1.27555244541113E-3</v>
      </c>
      <c r="D150">
        <v>0</v>
      </c>
      <c r="E150">
        <v>8.2441122986078703E-4</v>
      </c>
      <c r="F150">
        <v>8.2441122986078703E-4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4.14313623408392E-4</v>
      </c>
      <c r="C151">
        <v>4.14313623408392E-4</v>
      </c>
      <c r="D151">
        <v>0</v>
      </c>
      <c r="E151">
        <v>2.6777793814044198E-4</v>
      </c>
      <c r="F151">
        <v>2.6777793814044198E-4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1.2163400437208099E-2</v>
      </c>
      <c r="C153">
        <v>1.2163400437208099E-2</v>
      </c>
      <c r="D153">
        <v>0</v>
      </c>
      <c r="E153">
        <v>7.8614124803750504E-3</v>
      </c>
      <c r="F153">
        <v>7.8614124803750504E-3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2.7016282371722502</v>
      </c>
      <c r="C154">
        <v>2.7016282371722502</v>
      </c>
      <c r="D154">
        <v>0</v>
      </c>
      <c r="E154">
        <v>1.74610825736446</v>
      </c>
      <c r="F154">
        <v>1.74610825736446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</v>
      </c>
      <c r="C156">
        <v>0.38352276933172502</v>
      </c>
      <c r="D156">
        <v>0</v>
      </c>
      <c r="E156">
        <v>0</v>
      </c>
      <c r="F156">
        <v>0.24787728570617201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0</v>
      </c>
      <c r="C157">
        <v>5.7563237503739902E-3</v>
      </c>
      <c r="D157">
        <v>0</v>
      </c>
      <c r="E157">
        <v>0</v>
      </c>
      <c r="F157">
        <v>3.7204098973704701E-3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</v>
      </c>
      <c r="C158">
        <v>0.50742089078683805</v>
      </c>
      <c r="D158">
        <v>0</v>
      </c>
      <c r="E158">
        <v>0</v>
      </c>
      <c r="F158">
        <v>0.32795474787067702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</v>
      </c>
      <c r="C159">
        <v>1.63421370499089</v>
      </c>
      <c r="D159">
        <v>0</v>
      </c>
      <c r="E159">
        <v>0</v>
      </c>
      <c r="F159">
        <v>1.0562200991685999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0</v>
      </c>
      <c r="C161">
        <v>0.49242755387034898</v>
      </c>
      <c r="D161">
        <v>0</v>
      </c>
      <c r="E161">
        <v>0</v>
      </c>
      <c r="F161">
        <v>0.31826429933482198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0</v>
      </c>
      <c r="C162">
        <v>9.6184929595137802E-3</v>
      </c>
      <c r="D162">
        <v>0</v>
      </c>
      <c r="E162">
        <v>0</v>
      </c>
      <c r="F162">
        <v>6.21659551411407E-3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0</v>
      </c>
      <c r="C163">
        <v>1.5978840601268E-3</v>
      </c>
      <c r="D163">
        <v>0</v>
      </c>
      <c r="E163">
        <v>0</v>
      </c>
      <c r="F163">
        <v>1.0327396320889701E-3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0</v>
      </c>
      <c r="C164">
        <v>2.2698185350833798E-3</v>
      </c>
      <c r="D164">
        <v>0</v>
      </c>
      <c r="E164">
        <v>0</v>
      </c>
      <c r="F164">
        <v>1.46702230613949E-3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0</v>
      </c>
      <c r="C165">
        <v>6.0178843771864297E-2</v>
      </c>
      <c r="D165">
        <v>0</v>
      </c>
      <c r="E165">
        <v>0</v>
      </c>
      <c r="F165">
        <v>3.8894609770100001E-2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</v>
      </c>
      <c r="C166">
        <v>0.25262022749885799</v>
      </c>
      <c r="D166">
        <v>0</v>
      </c>
      <c r="E166">
        <v>0</v>
      </c>
      <c r="F166">
        <v>0.163272747576379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0</v>
      </c>
      <c r="C167">
        <v>0.24621377693517399</v>
      </c>
      <c r="D167">
        <v>0</v>
      </c>
      <c r="E167">
        <v>0</v>
      </c>
      <c r="F167">
        <v>0.15913214966741099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0.18812559358454001</v>
      </c>
      <c r="C169">
        <v>0.18812559358454001</v>
      </c>
      <c r="D169">
        <v>0</v>
      </c>
      <c r="E169">
        <v>0.121588769268779</v>
      </c>
      <c r="F169">
        <v>0.121588769268779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0</v>
      </c>
      <c r="C170">
        <v>2.72822861286433E-2</v>
      </c>
      <c r="D170">
        <v>0</v>
      </c>
      <c r="E170">
        <v>0</v>
      </c>
      <c r="F170">
        <v>1.7633005323806301E-2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1.00508004886138</v>
      </c>
      <c r="C172">
        <v>1.00508004886138</v>
      </c>
      <c r="D172">
        <v>0</v>
      </c>
      <c r="E172">
        <v>0.64960032193994399</v>
      </c>
      <c r="F172">
        <v>0.64960032193994399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0.21642389991076599</v>
      </c>
      <c r="C173">
        <v>0.21642389991076599</v>
      </c>
      <c r="D173">
        <v>0</v>
      </c>
      <c r="E173">
        <v>0.13987844571862701</v>
      </c>
      <c r="F173">
        <v>0.13987844571862701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0.150509942020395</v>
      </c>
      <c r="C174">
        <v>0.150509942020395</v>
      </c>
      <c r="D174">
        <v>0</v>
      </c>
      <c r="E174">
        <v>9.7277134196795706E-2</v>
      </c>
      <c r="F174">
        <v>9.7277134196795706E-2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2.2789087367271501E-2</v>
      </c>
      <c r="C175">
        <v>2.2789087367271501E-2</v>
      </c>
      <c r="D175">
        <v>0</v>
      </c>
      <c r="E175">
        <v>1.47289745799528E-2</v>
      </c>
      <c r="F175">
        <v>1.47289745799528E-2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0.924604988871504</v>
      </c>
      <c r="C176">
        <v>0.924604988871504</v>
      </c>
      <c r="D176">
        <v>0</v>
      </c>
      <c r="E176">
        <v>0.59758792259246396</v>
      </c>
      <c r="F176">
        <v>0.59758792259246396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4.1543745041070598E-2</v>
      </c>
      <c r="C177">
        <v>4.1543745041070598E-2</v>
      </c>
      <c r="D177">
        <v>0</v>
      </c>
      <c r="E177">
        <v>2.68504286637096E-2</v>
      </c>
      <c r="F177">
        <v>2.68504286637096E-2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10.6112435765755</v>
      </c>
      <c r="C178">
        <v>10.6112435765755</v>
      </c>
      <c r="D178">
        <v>0</v>
      </c>
      <c r="E178">
        <v>6.8582271146815499</v>
      </c>
      <c r="F178">
        <v>6.8582271146815499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1.0515341357123799E-21</v>
      </c>
      <c r="C179">
        <v>1.0515341357123799E-21</v>
      </c>
      <c r="D179">
        <v>0</v>
      </c>
      <c r="E179">
        <v>6.7962438799121998E-22</v>
      </c>
      <c r="F179">
        <v>6.7962438799121998E-22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1.51297751963191</v>
      </c>
      <c r="C180">
        <v>1.51297751963191</v>
      </c>
      <c r="D180">
        <v>0</v>
      </c>
      <c r="E180">
        <v>0.97786309155593598</v>
      </c>
      <c r="F180">
        <v>0.97786309155593598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8.4810159430413201E-2</v>
      </c>
      <c r="C181">
        <v>8.4810159430413201E-2</v>
      </c>
      <c r="D181">
        <v>0</v>
      </c>
      <c r="E181">
        <v>5.4814247812586397E-2</v>
      </c>
      <c r="F181">
        <v>5.4814247812586397E-2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8.8076677790585693E-3</v>
      </c>
      <c r="C182">
        <v>8.8076677790585693E-3</v>
      </c>
      <c r="D182">
        <v>0</v>
      </c>
      <c r="E182">
        <v>5.6925454159577997E-3</v>
      </c>
      <c r="F182">
        <v>5.6925454159577997E-3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0.42418318185403903</v>
      </c>
      <c r="C185">
        <v>0.42418318185403903</v>
      </c>
      <c r="D185">
        <v>0</v>
      </c>
      <c r="E185">
        <v>0.27415680154635702</v>
      </c>
      <c r="F185">
        <v>0.27415680154635702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2.4265889432095</v>
      </c>
      <c r="C186">
        <v>2.4265889432095</v>
      </c>
      <c r="D186">
        <v>0</v>
      </c>
      <c r="E186">
        <v>1.56834568600833</v>
      </c>
      <c r="F186">
        <v>1.56834568600833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0.59935305350117296</v>
      </c>
      <c r="C187">
        <v>0.59935305350117296</v>
      </c>
      <c r="D187">
        <v>0</v>
      </c>
      <c r="E187">
        <v>0.38737206747971797</v>
      </c>
      <c r="F187">
        <v>0.38737206747971797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3.1566113238048898</v>
      </c>
      <c r="C188">
        <v>3.1566113238048898</v>
      </c>
      <c r="D188">
        <v>0</v>
      </c>
      <c r="E188">
        <v>2.0401715609675999</v>
      </c>
      <c r="F188">
        <v>2.0401715609675999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0</v>
      </c>
      <c r="C192">
        <v>3.27908229341674E-2</v>
      </c>
      <c r="D192">
        <v>0</v>
      </c>
      <c r="E192">
        <v>0</v>
      </c>
      <c r="F192">
        <v>2.1193266306342301E-2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0</v>
      </c>
      <c r="C193">
        <v>2.7830931961088701</v>
      </c>
      <c r="D193">
        <v>0</v>
      </c>
      <c r="E193">
        <v>0</v>
      </c>
      <c r="F193">
        <v>1.7987604452295001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1.97548500106918</v>
      </c>
      <c r="C197">
        <v>1.97548500106918</v>
      </c>
      <c r="D197">
        <v>0</v>
      </c>
      <c r="E197">
        <v>1.27678953943603</v>
      </c>
      <c r="F197">
        <v>1.27678953943603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7.3585348132025796</v>
      </c>
      <c r="C198">
        <v>7.3585348132025796</v>
      </c>
      <c r="D198">
        <v>0</v>
      </c>
      <c r="E198">
        <v>4.7559461448646596</v>
      </c>
      <c r="F198">
        <v>4.7559461448646596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0.12189069813199301</v>
      </c>
      <c r="C199">
        <v>0.12189069813199301</v>
      </c>
      <c r="D199">
        <v>0</v>
      </c>
      <c r="E199">
        <v>7.87800303445753E-2</v>
      </c>
      <c r="F199">
        <v>7.87800303445753E-2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9.4054026802636498E-2</v>
      </c>
      <c r="C200">
        <v>9.4054026802636498E-2</v>
      </c>
      <c r="D200">
        <v>0</v>
      </c>
      <c r="E200">
        <v>6.0788716440999598E-2</v>
      </c>
      <c r="F200">
        <v>6.0788716440999598E-2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0.11859436102192</v>
      </c>
      <c r="C201">
        <v>0.11859436102192</v>
      </c>
      <c r="D201">
        <v>0</v>
      </c>
      <c r="E201">
        <v>7.6649551632604507E-2</v>
      </c>
      <c r="F201">
        <v>7.6649551632604507E-2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0.146967000970807</v>
      </c>
      <c r="C202">
        <v>0.146967000970807</v>
      </c>
      <c r="D202">
        <v>0</v>
      </c>
      <c r="E202">
        <v>9.4987271166449103E-2</v>
      </c>
      <c r="F202">
        <v>9.4987271166449103E-2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1.7347662644530901E-2</v>
      </c>
      <c r="C203">
        <v>1.7347662644530901E-2</v>
      </c>
      <c r="D203">
        <v>0</v>
      </c>
      <c r="E203">
        <v>1.1212089277425299E-2</v>
      </c>
      <c r="F203">
        <v>1.1212089277425299E-2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3.9970147246594602E-3</v>
      </c>
      <c r="C204">
        <v>3.9970147246594602E-3</v>
      </c>
      <c r="D204">
        <v>0</v>
      </c>
      <c r="E204">
        <v>2.58333856579773E-3</v>
      </c>
      <c r="F204">
        <v>2.58333856579773E-3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1.8440783263774199E-2</v>
      </c>
      <c r="C205">
        <v>1.8440783263774199E-2</v>
      </c>
      <c r="D205">
        <v>0</v>
      </c>
      <c r="E205">
        <v>1.1918591716692699E-2</v>
      </c>
      <c r="F205">
        <v>1.1918591716692699E-2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8.5822391632178804E-3</v>
      </c>
      <c r="C206">
        <v>8.5822391632178804E-3</v>
      </c>
      <c r="D206">
        <v>0</v>
      </c>
      <c r="E206">
        <v>5.5468470692534898E-3</v>
      </c>
      <c r="F206">
        <v>5.5468470692534898E-3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5.2037536146910595E-4</v>
      </c>
      <c r="C207">
        <v>5.2037536146910595E-4</v>
      </c>
      <c r="D207">
        <v>0</v>
      </c>
      <c r="E207">
        <v>3.36327442498628E-4</v>
      </c>
      <c r="F207">
        <v>3.36327442498628E-4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1.3712268140591399E-2</v>
      </c>
      <c r="C208">
        <v>1.3712268140591399E-2</v>
      </c>
      <c r="D208">
        <v>0</v>
      </c>
      <c r="E208">
        <v>8.8624720078225895E-3</v>
      </c>
      <c r="F208">
        <v>8.8624720078225895E-3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1.73511874250111E-3</v>
      </c>
      <c r="C209">
        <v>1.73511874250111E-3</v>
      </c>
      <c r="D209">
        <v>0</v>
      </c>
      <c r="E209">
        <v>1.1214367402970901E-3</v>
      </c>
      <c r="F209">
        <v>1.1214367402970901E-3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9.2906538928257607E-3</v>
      </c>
      <c r="C210">
        <v>9.2906538928257607E-3</v>
      </c>
      <c r="D210">
        <v>0</v>
      </c>
      <c r="E210">
        <v>6.0047075520494701E-3</v>
      </c>
      <c r="F210">
        <v>6.0047075520494701E-3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6.4197022381899897E-3</v>
      </c>
      <c r="C212">
        <v>6.4197022381899897E-3</v>
      </c>
      <c r="D212">
        <v>0</v>
      </c>
      <c r="E212">
        <v>4.1491626914802399E-3</v>
      </c>
      <c r="F212">
        <v>4.1491626914802399E-3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2.0995917524848401E-3</v>
      </c>
      <c r="C213">
        <v>2.0995917524848401E-3</v>
      </c>
      <c r="D213">
        <v>0</v>
      </c>
      <c r="E213">
        <v>1.3570018426907499E-3</v>
      </c>
      <c r="F213">
        <v>1.3570018426907499E-3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4.2609203062031096</v>
      </c>
      <c r="C215">
        <v>4.2609203062031096</v>
      </c>
      <c r="D215">
        <v>0</v>
      </c>
      <c r="E215">
        <v>2.7539052295442699</v>
      </c>
      <c r="F215">
        <v>2.7539052295442699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4.1017978111805497E-3</v>
      </c>
      <c r="C216">
        <v>4.1017978111805497E-3</v>
      </c>
      <c r="D216">
        <v>0</v>
      </c>
      <c r="E216">
        <v>2.6510616559287802E-3</v>
      </c>
      <c r="F216">
        <v>2.6510616559287802E-3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0.45926456603449001</v>
      </c>
      <c r="C219">
        <v>0.45926456603449001</v>
      </c>
      <c r="D219">
        <v>0</v>
      </c>
      <c r="E219">
        <v>0.29683049652571403</v>
      </c>
      <c r="F219">
        <v>0.29683049652571403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0.17027351101123001</v>
      </c>
      <c r="C220">
        <v>0.17027351101123001</v>
      </c>
      <c r="D220">
        <v>0</v>
      </c>
      <c r="E220">
        <v>0.11005066481624499</v>
      </c>
      <c r="F220">
        <v>0.11005066481624499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0.27954996215030198</v>
      </c>
      <c r="C222">
        <v>0.27954996215030198</v>
      </c>
      <c r="D222">
        <v>0</v>
      </c>
      <c r="E222">
        <v>0.18067789288709701</v>
      </c>
      <c r="F222">
        <v>0.18067789288709701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0.79865273152385696</v>
      </c>
      <c r="C223">
        <v>0.79865273152385696</v>
      </c>
      <c r="D223">
        <v>0</v>
      </c>
      <c r="E223">
        <v>0.51618283748030502</v>
      </c>
      <c r="F223">
        <v>0.51618283748030502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0.1310551139907</v>
      </c>
      <c r="C224">
        <v>0.1310551139907</v>
      </c>
      <c r="D224">
        <v>0</v>
      </c>
      <c r="E224">
        <v>8.4703148109127199E-2</v>
      </c>
      <c r="F224">
        <v>8.4703148109127199E-2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14.1478228513547</v>
      </c>
      <c r="C225">
        <v>14.1478228513547</v>
      </c>
      <c r="D225">
        <v>0</v>
      </c>
      <c r="E225">
        <v>9.1439784218190301</v>
      </c>
      <c r="F225">
        <v>9.1439784218190301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0.55575039419660999</v>
      </c>
      <c r="C226">
        <v>0.55575039419660999</v>
      </c>
      <c r="D226">
        <v>0</v>
      </c>
      <c r="E226">
        <v>0.35919092752596998</v>
      </c>
      <c r="F226">
        <v>0.35919092752596998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0.42582317588372798</v>
      </c>
      <c r="C227">
        <v>0.42582317588372798</v>
      </c>
      <c r="D227">
        <v>0</v>
      </c>
      <c r="E227">
        <v>0.27521675756764302</v>
      </c>
      <c r="F227">
        <v>0.27521675756764302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7.4361314962991703</v>
      </c>
      <c r="C228">
        <v>7.4361314962991703</v>
      </c>
      <c r="D228">
        <v>0</v>
      </c>
      <c r="E228">
        <v>4.8060982002935901</v>
      </c>
      <c r="F228">
        <v>4.8060982002935901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0.15058621512161099</v>
      </c>
      <c r="C229">
        <v>0.15058621512161099</v>
      </c>
      <c r="D229">
        <v>0</v>
      </c>
      <c r="E229">
        <v>9.7326430798754193E-2</v>
      </c>
      <c r="F229">
        <v>9.7326430798754193E-2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6.0365550331802298E-2</v>
      </c>
      <c r="C230">
        <v>6.0365550331802298E-2</v>
      </c>
      <c r="D230">
        <v>0</v>
      </c>
      <c r="E230">
        <v>3.9015281393799499E-2</v>
      </c>
      <c r="F230">
        <v>3.9015281393799499E-2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0.29904290312145598</v>
      </c>
      <c r="C231">
        <v>0.29904290312145598</v>
      </c>
      <c r="D231">
        <v>0</v>
      </c>
      <c r="E231">
        <v>0.19327651201675</v>
      </c>
      <c r="F231">
        <v>0.19327651201675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0.11383358644703399</v>
      </c>
      <c r="C232">
        <v>0.11383358644703399</v>
      </c>
      <c r="D232">
        <v>0</v>
      </c>
      <c r="E232">
        <v>7.3572582091687697E-2</v>
      </c>
      <c r="F232">
        <v>7.3572582091687697E-2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2.92527460508844E-2</v>
      </c>
      <c r="C233">
        <v>2.92527460508844E-2</v>
      </c>
      <c r="D233">
        <v>0</v>
      </c>
      <c r="E233">
        <v>1.8906547069369499E-2</v>
      </c>
      <c r="F233">
        <v>1.8906547069369499E-2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0.11586778528664</v>
      </c>
      <c r="C234">
        <v>0.11586778528664</v>
      </c>
      <c r="D234">
        <v>0</v>
      </c>
      <c r="E234">
        <v>7.4887319383105194E-2</v>
      </c>
      <c r="F234">
        <v>7.4887319383105194E-2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1.43582651610927</v>
      </c>
      <c r="C235">
        <v>1.43582651610927</v>
      </c>
      <c r="D235">
        <v>0</v>
      </c>
      <c r="E235">
        <v>0.92799908641219497</v>
      </c>
      <c r="F235">
        <v>0.92799908641219497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2.3359553543407801</v>
      </c>
      <c r="C236">
        <v>2.3359553543407801</v>
      </c>
      <c r="D236">
        <v>0</v>
      </c>
      <c r="E236">
        <v>1.50976765675147</v>
      </c>
      <c r="F236">
        <v>1.50976765675147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9.5125064058638895E-2</v>
      </c>
      <c r="C237">
        <v>9.5125064058638895E-2</v>
      </c>
      <c r="D237">
        <v>0</v>
      </c>
      <c r="E237">
        <v>6.1480946027187303E-2</v>
      </c>
      <c r="F237">
        <v>6.1480946027187303E-2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13.602218943652</v>
      </c>
      <c r="C238">
        <v>13.602218943652</v>
      </c>
      <c r="D238">
        <v>0</v>
      </c>
      <c r="E238">
        <v>8.7913453410043108</v>
      </c>
      <c r="F238">
        <v>8.7913453410043108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3.0087196948900501</v>
      </c>
      <c r="C240">
        <v>3.0087196948900501</v>
      </c>
      <c r="D240">
        <v>0</v>
      </c>
      <c r="E240">
        <v>1.9445866870422599</v>
      </c>
      <c r="F240">
        <v>1.9445866870422599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0.55827872442270998</v>
      </c>
      <c r="C241">
        <v>0.55827872442270998</v>
      </c>
      <c r="D241">
        <v>0</v>
      </c>
      <c r="E241">
        <v>0.36082503033271202</v>
      </c>
      <c r="F241">
        <v>0.36082503033271202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2.1129870945427398</v>
      </c>
      <c r="C242">
        <v>2.1129870945427398</v>
      </c>
      <c r="D242">
        <v>0</v>
      </c>
      <c r="E242">
        <v>1.3656594799835799</v>
      </c>
      <c r="F242">
        <v>1.3656594799835799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2.4610120760298</v>
      </c>
      <c r="C243">
        <v>2.4610120760298</v>
      </c>
      <c r="D243">
        <v>0</v>
      </c>
      <c r="E243">
        <v>1.5905939419433599</v>
      </c>
      <c r="F243">
        <v>1.5905939419433599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0.16465060195494899</v>
      </c>
      <c r="C244">
        <v>0.16465060195494899</v>
      </c>
      <c r="D244">
        <v>0</v>
      </c>
      <c r="E244">
        <v>0.106416483103717</v>
      </c>
      <c r="F244">
        <v>0.106416483103717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1.1288113619648399E-2</v>
      </c>
      <c r="C245">
        <v>1.1288113619648399E-2</v>
      </c>
      <c r="D245">
        <v>0</v>
      </c>
      <c r="E245">
        <v>7.2956997303102898E-3</v>
      </c>
      <c r="F245">
        <v>7.2956997303102898E-3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4.6552270450922704</v>
      </c>
      <c r="C246">
        <v>4.6552270450922704</v>
      </c>
      <c r="D246">
        <v>0</v>
      </c>
      <c r="E246">
        <v>3.0087523781029</v>
      </c>
      <c r="F246">
        <v>3.0087523781029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0.69114291784124804</v>
      </c>
      <c r="C247">
        <v>0.69114291784124804</v>
      </c>
      <c r="D247">
        <v>0</v>
      </c>
      <c r="E247">
        <v>0.44669741723040202</v>
      </c>
      <c r="F247">
        <v>0.44669741723040202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0.99860463085648599</v>
      </c>
      <c r="C248">
        <v>0.99860463085648599</v>
      </c>
      <c r="D248">
        <v>0</v>
      </c>
      <c r="E248">
        <v>0.64541514920127196</v>
      </c>
      <c r="F248">
        <v>0.64541514920127196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0.16484726289305801</v>
      </c>
      <c r="C249">
        <v>0.16484726289305801</v>
      </c>
      <c r="D249">
        <v>0</v>
      </c>
      <c r="E249">
        <v>0.106543588411253</v>
      </c>
      <c r="F249">
        <v>0.106543588411253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0.40963438762391102</v>
      </c>
      <c r="C250">
        <v>0.40963438762391102</v>
      </c>
      <c r="D250">
        <v>0</v>
      </c>
      <c r="E250">
        <v>0.26475366850592302</v>
      </c>
      <c r="F250">
        <v>0.26475366850592302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0.60680018435635796</v>
      </c>
      <c r="C251">
        <v>0.60680018435635796</v>
      </c>
      <c r="D251">
        <v>0</v>
      </c>
      <c r="E251">
        <v>0.39218527475264803</v>
      </c>
      <c r="F251">
        <v>0.39218527475264803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0.65615771183345095</v>
      </c>
      <c r="C252">
        <v>0.65615771183345095</v>
      </c>
      <c r="D252">
        <v>0</v>
      </c>
      <c r="E252">
        <v>0.42408588383906098</v>
      </c>
      <c r="F252">
        <v>0.42408588383906098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13.6257317436335</v>
      </c>
      <c r="D2">
        <v>13.6257317436335</v>
      </c>
      <c r="E2">
        <v>0</v>
      </c>
      <c r="F2">
        <v>8.8065420633499496</v>
      </c>
      <c r="G2">
        <v>8.8065420633499496</v>
      </c>
    </row>
    <row r="3" spans="1:7" x14ac:dyDescent="0.25">
      <c r="A3" t="s">
        <v>324</v>
      </c>
      <c r="B3">
        <v>0</v>
      </c>
      <c r="C3">
        <v>91.684158112947301</v>
      </c>
      <c r="D3">
        <v>85.245151521284797</v>
      </c>
      <c r="E3">
        <v>0</v>
      </c>
      <c r="F3">
        <v>59.257030019085697</v>
      </c>
      <c r="G3">
        <v>55.095390595782199</v>
      </c>
    </row>
    <row r="4" spans="1:7" x14ac:dyDescent="0.25">
      <c r="A4" t="s">
        <v>325</v>
      </c>
      <c r="B4">
        <v>0</v>
      </c>
      <c r="C4">
        <v>25.859472847130199</v>
      </c>
      <c r="D4">
        <v>19.2527099247026</v>
      </c>
      <c r="E4">
        <v>0</v>
      </c>
      <c r="F4">
        <v>16.713416912138701</v>
      </c>
      <c r="G4">
        <v>12.443353720404</v>
      </c>
    </row>
    <row r="5" spans="1:7" x14ac:dyDescent="0.25">
      <c r="A5" t="s">
        <v>326</v>
      </c>
      <c r="B5">
        <v>0</v>
      </c>
      <c r="C5">
        <v>14.9835406808619</v>
      </c>
      <c r="D5">
        <v>14.9835406808619</v>
      </c>
      <c r="E5">
        <v>0</v>
      </c>
      <c r="F5">
        <v>9.6841170622326302</v>
      </c>
      <c r="G5">
        <v>9.6841170622326302</v>
      </c>
    </row>
    <row r="6" spans="1:7" x14ac:dyDescent="0.25">
      <c r="A6" t="s">
        <v>327</v>
      </c>
      <c r="B6">
        <v>0</v>
      </c>
      <c r="C6">
        <v>86.742010669756297</v>
      </c>
      <c r="D6">
        <v>86.742010669756297</v>
      </c>
      <c r="E6">
        <v>0</v>
      </c>
      <c r="F6">
        <v>56.062836110044898</v>
      </c>
      <c r="G6">
        <v>56.062836110044898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219.876426826368</v>
      </c>
      <c r="D2">
        <v>219.849144540239</v>
      </c>
      <c r="E2">
        <v>0</v>
      </c>
      <c r="F2">
        <v>142.10987255713701</v>
      </c>
      <c r="G2">
        <v>142.092239551814</v>
      </c>
    </row>
    <row r="3" spans="1:7" x14ac:dyDescent="0.25">
      <c r="A3" t="s">
        <v>330</v>
      </c>
      <c r="B3">
        <v>0</v>
      </c>
      <c r="C3">
        <v>13.018487227961399</v>
      </c>
      <c r="D3">
        <v>0</v>
      </c>
      <c r="E3">
        <v>0</v>
      </c>
      <c r="F3">
        <v>8.4140696097143497</v>
      </c>
      <c r="G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topLeftCell="A16" workbookViewId="0"/>
  </sheetViews>
  <sheetFormatPr defaultRowHeight="15" x14ac:dyDescent="0.25"/>
  <sheetData>
    <row r="1" spans="1:5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t="s">
        <v>20</v>
      </c>
      <c r="C2">
        <v>3908</v>
      </c>
      <c r="D2">
        <v>2957.1652154396102</v>
      </c>
      <c r="E2">
        <v>2957.1652154396102</v>
      </c>
    </row>
    <row r="3" spans="1:5" x14ac:dyDescent="0.25">
      <c r="A3">
        <v>2</v>
      </c>
      <c r="B3" t="s">
        <v>21</v>
      </c>
      <c r="C3">
        <v>10745</v>
      </c>
      <c r="D3">
        <v>3671.0314138163299</v>
      </c>
      <c r="E3">
        <v>3671.0314138163299</v>
      </c>
    </row>
    <row r="4" spans="1:5" x14ac:dyDescent="0.25">
      <c r="A4">
        <v>3</v>
      </c>
      <c r="B4" t="s">
        <v>22</v>
      </c>
      <c r="C4">
        <v>5789</v>
      </c>
      <c r="D4">
        <v>2463.1019232847898</v>
      </c>
      <c r="E4">
        <v>2463.1019232847898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5760</v>
      </c>
      <c r="D6">
        <v>1646.9549999999999</v>
      </c>
      <c r="E6">
        <v>1646.9549999999999</v>
      </c>
    </row>
    <row r="7" spans="1:5" x14ac:dyDescent="0.25">
      <c r="A7">
        <v>6</v>
      </c>
      <c r="B7" t="s">
        <v>25</v>
      </c>
      <c r="C7">
        <v>5760</v>
      </c>
      <c r="D7">
        <v>1646.9549999999999</v>
      </c>
      <c r="E7">
        <v>1646.9549999999999</v>
      </c>
    </row>
    <row r="8" spans="1:5" x14ac:dyDescent="0.25">
      <c r="A8">
        <v>7</v>
      </c>
      <c r="B8" t="s">
        <v>26</v>
      </c>
      <c r="C8">
        <v>13976</v>
      </c>
      <c r="D8">
        <v>5952.6130734950502</v>
      </c>
      <c r="E8">
        <v>5952.6130734950502</v>
      </c>
    </row>
    <row r="9" spans="1:5" x14ac:dyDescent="0.25">
      <c r="A9">
        <v>8</v>
      </c>
      <c r="B9" t="s">
        <v>27</v>
      </c>
      <c r="C9">
        <v>10763</v>
      </c>
      <c r="D9">
        <v>3094.62340143961</v>
      </c>
      <c r="E9">
        <v>3094.62340143961</v>
      </c>
    </row>
    <row r="10" spans="1:5" x14ac:dyDescent="0.25">
      <c r="A10">
        <v>9</v>
      </c>
      <c r="B10" t="s">
        <v>28</v>
      </c>
      <c r="C10">
        <v>8575</v>
      </c>
      <c r="D10">
        <v>2486.4951940097399</v>
      </c>
      <c r="E10">
        <v>2486.4951940097399</v>
      </c>
    </row>
    <row r="11" spans="1:5" x14ac:dyDescent="0.25">
      <c r="A11">
        <v>10</v>
      </c>
      <c r="B11" t="s">
        <v>29</v>
      </c>
      <c r="C11">
        <v>9529</v>
      </c>
      <c r="D11">
        <v>4776.2600064882799</v>
      </c>
      <c r="E11">
        <v>9529</v>
      </c>
    </row>
    <row r="12" spans="1:5" x14ac:dyDescent="0.25">
      <c r="A12">
        <v>11</v>
      </c>
      <c r="B12" t="s">
        <v>30</v>
      </c>
      <c r="C12">
        <v>6094.5</v>
      </c>
      <c r="D12">
        <v>5813.2758861684297</v>
      </c>
      <c r="E12">
        <v>6094.5</v>
      </c>
    </row>
    <row r="13" spans="1:5" x14ac:dyDescent="0.25">
      <c r="A13">
        <v>12</v>
      </c>
      <c r="B13" t="s">
        <v>31</v>
      </c>
      <c r="C13">
        <v>29578</v>
      </c>
      <c r="D13">
        <v>25899.488223240402</v>
      </c>
      <c r="E13">
        <v>29578</v>
      </c>
    </row>
    <row r="14" spans="1:5" x14ac:dyDescent="0.25">
      <c r="A14">
        <v>13</v>
      </c>
      <c r="B14" t="s">
        <v>32</v>
      </c>
      <c r="C14">
        <v>7102</v>
      </c>
      <c r="D14">
        <v>5989.1647935875699</v>
      </c>
      <c r="E14">
        <v>5989.1647935875699</v>
      </c>
    </row>
    <row r="15" spans="1:5" x14ac:dyDescent="0.25">
      <c r="A15">
        <v>14</v>
      </c>
      <c r="B15" t="s">
        <v>33</v>
      </c>
      <c r="C15">
        <v>18998</v>
      </c>
      <c r="D15">
        <v>8111.0792981562599</v>
      </c>
      <c r="E15">
        <v>8111.0792981562599</v>
      </c>
    </row>
    <row r="16" spans="1:5" x14ac:dyDescent="0.25">
      <c r="A16">
        <v>15</v>
      </c>
      <c r="B16" t="s">
        <v>34</v>
      </c>
      <c r="C16">
        <v>6313</v>
      </c>
      <c r="D16">
        <v>1170.11000009652</v>
      </c>
      <c r="E16">
        <v>1170.11000009652</v>
      </c>
    </row>
    <row r="17" spans="1:5" x14ac:dyDescent="0.25">
      <c r="A17">
        <v>16</v>
      </c>
      <c r="B17" t="s">
        <v>35</v>
      </c>
      <c r="C17">
        <v>9317</v>
      </c>
      <c r="D17">
        <v>1786.5947166841199</v>
      </c>
      <c r="E17">
        <v>1786.5947166841199</v>
      </c>
    </row>
    <row r="18" spans="1:5" x14ac:dyDescent="0.25">
      <c r="A18">
        <v>17</v>
      </c>
      <c r="B18" t="s">
        <v>36</v>
      </c>
      <c r="C18">
        <v>19057</v>
      </c>
      <c r="D18">
        <v>1862.55249055646</v>
      </c>
      <c r="E18">
        <v>1862.55249055646</v>
      </c>
    </row>
    <row r="19" spans="1:5" x14ac:dyDescent="0.25">
      <c r="A19">
        <v>18</v>
      </c>
      <c r="B19" t="s">
        <v>37</v>
      </c>
      <c r="C19">
        <v>9119</v>
      </c>
      <c r="D19">
        <v>739.20103421894601</v>
      </c>
      <c r="E19">
        <v>739.20103421894601</v>
      </c>
    </row>
    <row r="20" spans="1:5" x14ac:dyDescent="0.25">
      <c r="A20">
        <v>19</v>
      </c>
      <c r="B20" t="s">
        <v>38</v>
      </c>
      <c r="C20">
        <v>2777</v>
      </c>
      <c r="D20">
        <v>1071.12955248348</v>
      </c>
      <c r="E20">
        <v>1071.12955248348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7237</v>
      </c>
      <c r="D22">
        <v>554.94234203091105</v>
      </c>
      <c r="E22">
        <v>554.94234203091105</v>
      </c>
    </row>
    <row r="23" spans="1:5" x14ac:dyDescent="0.25">
      <c r="A23">
        <v>22</v>
      </c>
      <c r="B23" t="s">
        <v>41</v>
      </c>
      <c r="C23">
        <v>9660</v>
      </c>
      <c r="D23">
        <v>2436.3545709167302</v>
      </c>
      <c r="E23">
        <v>2436.3545709167302</v>
      </c>
    </row>
    <row r="24" spans="1:5" x14ac:dyDescent="0.25">
      <c r="A24">
        <v>23</v>
      </c>
      <c r="B24" t="s">
        <v>41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 t="s">
        <v>42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 t="s">
        <v>43</v>
      </c>
      <c r="C26">
        <v>22225</v>
      </c>
      <c r="D26">
        <v>978.94523920387803</v>
      </c>
      <c r="E26">
        <v>978.94523920387803</v>
      </c>
    </row>
    <row r="27" spans="1:5" x14ac:dyDescent="0.25">
      <c r="A27">
        <v>25</v>
      </c>
      <c r="B27" t="s">
        <v>44</v>
      </c>
      <c r="C27">
        <v>13759</v>
      </c>
      <c r="D27">
        <v>927.41566210032897</v>
      </c>
      <c r="E27">
        <v>927.41566210032897</v>
      </c>
    </row>
    <row r="28" spans="1:5" x14ac:dyDescent="0.25">
      <c r="A28">
        <v>26</v>
      </c>
      <c r="B28" t="s">
        <v>45</v>
      </c>
      <c r="C28">
        <v>810</v>
      </c>
      <c r="D28">
        <v>684.05884780328904</v>
      </c>
      <c r="E28">
        <v>684.05884780328904</v>
      </c>
    </row>
    <row r="29" spans="1:5" x14ac:dyDescent="0.25">
      <c r="A29">
        <v>27</v>
      </c>
      <c r="B29" t="s">
        <v>46</v>
      </c>
      <c r="C29">
        <v>5270</v>
      </c>
      <c r="D29">
        <v>436.66211751412402</v>
      </c>
      <c r="E29">
        <v>436.66211751412402</v>
      </c>
    </row>
    <row r="30" spans="1:5" x14ac:dyDescent="0.25">
      <c r="A30">
        <v>28</v>
      </c>
      <c r="B30" t="s">
        <v>47</v>
      </c>
      <c r="C30">
        <v>10760</v>
      </c>
      <c r="D30">
        <v>3137.9204546934502</v>
      </c>
      <c r="E30">
        <v>10760</v>
      </c>
    </row>
    <row r="31" spans="1:5" x14ac:dyDescent="0.25">
      <c r="A31">
        <v>29</v>
      </c>
      <c r="B31" t="s">
        <v>48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 t="s">
        <v>49</v>
      </c>
      <c r="C32">
        <v>2428</v>
      </c>
      <c r="D32">
        <v>356.21881739530602</v>
      </c>
      <c r="E32">
        <v>356.21881739530602</v>
      </c>
    </row>
    <row r="33" spans="1:5" x14ac:dyDescent="0.25">
      <c r="A33">
        <v>31</v>
      </c>
      <c r="B33" t="s">
        <v>50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 t="s">
        <v>51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 t="s">
        <v>52</v>
      </c>
      <c r="C35">
        <v>18972</v>
      </c>
      <c r="D35">
        <v>1812.97983352095</v>
      </c>
      <c r="E35">
        <v>1812.97983352095</v>
      </c>
    </row>
    <row r="36" spans="1:5" x14ac:dyDescent="0.25">
      <c r="A36">
        <v>34</v>
      </c>
      <c r="B36" t="s">
        <v>53</v>
      </c>
      <c r="C36">
        <v>12915</v>
      </c>
      <c r="D36">
        <v>9539.8607518272402</v>
      </c>
      <c r="E36">
        <v>12915</v>
      </c>
    </row>
    <row r="37" spans="1:5" x14ac:dyDescent="0.25">
      <c r="A37">
        <v>35</v>
      </c>
      <c r="B37" t="s">
        <v>54</v>
      </c>
      <c r="C37">
        <v>81559</v>
      </c>
      <c r="D37">
        <v>12587.465595055801</v>
      </c>
      <c r="E37">
        <v>12587.465595055801</v>
      </c>
    </row>
    <row r="38" spans="1:5" x14ac:dyDescent="0.25">
      <c r="A38">
        <v>36</v>
      </c>
      <c r="B38" t="s">
        <v>55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 t="s">
        <v>56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 t="s">
        <v>57</v>
      </c>
      <c r="C40">
        <v>4655</v>
      </c>
      <c r="D40">
        <v>1232.9103215441401</v>
      </c>
      <c r="E40">
        <v>1232.9103215441401</v>
      </c>
    </row>
    <row r="41" spans="1:5" x14ac:dyDescent="0.25">
      <c r="A41">
        <v>39</v>
      </c>
      <c r="B41" t="s">
        <v>58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 t="s">
        <v>59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 t="s">
        <v>60</v>
      </c>
      <c r="C43">
        <v>1017.9765</v>
      </c>
      <c r="D43">
        <v>605.12850000000003</v>
      </c>
      <c r="E43">
        <v>605.12850000000003</v>
      </c>
    </row>
    <row r="44" spans="1:5" x14ac:dyDescent="0.25">
      <c r="A44">
        <v>42</v>
      </c>
      <c r="B44" t="s">
        <v>61</v>
      </c>
      <c r="C44">
        <v>9758</v>
      </c>
      <c r="D44">
        <v>1565.92763576833</v>
      </c>
      <c r="E44">
        <v>1565.92763576833</v>
      </c>
    </row>
    <row r="45" spans="1:5" x14ac:dyDescent="0.25">
      <c r="A45">
        <v>43</v>
      </c>
      <c r="B45" t="s">
        <v>62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 t="s">
        <v>63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 t="s">
        <v>64</v>
      </c>
      <c r="C47">
        <v>6421</v>
      </c>
      <c r="D47">
        <v>1446.58172900813</v>
      </c>
      <c r="E47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topLeftCell="A16"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607.75</v>
      </c>
      <c r="B2">
        <v>16</v>
      </c>
      <c r="C2">
        <v>1026.75</v>
      </c>
      <c r="D2">
        <v>90</v>
      </c>
      <c r="E2">
        <v>686.5</v>
      </c>
      <c r="F2">
        <v>3</v>
      </c>
      <c r="G2">
        <v>570.25</v>
      </c>
      <c r="H2">
        <v>907.75</v>
      </c>
      <c r="I2">
        <v>3908</v>
      </c>
    </row>
    <row r="3" spans="1:9" x14ac:dyDescent="0.25">
      <c r="A3">
        <v>712</v>
      </c>
      <c r="B3">
        <v>10</v>
      </c>
      <c r="C3">
        <v>1536</v>
      </c>
      <c r="D3">
        <v>76</v>
      </c>
      <c r="E3">
        <v>835</v>
      </c>
      <c r="F3">
        <v>1</v>
      </c>
      <c r="G3">
        <v>585</v>
      </c>
      <c r="H3">
        <v>6990</v>
      </c>
      <c r="I3">
        <v>10745</v>
      </c>
    </row>
    <row r="4" spans="1:9" x14ac:dyDescent="0.25">
      <c r="A4">
        <v>467</v>
      </c>
      <c r="B4">
        <v>1</v>
      </c>
      <c r="C4">
        <v>2272</v>
      </c>
      <c r="D4">
        <v>1</v>
      </c>
      <c r="E4">
        <v>455</v>
      </c>
      <c r="F4">
        <v>0</v>
      </c>
      <c r="G4">
        <v>199</v>
      </c>
      <c r="H4">
        <v>2394</v>
      </c>
      <c r="I4">
        <v>5789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769</v>
      </c>
      <c r="B6">
        <v>12</v>
      </c>
      <c r="C6">
        <v>1732</v>
      </c>
      <c r="D6">
        <v>156</v>
      </c>
      <c r="E6">
        <v>830</v>
      </c>
      <c r="F6">
        <v>3</v>
      </c>
      <c r="G6">
        <v>665</v>
      </c>
      <c r="H6">
        <v>1593</v>
      </c>
      <c r="I6">
        <v>5760</v>
      </c>
    </row>
    <row r="7" spans="1:9" x14ac:dyDescent="0.25">
      <c r="A7">
        <v>769</v>
      </c>
      <c r="B7">
        <v>12</v>
      </c>
      <c r="C7">
        <v>1732</v>
      </c>
      <c r="D7">
        <v>156</v>
      </c>
      <c r="E7">
        <v>830</v>
      </c>
      <c r="F7">
        <v>3</v>
      </c>
      <c r="G7">
        <v>665</v>
      </c>
      <c r="H7">
        <v>1593</v>
      </c>
      <c r="I7">
        <v>5760</v>
      </c>
    </row>
    <row r="8" spans="1:9" x14ac:dyDescent="0.25">
      <c r="A8">
        <v>990</v>
      </c>
      <c r="B8">
        <v>36</v>
      </c>
      <c r="C8">
        <v>3870</v>
      </c>
      <c r="D8">
        <v>115</v>
      </c>
      <c r="E8">
        <v>1110</v>
      </c>
      <c r="F8">
        <v>10</v>
      </c>
      <c r="G8">
        <v>1002</v>
      </c>
      <c r="H8">
        <v>6843</v>
      </c>
      <c r="I8">
        <v>13976</v>
      </c>
    </row>
    <row r="9" spans="1:9" x14ac:dyDescent="0.25">
      <c r="A9">
        <v>709</v>
      </c>
      <c r="B9">
        <v>29</v>
      </c>
      <c r="C9">
        <v>2591</v>
      </c>
      <c r="D9">
        <v>99</v>
      </c>
      <c r="E9">
        <v>786</v>
      </c>
      <c r="F9">
        <v>10</v>
      </c>
      <c r="G9">
        <v>807</v>
      </c>
      <c r="H9">
        <v>5732</v>
      </c>
      <c r="I9">
        <v>10763</v>
      </c>
    </row>
    <row r="10" spans="1:9" x14ac:dyDescent="0.25">
      <c r="A10">
        <v>491</v>
      </c>
      <c r="B10">
        <v>21</v>
      </c>
      <c r="C10">
        <v>2258</v>
      </c>
      <c r="D10">
        <v>65</v>
      </c>
      <c r="E10">
        <v>423</v>
      </c>
      <c r="F10">
        <v>7</v>
      </c>
      <c r="G10">
        <v>416</v>
      </c>
      <c r="H10">
        <v>4894</v>
      </c>
      <c r="I10">
        <v>8575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753.5</v>
      </c>
      <c r="B12">
        <v>1</v>
      </c>
      <c r="C12">
        <v>1840.75</v>
      </c>
      <c r="D12">
        <v>113</v>
      </c>
      <c r="E12">
        <v>991.75</v>
      </c>
      <c r="F12">
        <v>0</v>
      </c>
      <c r="G12">
        <v>600.25</v>
      </c>
      <c r="H12">
        <v>1794.25</v>
      </c>
      <c r="I12">
        <v>6094.5</v>
      </c>
    </row>
    <row r="13" spans="1:9" x14ac:dyDescent="0.25">
      <c r="A13">
        <v>4724.75</v>
      </c>
      <c r="B13">
        <v>135</v>
      </c>
      <c r="C13">
        <v>5932.25</v>
      </c>
      <c r="D13">
        <v>1554</v>
      </c>
      <c r="E13">
        <v>5052.25</v>
      </c>
      <c r="F13">
        <v>119</v>
      </c>
      <c r="G13">
        <v>3768</v>
      </c>
      <c r="H13">
        <v>8292.75</v>
      </c>
      <c r="I13">
        <v>29578</v>
      </c>
    </row>
    <row r="14" spans="1:9" x14ac:dyDescent="0.25">
      <c r="A14">
        <v>1060</v>
      </c>
      <c r="B14">
        <v>72</v>
      </c>
      <c r="C14">
        <v>1712</v>
      </c>
      <c r="D14">
        <v>131</v>
      </c>
      <c r="E14">
        <v>796</v>
      </c>
      <c r="F14">
        <v>14</v>
      </c>
      <c r="G14">
        <v>865</v>
      </c>
      <c r="H14">
        <v>2452</v>
      </c>
      <c r="I14">
        <v>7102</v>
      </c>
    </row>
    <row r="15" spans="1:9" x14ac:dyDescent="0.25">
      <c r="A15">
        <v>1685</v>
      </c>
      <c r="B15">
        <v>189</v>
      </c>
      <c r="C15">
        <v>3905</v>
      </c>
      <c r="D15">
        <v>445</v>
      </c>
      <c r="E15">
        <v>951</v>
      </c>
      <c r="F15">
        <v>152</v>
      </c>
      <c r="G15">
        <v>1196</v>
      </c>
      <c r="H15">
        <v>10475</v>
      </c>
      <c r="I15">
        <v>18998</v>
      </c>
    </row>
    <row r="16" spans="1:9" x14ac:dyDescent="0.25">
      <c r="A16">
        <v>606</v>
      </c>
      <c r="B16">
        <v>53</v>
      </c>
      <c r="C16">
        <v>2279</v>
      </c>
      <c r="D16">
        <v>64</v>
      </c>
      <c r="E16">
        <v>459</v>
      </c>
      <c r="F16">
        <v>16</v>
      </c>
      <c r="G16">
        <v>371</v>
      </c>
      <c r="H16">
        <v>2465</v>
      </c>
      <c r="I16">
        <v>6313</v>
      </c>
    </row>
    <row r="17" spans="1:9" x14ac:dyDescent="0.25">
      <c r="A17">
        <v>116</v>
      </c>
      <c r="B17">
        <v>0</v>
      </c>
      <c r="C17">
        <v>1735</v>
      </c>
      <c r="D17">
        <v>0</v>
      </c>
      <c r="E17">
        <v>285</v>
      </c>
      <c r="F17">
        <v>0</v>
      </c>
      <c r="G17">
        <v>106</v>
      </c>
      <c r="H17">
        <v>7075</v>
      </c>
      <c r="I17">
        <v>9317</v>
      </c>
    </row>
    <row r="18" spans="1:9" x14ac:dyDescent="0.25">
      <c r="A18">
        <v>1184</v>
      </c>
      <c r="B18">
        <v>26</v>
      </c>
      <c r="C18">
        <v>5143</v>
      </c>
      <c r="D18">
        <v>114</v>
      </c>
      <c r="E18">
        <v>1244</v>
      </c>
      <c r="F18">
        <v>6</v>
      </c>
      <c r="G18">
        <v>814</v>
      </c>
      <c r="H18">
        <v>10526</v>
      </c>
      <c r="I18">
        <v>19057</v>
      </c>
    </row>
    <row r="19" spans="1:9" x14ac:dyDescent="0.25">
      <c r="A19">
        <v>378</v>
      </c>
      <c r="B19">
        <v>0</v>
      </c>
      <c r="C19">
        <v>1722</v>
      </c>
      <c r="D19">
        <v>0</v>
      </c>
      <c r="E19">
        <v>499</v>
      </c>
      <c r="F19">
        <v>0</v>
      </c>
      <c r="G19">
        <v>233</v>
      </c>
      <c r="H19">
        <v>6287</v>
      </c>
      <c r="I19">
        <v>9119</v>
      </c>
    </row>
    <row r="20" spans="1:9" x14ac:dyDescent="0.25">
      <c r="A20">
        <v>300</v>
      </c>
      <c r="B20">
        <v>0</v>
      </c>
      <c r="C20">
        <v>1172</v>
      </c>
      <c r="D20">
        <v>0</v>
      </c>
      <c r="E20">
        <v>352</v>
      </c>
      <c r="F20">
        <v>0</v>
      </c>
      <c r="G20">
        <v>190</v>
      </c>
      <c r="H20">
        <v>763</v>
      </c>
      <c r="I20">
        <v>2777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297</v>
      </c>
      <c r="B22">
        <v>0</v>
      </c>
      <c r="C22">
        <v>2219</v>
      </c>
      <c r="D22">
        <v>1</v>
      </c>
      <c r="E22">
        <v>204</v>
      </c>
      <c r="F22">
        <v>0</v>
      </c>
      <c r="G22">
        <v>129</v>
      </c>
      <c r="H22">
        <v>4387</v>
      </c>
      <c r="I22">
        <v>7237</v>
      </c>
    </row>
    <row r="23" spans="1:9" x14ac:dyDescent="0.25">
      <c r="A23">
        <v>942</v>
      </c>
      <c r="B23">
        <v>46</v>
      </c>
      <c r="C23">
        <v>3146</v>
      </c>
      <c r="D23">
        <v>95</v>
      </c>
      <c r="E23">
        <v>544</v>
      </c>
      <c r="F23">
        <v>13</v>
      </c>
      <c r="G23">
        <v>531</v>
      </c>
      <c r="H23">
        <v>4343</v>
      </c>
      <c r="I23">
        <v>9660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757</v>
      </c>
      <c r="B25">
        <v>0</v>
      </c>
      <c r="C25">
        <v>5999</v>
      </c>
      <c r="D25">
        <v>2</v>
      </c>
      <c r="E25">
        <v>595</v>
      </c>
      <c r="F25">
        <v>0</v>
      </c>
      <c r="G25">
        <v>309</v>
      </c>
      <c r="H25">
        <v>14563</v>
      </c>
      <c r="I25">
        <v>22225</v>
      </c>
    </row>
    <row r="26" spans="1:9" x14ac:dyDescent="0.25">
      <c r="A26">
        <v>622</v>
      </c>
      <c r="B26">
        <v>0</v>
      </c>
      <c r="C26">
        <v>3913</v>
      </c>
      <c r="D26">
        <v>3</v>
      </c>
      <c r="E26">
        <v>498</v>
      </c>
      <c r="F26">
        <v>0</v>
      </c>
      <c r="G26">
        <v>260</v>
      </c>
      <c r="H26">
        <v>8463</v>
      </c>
      <c r="I26">
        <v>13759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644</v>
      </c>
      <c r="B28">
        <v>20</v>
      </c>
      <c r="C28">
        <v>2150</v>
      </c>
      <c r="D28">
        <v>45</v>
      </c>
      <c r="E28">
        <v>634</v>
      </c>
      <c r="F28">
        <v>3</v>
      </c>
      <c r="G28">
        <v>453</v>
      </c>
      <c r="H28">
        <v>1321</v>
      </c>
      <c r="I28">
        <v>5270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186</v>
      </c>
      <c r="B31">
        <v>0</v>
      </c>
      <c r="C31">
        <v>1040</v>
      </c>
      <c r="D31">
        <v>0</v>
      </c>
      <c r="E31">
        <v>124</v>
      </c>
      <c r="F31">
        <v>0</v>
      </c>
      <c r="G31">
        <v>81</v>
      </c>
      <c r="H31">
        <v>997</v>
      </c>
      <c r="I31">
        <v>2428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2200</v>
      </c>
      <c r="B34">
        <v>28</v>
      </c>
      <c r="C34">
        <v>5370</v>
      </c>
      <c r="D34">
        <v>243</v>
      </c>
      <c r="E34">
        <v>1730</v>
      </c>
      <c r="F34">
        <v>11</v>
      </c>
      <c r="G34">
        <v>1731</v>
      </c>
      <c r="H34">
        <v>7659</v>
      </c>
      <c r="I34">
        <v>18972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7711</v>
      </c>
      <c r="B36">
        <v>94</v>
      </c>
      <c r="C36">
        <v>20908</v>
      </c>
      <c r="D36">
        <v>1776</v>
      </c>
      <c r="E36">
        <v>6696</v>
      </c>
      <c r="F36">
        <v>99</v>
      </c>
      <c r="G36">
        <v>5498</v>
      </c>
      <c r="H36">
        <v>38777</v>
      </c>
      <c r="I36">
        <v>81559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1055</v>
      </c>
      <c r="B39">
        <v>2</v>
      </c>
      <c r="C39">
        <v>1437</v>
      </c>
      <c r="D39">
        <v>114</v>
      </c>
      <c r="E39">
        <v>491</v>
      </c>
      <c r="F39">
        <v>0</v>
      </c>
      <c r="G39">
        <v>549</v>
      </c>
      <c r="H39">
        <v>1007</v>
      </c>
      <c r="I39">
        <v>4655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278.096</v>
      </c>
      <c r="B42">
        <v>1.7549999999999999</v>
      </c>
      <c r="C42">
        <v>237.89599999999999</v>
      </c>
      <c r="D42">
        <v>31.59</v>
      </c>
      <c r="E42">
        <v>113.41200000000001</v>
      </c>
      <c r="F42">
        <v>0.35099999999999998</v>
      </c>
      <c r="G42">
        <v>138.17400000000001</v>
      </c>
      <c r="H42">
        <v>216.70249999999999</v>
      </c>
      <c r="I42">
        <v>1017.9765</v>
      </c>
    </row>
    <row r="43" spans="1:9" x14ac:dyDescent="0.25">
      <c r="A43">
        <v>1599</v>
      </c>
      <c r="B43">
        <v>14</v>
      </c>
      <c r="C43">
        <v>2585</v>
      </c>
      <c r="D43">
        <v>149</v>
      </c>
      <c r="E43">
        <v>449</v>
      </c>
      <c r="F43">
        <v>3</v>
      </c>
      <c r="G43">
        <v>826</v>
      </c>
      <c r="H43">
        <v>4133</v>
      </c>
      <c r="I43">
        <v>9758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1052</v>
      </c>
      <c r="B46">
        <v>30</v>
      </c>
      <c r="C46">
        <v>2088</v>
      </c>
      <c r="D46">
        <v>93</v>
      </c>
      <c r="E46">
        <v>366</v>
      </c>
      <c r="F46">
        <v>20</v>
      </c>
      <c r="G46">
        <v>369</v>
      </c>
      <c r="H46">
        <v>2403</v>
      </c>
      <c r="I46">
        <v>6421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topLeftCell="A22"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534.01114776188797</v>
      </c>
      <c r="B2">
        <v>16</v>
      </c>
      <c r="C2">
        <v>689.34051502078296</v>
      </c>
      <c r="D2">
        <v>90</v>
      </c>
      <c r="E2">
        <v>619.57705211506402</v>
      </c>
      <c r="F2">
        <v>3</v>
      </c>
      <c r="G2">
        <v>516.71672048488699</v>
      </c>
      <c r="H2">
        <v>488.51978005699101</v>
      </c>
      <c r="I2">
        <v>2957.1652154396102</v>
      </c>
    </row>
    <row r="3" spans="1:9" x14ac:dyDescent="0.25">
      <c r="A3">
        <v>590.68260042943098</v>
      </c>
      <c r="B3">
        <v>9.5408297840216196</v>
      </c>
      <c r="C3">
        <v>1109.0281496672201</v>
      </c>
      <c r="D3">
        <v>72.510306358564307</v>
      </c>
      <c r="E3">
        <v>721.78061598879196</v>
      </c>
      <c r="F3">
        <v>0.95408297840216205</v>
      </c>
      <c r="G3">
        <v>504.64104888961498</v>
      </c>
      <c r="H3">
        <v>661.89377972029195</v>
      </c>
      <c r="I3">
        <v>3671.0314138163299</v>
      </c>
    </row>
    <row r="4" spans="1:9" x14ac:dyDescent="0.25">
      <c r="A4">
        <v>353.99797694254698</v>
      </c>
      <c r="B4">
        <v>0.92778391801079996</v>
      </c>
      <c r="C4">
        <v>1060.36601185931</v>
      </c>
      <c r="D4">
        <v>0.92778391801079996</v>
      </c>
      <c r="E4">
        <v>372.86406375585898</v>
      </c>
      <c r="F4">
        <v>0</v>
      </c>
      <c r="G4">
        <v>153.47613370338701</v>
      </c>
      <c r="H4">
        <v>520.54216918765906</v>
      </c>
      <c r="I4">
        <v>2463.1019232847898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249.97200000000001</v>
      </c>
      <c r="B6">
        <v>4.2119999999999997</v>
      </c>
      <c r="C6">
        <v>445.74</v>
      </c>
      <c r="D6">
        <v>54.756</v>
      </c>
      <c r="E6">
        <v>278.25</v>
      </c>
      <c r="F6">
        <v>1.0529999999999999</v>
      </c>
      <c r="G6">
        <v>217.065</v>
      </c>
      <c r="H6">
        <v>395.90699999999998</v>
      </c>
      <c r="I6">
        <v>1646.9549999999999</v>
      </c>
    </row>
    <row r="7" spans="1:9" x14ac:dyDescent="0.25">
      <c r="A7">
        <v>249.97200000000001</v>
      </c>
      <c r="B7">
        <v>4.2119999999999997</v>
      </c>
      <c r="C7">
        <v>445.74</v>
      </c>
      <c r="D7">
        <v>54.756</v>
      </c>
      <c r="E7">
        <v>278.25</v>
      </c>
      <c r="F7">
        <v>1.0529999999999999</v>
      </c>
      <c r="G7">
        <v>217.065</v>
      </c>
      <c r="H7">
        <v>395.90699999999998</v>
      </c>
      <c r="I7">
        <v>1646.9549999999999</v>
      </c>
    </row>
    <row r="8" spans="1:9" x14ac:dyDescent="0.25">
      <c r="A8">
        <v>724.15090932385795</v>
      </c>
      <c r="B8">
        <v>28.1831179196429</v>
      </c>
      <c r="C8">
        <v>1874.4235803609999</v>
      </c>
      <c r="D8">
        <v>90.029404465525801</v>
      </c>
      <c r="E8">
        <v>829.73626817151001</v>
      </c>
      <c r="F8">
        <v>7.82864386656746</v>
      </c>
      <c r="G8">
        <v>743.71675363926795</v>
      </c>
      <c r="H8">
        <v>1654.54439574768</v>
      </c>
      <c r="I8">
        <v>5952.6130734950502</v>
      </c>
    </row>
    <row r="9" spans="1:9" x14ac:dyDescent="0.25">
      <c r="A9">
        <v>404.84725607997001</v>
      </c>
      <c r="B9">
        <v>17.457708534007701</v>
      </c>
      <c r="C9">
        <v>854.03023074449902</v>
      </c>
      <c r="D9">
        <v>59.597004995405399</v>
      </c>
      <c r="E9">
        <v>452.93445203585298</v>
      </c>
      <c r="F9">
        <v>6.0198994944853998</v>
      </c>
      <c r="G9">
        <v>454.01644198530198</v>
      </c>
      <c r="H9">
        <v>845.72040757008301</v>
      </c>
      <c r="I9">
        <v>3094.62340143961</v>
      </c>
    </row>
    <row r="10" spans="1:9" x14ac:dyDescent="0.25">
      <c r="A10">
        <v>250.44303418741799</v>
      </c>
      <c r="B10">
        <v>11.213059226358499</v>
      </c>
      <c r="C10">
        <v>793.11708661873695</v>
      </c>
      <c r="D10">
        <v>34.707088081585802</v>
      </c>
      <c r="E10">
        <v>219.23363251461799</v>
      </c>
      <c r="F10">
        <v>3.7376864087861699</v>
      </c>
      <c r="G10">
        <v>219.57558771587401</v>
      </c>
      <c r="H10">
        <v>954.46801925636703</v>
      </c>
      <c r="I10">
        <v>2486.4951940097399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753.5</v>
      </c>
      <c r="B12">
        <v>1</v>
      </c>
      <c r="C12">
        <v>1840.75</v>
      </c>
      <c r="D12">
        <v>113</v>
      </c>
      <c r="E12">
        <v>991.75</v>
      </c>
      <c r="F12">
        <v>0</v>
      </c>
      <c r="G12">
        <v>600.25</v>
      </c>
      <c r="H12">
        <v>1794.25</v>
      </c>
      <c r="I12">
        <v>6094.5</v>
      </c>
    </row>
    <row r="13" spans="1:9" x14ac:dyDescent="0.25">
      <c r="A13">
        <v>4724.75</v>
      </c>
      <c r="B13">
        <v>135</v>
      </c>
      <c r="C13">
        <v>5932.25</v>
      </c>
      <c r="D13">
        <v>1554</v>
      </c>
      <c r="E13">
        <v>5052.25</v>
      </c>
      <c r="F13">
        <v>119</v>
      </c>
      <c r="G13">
        <v>3768</v>
      </c>
      <c r="H13">
        <v>8292.75</v>
      </c>
      <c r="I13">
        <v>29578</v>
      </c>
    </row>
    <row r="14" spans="1:9" x14ac:dyDescent="0.25">
      <c r="A14">
        <v>1056.64493514941</v>
      </c>
      <c r="B14">
        <v>71.772108802601394</v>
      </c>
      <c r="C14">
        <v>1446.8343502744301</v>
      </c>
      <c r="D14">
        <v>130.585364626955</v>
      </c>
      <c r="E14">
        <v>793.48053620653798</v>
      </c>
      <c r="F14">
        <v>13.9556878227281</v>
      </c>
      <c r="G14">
        <v>854.47946171985302</v>
      </c>
      <c r="H14">
        <v>1621.4123489850599</v>
      </c>
      <c r="I14">
        <v>5989.1647935875699</v>
      </c>
    </row>
    <row r="15" spans="1:9" x14ac:dyDescent="0.25">
      <c r="A15">
        <v>1401.53807770342</v>
      </c>
      <c r="B15">
        <v>158.89619062264299</v>
      </c>
      <c r="C15">
        <v>1990.0594138577601</v>
      </c>
      <c r="D15">
        <v>374.12066046072101</v>
      </c>
      <c r="E15">
        <v>790.31209918669094</v>
      </c>
      <c r="F15">
        <v>127.789528966359</v>
      </c>
      <c r="G15">
        <v>1001.31401209824</v>
      </c>
      <c r="H15">
        <v>2267.0493152604199</v>
      </c>
      <c r="I15">
        <v>8111.0792981562599</v>
      </c>
    </row>
    <row r="16" spans="1:9" x14ac:dyDescent="0.25">
      <c r="A16">
        <v>199.28012690152599</v>
      </c>
      <c r="B16">
        <v>23.2620462946876</v>
      </c>
      <c r="C16">
        <v>394.23596068613301</v>
      </c>
      <c r="D16">
        <v>28.090018167169902</v>
      </c>
      <c r="E16">
        <v>150.99844760777501</v>
      </c>
      <c r="F16">
        <v>7.0225045417924798</v>
      </c>
      <c r="G16">
        <v>132.12249778984801</v>
      </c>
      <c r="H16">
        <v>235.098398107587</v>
      </c>
      <c r="I16">
        <v>1170.11000009652</v>
      </c>
    </row>
    <row r="17" spans="1:9" x14ac:dyDescent="0.25">
      <c r="A17">
        <v>58.978859137439201</v>
      </c>
      <c r="B17">
        <v>0</v>
      </c>
      <c r="C17">
        <v>550.83253924564895</v>
      </c>
      <c r="D17">
        <v>0</v>
      </c>
      <c r="E17">
        <v>167.474205795816</v>
      </c>
      <c r="F17">
        <v>0</v>
      </c>
      <c r="G17">
        <v>58.139892111767097</v>
      </c>
      <c r="H17">
        <v>951.16922039345104</v>
      </c>
      <c r="I17">
        <v>1786.5947166841199</v>
      </c>
    </row>
    <row r="18" spans="1:9" x14ac:dyDescent="0.25">
      <c r="A18">
        <v>292.81993341616402</v>
      </c>
      <c r="B18">
        <v>9.7229246194099606</v>
      </c>
      <c r="C18">
        <v>558.48389749770797</v>
      </c>
      <c r="D18">
        <v>42.631284869720602</v>
      </c>
      <c r="E18">
        <v>346.17154250055802</v>
      </c>
      <c r="F18">
        <v>2.24375183524845</v>
      </c>
      <c r="G18">
        <v>232.79428103714801</v>
      </c>
      <c r="H18">
        <v>377.68487478050298</v>
      </c>
      <c r="I18">
        <v>1862.55249055646</v>
      </c>
    </row>
    <row r="19" spans="1:9" x14ac:dyDescent="0.25">
      <c r="A19">
        <v>75.156455712167499</v>
      </c>
      <c r="B19">
        <v>0</v>
      </c>
      <c r="C19">
        <v>266.14764599808802</v>
      </c>
      <c r="D19">
        <v>0</v>
      </c>
      <c r="E19">
        <v>139.14200777814099</v>
      </c>
      <c r="F19">
        <v>0</v>
      </c>
      <c r="G19">
        <v>55.194988433202099</v>
      </c>
      <c r="H19">
        <v>203.559936297348</v>
      </c>
      <c r="I19">
        <v>739.20103421894601</v>
      </c>
    </row>
    <row r="20" spans="1:9" x14ac:dyDescent="0.25">
      <c r="A20">
        <v>127.93544333144401</v>
      </c>
      <c r="B20">
        <v>0</v>
      </c>
      <c r="C20">
        <v>411.29704977626602</v>
      </c>
      <c r="D20">
        <v>0</v>
      </c>
      <c r="E20">
        <v>196.19915484936601</v>
      </c>
      <c r="F20">
        <v>0</v>
      </c>
      <c r="G20">
        <v>91.8263366952594</v>
      </c>
      <c r="H20">
        <v>243.871567831145</v>
      </c>
      <c r="I20">
        <v>1071.12955248348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51.5647496740837</v>
      </c>
      <c r="B22">
        <v>0</v>
      </c>
      <c r="C22">
        <v>214.39051991048601</v>
      </c>
      <c r="D22">
        <v>0.39884598537124799</v>
      </c>
      <c r="E22">
        <v>51.074681004322102</v>
      </c>
      <c r="F22">
        <v>0</v>
      </c>
      <c r="G22">
        <v>27.455211102315801</v>
      </c>
      <c r="H22">
        <v>210.058334354332</v>
      </c>
      <c r="I22">
        <v>554.94234203091105</v>
      </c>
    </row>
    <row r="23" spans="1:9" x14ac:dyDescent="0.25">
      <c r="A23">
        <v>461.45128488013802</v>
      </c>
      <c r="B23">
        <v>35.349738449055202</v>
      </c>
      <c r="C23">
        <v>681.83229024763796</v>
      </c>
      <c r="D23">
        <v>73.004894623048799</v>
      </c>
      <c r="E23">
        <v>308.974192121935</v>
      </c>
      <c r="F23">
        <v>9.9901434747329905</v>
      </c>
      <c r="G23">
        <v>323.37219474407499</v>
      </c>
      <c r="H23">
        <v>542.37983237610297</v>
      </c>
      <c r="I23">
        <v>2436.3545709167302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116.000812127355</v>
      </c>
      <c r="B25">
        <v>0</v>
      </c>
      <c r="C25">
        <v>327.10660729969698</v>
      </c>
      <c r="D25">
        <v>0.70199999999999996</v>
      </c>
      <c r="E25">
        <v>116.673494982161</v>
      </c>
      <c r="F25">
        <v>0</v>
      </c>
      <c r="G25">
        <v>57.769772097639297</v>
      </c>
      <c r="H25">
        <v>360.69255269702597</v>
      </c>
      <c r="I25">
        <v>978.94523920387803</v>
      </c>
    </row>
    <row r="26" spans="1:9" x14ac:dyDescent="0.25">
      <c r="A26">
        <v>106.790122509662</v>
      </c>
      <c r="B26">
        <v>0</v>
      </c>
      <c r="C26">
        <v>315.27425818818801</v>
      </c>
      <c r="D26">
        <v>1.4097738636500701</v>
      </c>
      <c r="E26">
        <v>106.330271417281</v>
      </c>
      <c r="F26">
        <v>0</v>
      </c>
      <c r="G26">
        <v>59.263157754520499</v>
      </c>
      <c r="H26">
        <v>338.34807836702799</v>
      </c>
      <c r="I26">
        <v>927.41566210032897</v>
      </c>
    </row>
    <row r="27" spans="1:9" x14ac:dyDescent="0.25">
      <c r="A27">
        <v>138.029480109925</v>
      </c>
      <c r="B27">
        <v>2.52492951420595</v>
      </c>
      <c r="C27">
        <v>173.378493308809</v>
      </c>
      <c r="D27">
        <v>22.724365627853601</v>
      </c>
      <c r="E27">
        <v>121.196616681886</v>
      </c>
      <c r="F27">
        <v>0</v>
      </c>
      <c r="G27">
        <v>137.18783693852399</v>
      </c>
      <c r="H27">
        <v>89.017125622086297</v>
      </c>
      <c r="I27">
        <v>684.05884780328904</v>
      </c>
    </row>
    <row r="28" spans="1:9" x14ac:dyDescent="0.25">
      <c r="A28">
        <v>88.901040692322397</v>
      </c>
      <c r="B28">
        <v>7.02</v>
      </c>
      <c r="C28">
        <v>69.609210574474503</v>
      </c>
      <c r="D28">
        <v>15.795</v>
      </c>
      <c r="E28">
        <v>83.133093034542597</v>
      </c>
      <c r="F28">
        <v>1.0529999999999999</v>
      </c>
      <c r="G28">
        <v>102.666966749585</v>
      </c>
      <c r="H28">
        <v>68.483806463200395</v>
      </c>
      <c r="I28">
        <v>436.66211751412402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37.238448833338801</v>
      </c>
      <c r="B31">
        <v>0</v>
      </c>
      <c r="C31">
        <v>144.26942961629999</v>
      </c>
      <c r="D31">
        <v>0</v>
      </c>
      <c r="E31">
        <v>31.160772471934099</v>
      </c>
      <c r="F31">
        <v>0</v>
      </c>
      <c r="G31">
        <v>21.1890746192881</v>
      </c>
      <c r="H31">
        <v>122.36109185444499</v>
      </c>
      <c r="I31">
        <v>356.21881739530602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412.42469896200498</v>
      </c>
      <c r="B34">
        <v>15.147485313692901</v>
      </c>
      <c r="C34">
        <v>265.942451876078</v>
      </c>
      <c r="D34">
        <v>124.598765729875</v>
      </c>
      <c r="E34">
        <v>319.67874856408298</v>
      </c>
      <c r="F34">
        <v>5.9507978018079104</v>
      </c>
      <c r="G34">
        <v>386.15784475708699</v>
      </c>
      <c r="H34">
        <v>283.07904051632198</v>
      </c>
      <c r="I34">
        <v>1812.97983352095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2377.0839198621502</v>
      </c>
      <c r="B36">
        <v>37.986104589123897</v>
      </c>
      <c r="C36">
        <v>2507.9632417477801</v>
      </c>
      <c r="D36">
        <v>952.37910783847201</v>
      </c>
      <c r="E36">
        <v>2608.4429814125201</v>
      </c>
      <c r="F36">
        <v>38.426185918032502</v>
      </c>
      <c r="G36">
        <v>2078.7035373339099</v>
      </c>
      <c r="H36">
        <v>1986.4805163538001</v>
      </c>
      <c r="I36">
        <v>12587.465595055801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342.91810375498</v>
      </c>
      <c r="B39">
        <v>2</v>
      </c>
      <c r="C39">
        <v>232.43054546868899</v>
      </c>
      <c r="D39">
        <v>111.052672391473</v>
      </c>
      <c r="E39">
        <v>174.01390337715301</v>
      </c>
      <c r="F39">
        <v>0</v>
      </c>
      <c r="G39">
        <v>225.934969012903</v>
      </c>
      <c r="H39">
        <v>144.56012753894001</v>
      </c>
      <c r="I39">
        <v>1232.9103215441401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542.35419952671703</v>
      </c>
      <c r="B43">
        <v>14</v>
      </c>
      <c r="C43">
        <v>194.80188501410601</v>
      </c>
      <c r="D43">
        <v>123.624</v>
      </c>
      <c r="E43">
        <v>182.74015902273001</v>
      </c>
      <c r="F43">
        <v>3</v>
      </c>
      <c r="G43">
        <v>348.19603829490899</v>
      </c>
      <c r="H43">
        <v>157.21135390986399</v>
      </c>
      <c r="I43">
        <v>1565.92763576833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409.08849193452801</v>
      </c>
      <c r="B46">
        <v>26.083644528750899</v>
      </c>
      <c r="C46">
        <v>314.89770501940899</v>
      </c>
      <c r="D46">
        <v>80.859298039127694</v>
      </c>
      <c r="E46">
        <v>149.674706120661</v>
      </c>
      <c r="F46">
        <v>17.389096352500601</v>
      </c>
      <c r="G46">
        <v>174.805086409788</v>
      </c>
      <c r="H46">
        <v>273.78370060336999</v>
      </c>
      <c r="I46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2018-05-09T18:45:08Z</dcterms:modified>
</cp:coreProperties>
</file>