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wa\Documents\Programming\Trutta\HSHEP\EMaui\EMpackage\eastMaui\rawData\"/>
    </mc:Choice>
  </mc:AlternateContent>
  <xr:revisionPtr revIDLastSave="0" documentId="13_ncr:1_{5A71B984-F27A-4239-9836-0A21A1B76B47}" xr6:coauthVersionLast="31" xr6:coauthVersionMax="31" xr10:uidLastSave="{00000000-0000-0000-0000-000000000000}"/>
  <bookViews>
    <workbookView xWindow="0" yWindow="0" windowWidth="28800" windowHeight="12210" tabRatio="901" activeTab="3" xr2:uid="{00000000-000D-0000-FFFF-FFFF01000000}"/>
  </bookViews>
  <sheets>
    <sheet name="CatchSummary_deltaP" sheetId="10" r:id="rId1"/>
    <sheet name="IrrigationSummary" sheetId="11" r:id="rId2"/>
    <sheet name="Catch2Wshed" sheetId="1" r:id="rId3"/>
    <sheet name="Nodes" sheetId="2" r:id="rId4"/>
    <sheet name="Nodes_DS" sheetId="4" r:id="rId5"/>
    <sheet name="Nodes_US" sheetId="8" r:id="rId6"/>
    <sheet name="HabCalcs" sheetId="6" r:id="rId7"/>
    <sheet name="WaterCalcs" sheetId="7" r:id="rId8"/>
  </sheets>
  <definedNames>
    <definedName name="Catch2Wshed">Catch2Wshed!$A$1:$O$309</definedName>
  </definedNames>
  <calcPr calcId="179017"/>
</workbook>
</file>

<file path=xl/calcChain.xml><?xml version="1.0" encoding="utf-8"?>
<calcChain xmlns="http://schemas.openxmlformats.org/spreadsheetml/2006/main">
  <c r="U280" i="1" l="1"/>
  <c r="Q280" i="1"/>
  <c r="U279" i="1"/>
  <c r="Q279" i="1"/>
  <c r="U278" i="1"/>
  <c r="Q278" i="1"/>
  <c r="U277" i="1"/>
  <c r="Q277" i="1"/>
  <c r="U276" i="1"/>
  <c r="Q276" i="1"/>
  <c r="U275" i="1"/>
  <c r="Q275" i="1"/>
  <c r="U274" i="1"/>
  <c r="Q274" i="1"/>
  <c r="U273" i="1"/>
  <c r="Q273" i="1"/>
  <c r="U272" i="1"/>
  <c r="Q272" i="1"/>
  <c r="U271" i="1"/>
  <c r="Q271" i="1"/>
  <c r="U270" i="1"/>
  <c r="Q270" i="1"/>
  <c r="U269" i="1"/>
  <c r="Q269" i="1"/>
  <c r="U268" i="1"/>
  <c r="Q268" i="1"/>
  <c r="U267" i="1"/>
  <c r="Q267" i="1"/>
  <c r="U266" i="1"/>
  <c r="Q266" i="1"/>
  <c r="U265" i="1"/>
  <c r="Q265" i="1"/>
  <c r="U264" i="1"/>
  <c r="Q264" i="1"/>
  <c r="U263" i="1"/>
  <c r="Q263" i="1"/>
  <c r="U262" i="1"/>
  <c r="Q262" i="1"/>
  <c r="U261" i="1"/>
  <c r="Q261" i="1"/>
  <c r="U260" i="1"/>
  <c r="Q260" i="1"/>
  <c r="U259" i="1"/>
  <c r="Q259" i="1"/>
  <c r="U258" i="1"/>
  <c r="Q258" i="1"/>
  <c r="U257" i="1"/>
  <c r="Q257" i="1"/>
  <c r="U256" i="1"/>
  <c r="Q256" i="1"/>
  <c r="U255" i="1"/>
  <c r="Q255" i="1"/>
  <c r="U254" i="1"/>
  <c r="Q254" i="1"/>
  <c r="U253" i="1"/>
  <c r="Q253" i="1"/>
  <c r="U252" i="1"/>
  <c r="Q252" i="1"/>
  <c r="U251" i="1"/>
  <c r="Q251" i="1"/>
  <c r="U250" i="1"/>
  <c r="Q250" i="1"/>
  <c r="U249" i="1"/>
  <c r="Q249" i="1"/>
  <c r="U248" i="1"/>
  <c r="Q248" i="1"/>
  <c r="U247" i="1"/>
  <c r="Q247" i="1"/>
  <c r="U246" i="1"/>
  <c r="Q246" i="1"/>
  <c r="U245" i="1"/>
  <c r="Q245" i="1"/>
  <c r="U244" i="1"/>
  <c r="Q244" i="1"/>
  <c r="U243" i="1"/>
  <c r="Q243" i="1"/>
  <c r="U242" i="1"/>
  <c r="Q242" i="1"/>
  <c r="U241" i="1"/>
  <c r="Q241" i="1"/>
  <c r="U240" i="1"/>
  <c r="Q240" i="1"/>
  <c r="U239" i="1"/>
  <c r="Q239" i="1"/>
  <c r="U238" i="1"/>
  <c r="Q238" i="1"/>
  <c r="U237" i="1"/>
  <c r="Q237" i="1"/>
  <c r="U236" i="1"/>
  <c r="Q236" i="1"/>
  <c r="U235" i="1"/>
  <c r="Q235" i="1"/>
  <c r="U234" i="1"/>
  <c r="Q234" i="1"/>
  <c r="U233" i="1"/>
  <c r="Q233" i="1"/>
  <c r="U232" i="1"/>
  <c r="Q232" i="1"/>
  <c r="U231" i="1"/>
  <c r="Q231" i="1"/>
  <c r="U230" i="1"/>
  <c r="Q230" i="1"/>
  <c r="U229" i="1"/>
  <c r="Q229" i="1"/>
  <c r="U228" i="1"/>
  <c r="Q228" i="1"/>
  <c r="U227" i="1"/>
  <c r="Q227" i="1"/>
  <c r="U226" i="1"/>
  <c r="Q226" i="1"/>
  <c r="U225" i="1"/>
  <c r="Q225" i="1"/>
  <c r="U224" i="1"/>
  <c r="Q224" i="1"/>
  <c r="U223" i="1"/>
  <c r="Q223" i="1"/>
  <c r="U222" i="1"/>
  <c r="Q222" i="1"/>
  <c r="U221" i="1"/>
  <c r="Q221" i="1"/>
  <c r="U220" i="1"/>
  <c r="Q220" i="1"/>
  <c r="U219" i="1"/>
  <c r="Q219" i="1"/>
  <c r="U218" i="1"/>
  <c r="Q218" i="1"/>
  <c r="U217" i="1"/>
  <c r="Q217" i="1"/>
  <c r="U216" i="1"/>
  <c r="Q216" i="1"/>
  <c r="U215" i="1"/>
  <c r="Q215" i="1"/>
  <c r="U214" i="1"/>
  <c r="Q214" i="1"/>
  <c r="U213" i="1"/>
  <c r="Q213" i="1"/>
  <c r="U212" i="1"/>
  <c r="Q212" i="1"/>
  <c r="U211" i="1"/>
  <c r="Q211" i="1"/>
  <c r="U210" i="1"/>
  <c r="Q210" i="1"/>
  <c r="U209" i="1"/>
  <c r="Q209" i="1"/>
  <c r="U208" i="1"/>
  <c r="Q208" i="1"/>
  <c r="U207" i="1"/>
  <c r="Q207" i="1"/>
  <c r="U206" i="1"/>
  <c r="Q206" i="1"/>
  <c r="U205" i="1"/>
  <c r="Q205" i="1"/>
  <c r="U204" i="1"/>
  <c r="Q204" i="1"/>
  <c r="U203" i="1"/>
  <c r="Q203" i="1"/>
  <c r="U202" i="1"/>
  <c r="Q202" i="1"/>
  <c r="U201" i="1"/>
  <c r="Q201" i="1"/>
  <c r="U200" i="1"/>
  <c r="Q200" i="1"/>
  <c r="U199" i="1"/>
  <c r="Q199" i="1"/>
  <c r="U198" i="1"/>
  <c r="Q198" i="1"/>
  <c r="U197" i="1"/>
  <c r="Q197" i="1"/>
  <c r="U196" i="1"/>
  <c r="Q196" i="1"/>
  <c r="U195" i="1"/>
  <c r="Q195" i="1"/>
  <c r="U194" i="1"/>
  <c r="Q194" i="1"/>
  <c r="U193" i="1"/>
  <c r="Q193" i="1"/>
  <c r="U192" i="1"/>
  <c r="Q192" i="1"/>
  <c r="U191" i="1"/>
  <c r="Q191" i="1"/>
  <c r="U190" i="1"/>
  <c r="Q190" i="1"/>
  <c r="U189" i="1"/>
  <c r="Q189" i="1"/>
  <c r="U188" i="1"/>
  <c r="Q188" i="1"/>
  <c r="U187" i="1"/>
  <c r="Q187" i="1"/>
  <c r="U186" i="1"/>
  <c r="Q186" i="1"/>
  <c r="U185" i="1"/>
  <c r="Q185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Q165" i="1"/>
  <c r="U164" i="1"/>
  <c r="Q164" i="1"/>
  <c r="U163" i="1"/>
  <c r="Q163" i="1"/>
  <c r="U162" i="1"/>
  <c r="Q162" i="1"/>
  <c r="U161" i="1"/>
  <c r="Q161" i="1"/>
  <c r="U160" i="1"/>
  <c r="Q160" i="1"/>
  <c r="U159" i="1"/>
  <c r="Q159" i="1"/>
  <c r="U158" i="1"/>
  <c r="Q158" i="1"/>
  <c r="U157" i="1"/>
  <c r="Q157" i="1"/>
  <c r="U156" i="1"/>
  <c r="Q156" i="1"/>
  <c r="U155" i="1"/>
  <c r="Q155" i="1"/>
  <c r="U154" i="1"/>
  <c r="Q154" i="1"/>
  <c r="U153" i="1"/>
  <c r="Q153" i="1"/>
  <c r="U152" i="1"/>
  <c r="Q152" i="1"/>
  <c r="U151" i="1"/>
  <c r="Q151" i="1"/>
  <c r="U150" i="1"/>
  <c r="Q150" i="1"/>
  <c r="U149" i="1"/>
  <c r="Q149" i="1"/>
  <c r="U148" i="1"/>
  <c r="Q148" i="1"/>
  <c r="U147" i="1"/>
  <c r="Q147" i="1"/>
  <c r="U146" i="1"/>
  <c r="Q146" i="1"/>
  <c r="U145" i="1"/>
  <c r="Q145" i="1"/>
  <c r="U144" i="1"/>
  <c r="Q144" i="1"/>
  <c r="U143" i="1"/>
  <c r="Q143" i="1"/>
  <c r="U142" i="1"/>
  <c r="Q142" i="1"/>
  <c r="U141" i="1"/>
  <c r="Q141" i="1"/>
  <c r="U140" i="1"/>
  <c r="Q140" i="1"/>
  <c r="U139" i="1"/>
  <c r="Q139" i="1"/>
  <c r="U138" i="1"/>
  <c r="Q138" i="1"/>
  <c r="U137" i="1"/>
  <c r="Q137" i="1"/>
  <c r="U136" i="1"/>
  <c r="Q136" i="1"/>
  <c r="U135" i="1"/>
  <c r="Q135" i="1"/>
  <c r="U134" i="1"/>
  <c r="Q134" i="1"/>
  <c r="U133" i="1"/>
  <c r="Q133" i="1"/>
  <c r="U132" i="1"/>
  <c r="Q132" i="1"/>
  <c r="U131" i="1"/>
  <c r="Q131" i="1"/>
  <c r="U130" i="1"/>
  <c r="Q130" i="1"/>
  <c r="U129" i="1"/>
  <c r="Q129" i="1"/>
  <c r="U128" i="1"/>
  <c r="Q128" i="1"/>
  <c r="U127" i="1"/>
  <c r="Q127" i="1"/>
  <c r="U126" i="1"/>
  <c r="Q126" i="1"/>
  <c r="U125" i="1"/>
  <c r="Q125" i="1"/>
  <c r="U124" i="1"/>
  <c r="Q124" i="1"/>
  <c r="U123" i="1"/>
  <c r="Q123" i="1"/>
  <c r="U122" i="1"/>
  <c r="Q122" i="1"/>
  <c r="U121" i="1"/>
  <c r="Q121" i="1"/>
  <c r="U120" i="1"/>
  <c r="Q120" i="1"/>
  <c r="U119" i="1"/>
  <c r="Q119" i="1"/>
  <c r="U118" i="1"/>
  <c r="Q118" i="1"/>
  <c r="U117" i="1"/>
  <c r="Q117" i="1"/>
  <c r="U116" i="1"/>
  <c r="Q116" i="1"/>
  <c r="U115" i="1"/>
  <c r="Q115" i="1"/>
  <c r="U114" i="1"/>
  <c r="Q114" i="1"/>
  <c r="U113" i="1"/>
  <c r="Q113" i="1"/>
  <c r="U112" i="1"/>
  <c r="Q112" i="1"/>
  <c r="U111" i="1"/>
  <c r="Q111" i="1"/>
  <c r="U110" i="1"/>
  <c r="Q110" i="1"/>
  <c r="U109" i="1"/>
  <c r="Q109" i="1"/>
  <c r="U108" i="1"/>
  <c r="Q108" i="1"/>
  <c r="U107" i="1"/>
  <c r="Q107" i="1"/>
  <c r="U106" i="1"/>
  <c r="Q106" i="1"/>
  <c r="U105" i="1"/>
  <c r="Q105" i="1"/>
  <c r="U104" i="1"/>
  <c r="Q104" i="1"/>
  <c r="U103" i="1"/>
  <c r="Q103" i="1"/>
  <c r="U102" i="1"/>
  <c r="Q102" i="1"/>
  <c r="U101" i="1"/>
  <c r="Q101" i="1"/>
  <c r="U100" i="1"/>
  <c r="Q100" i="1"/>
  <c r="U99" i="1"/>
  <c r="Q99" i="1"/>
  <c r="U98" i="1"/>
  <c r="Q98" i="1"/>
  <c r="U97" i="1"/>
  <c r="Q97" i="1"/>
  <c r="U96" i="1"/>
  <c r="Q96" i="1"/>
  <c r="U95" i="1"/>
  <c r="Q95" i="1"/>
  <c r="U94" i="1"/>
  <c r="Q94" i="1"/>
  <c r="U93" i="1"/>
  <c r="Q93" i="1"/>
  <c r="U92" i="1"/>
  <c r="Q92" i="1"/>
  <c r="U91" i="1"/>
  <c r="Q91" i="1"/>
  <c r="U90" i="1"/>
  <c r="Q90" i="1"/>
  <c r="U89" i="1"/>
  <c r="Q89" i="1"/>
  <c r="U88" i="1"/>
  <c r="Q88" i="1"/>
  <c r="U87" i="1"/>
  <c r="R87" i="1"/>
  <c r="Q87" i="1"/>
  <c r="V86" i="1"/>
  <c r="U86" i="1"/>
  <c r="R86" i="1"/>
  <c r="Q86" i="1"/>
  <c r="V85" i="1"/>
  <c r="U85" i="1"/>
  <c r="R85" i="1"/>
  <c r="V84" i="1"/>
  <c r="U84" i="1"/>
  <c r="R84" i="1"/>
  <c r="Q84" i="1"/>
  <c r="V83" i="1"/>
  <c r="U83" i="1"/>
  <c r="R83" i="1"/>
  <c r="Q83" i="1"/>
  <c r="V82" i="1"/>
  <c r="U82" i="1"/>
  <c r="R82" i="1"/>
  <c r="Q82" i="1"/>
  <c r="V81" i="1"/>
  <c r="U81" i="1"/>
  <c r="R81" i="1"/>
  <c r="Q81" i="1"/>
  <c r="V80" i="1"/>
  <c r="U80" i="1"/>
  <c r="R80" i="1"/>
  <c r="Q80" i="1"/>
  <c r="V79" i="1"/>
  <c r="U79" i="1"/>
  <c r="R79" i="1"/>
  <c r="Q79" i="1"/>
  <c r="V78" i="1"/>
  <c r="U78" i="1"/>
  <c r="R78" i="1"/>
  <c r="Q78" i="1"/>
  <c r="V77" i="1"/>
  <c r="U77" i="1"/>
  <c r="R77" i="1"/>
  <c r="V76" i="1"/>
  <c r="U76" i="1"/>
  <c r="R76" i="1"/>
  <c r="Q76" i="1"/>
  <c r="V75" i="1"/>
  <c r="U75" i="1"/>
  <c r="R75" i="1"/>
  <c r="Q75" i="1"/>
  <c r="V74" i="1"/>
  <c r="U74" i="1"/>
  <c r="R74" i="1"/>
  <c r="Q74" i="1"/>
  <c r="V73" i="1"/>
  <c r="U73" i="1"/>
  <c r="R73" i="1"/>
  <c r="Q73" i="1"/>
  <c r="V72" i="1"/>
  <c r="U72" i="1"/>
  <c r="R72" i="1"/>
  <c r="Q72" i="1"/>
  <c r="V71" i="1"/>
  <c r="U71" i="1"/>
  <c r="R71" i="1"/>
  <c r="Q71" i="1"/>
  <c r="V70" i="1"/>
  <c r="U70" i="1"/>
  <c r="R70" i="1"/>
  <c r="Q70" i="1"/>
  <c r="V69" i="1"/>
  <c r="U69" i="1"/>
  <c r="R69" i="1"/>
  <c r="V68" i="1"/>
  <c r="U68" i="1"/>
  <c r="R68" i="1"/>
  <c r="Q68" i="1"/>
  <c r="V67" i="1"/>
  <c r="U67" i="1"/>
  <c r="R67" i="1"/>
  <c r="Q67" i="1"/>
  <c r="V66" i="1"/>
  <c r="U66" i="1"/>
  <c r="R66" i="1"/>
  <c r="Q66" i="1"/>
  <c r="V65" i="1"/>
  <c r="U65" i="1"/>
  <c r="R65" i="1"/>
  <c r="Q65" i="1"/>
  <c r="V64" i="1"/>
  <c r="U64" i="1"/>
  <c r="R64" i="1"/>
  <c r="Q64" i="1"/>
  <c r="V63" i="1"/>
  <c r="U63" i="1"/>
  <c r="R63" i="1"/>
  <c r="Q63" i="1"/>
  <c r="V62" i="1"/>
  <c r="U62" i="1"/>
  <c r="R62" i="1"/>
  <c r="Q62" i="1"/>
  <c r="V61" i="1"/>
  <c r="U61" i="1"/>
  <c r="R61" i="1"/>
  <c r="V60" i="1"/>
  <c r="U60" i="1"/>
  <c r="R60" i="1"/>
  <c r="Q60" i="1"/>
  <c r="V59" i="1"/>
  <c r="U59" i="1"/>
  <c r="R59" i="1"/>
  <c r="Q59" i="1"/>
  <c r="V58" i="1"/>
  <c r="U58" i="1"/>
  <c r="R58" i="1"/>
  <c r="Q58" i="1"/>
  <c r="V57" i="1"/>
  <c r="U57" i="1"/>
  <c r="R57" i="1"/>
  <c r="Q57" i="1"/>
  <c r="V56" i="1"/>
  <c r="U56" i="1"/>
  <c r="R56" i="1"/>
  <c r="Q56" i="1"/>
  <c r="V55" i="1"/>
  <c r="U55" i="1"/>
  <c r="R55" i="1"/>
  <c r="Q55" i="1"/>
  <c r="V54" i="1"/>
  <c r="U54" i="1"/>
  <c r="R54" i="1"/>
  <c r="Q54" i="1"/>
  <c r="V53" i="1"/>
  <c r="U53" i="1"/>
  <c r="R53" i="1"/>
  <c r="V52" i="1"/>
  <c r="U52" i="1"/>
  <c r="R52" i="1"/>
  <c r="Q52" i="1"/>
  <c r="V51" i="1"/>
  <c r="U51" i="1"/>
  <c r="R51" i="1"/>
  <c r="Q51" i="1"/>
  <c r="V50" i="1"/>
  <c r="U50" i="1"/>
  <c r="R50" i="1"/>
  <c r="Q50" i="1"/>
  <c r="V49" i="1"/>
  <c r="U49" i="1"/>
  <c r="R49" i="1"/>
  <c r="Q49" i="1"/>
  <c r="V48" i="1"/>
  <c r="U48" i="1"/>
  <c r="R48" i="1"/>
  <c r="Q48" i="1"/>
  <c r="V47" i="1"/>
  <c r="U47" i="1"/>
  <c r="R47" i="1"/>
  <c r="Q47" i="1"/>
  <c r="V46" i="1"/>
  <c r="U46" i="1"/>
  <c r="R46" i="1"/>
  <c r="Q46" i="1"/>
  <c r="V45" i="1"/>
  <c r="U45" i="1"/>
  <c r="R45" i="1"/>
  <c r="Q45" i="1"/>
  <c r="V44" i="1"/>
  <c r="U44" i="1"/>
  <c r="R44" i="1"/>
  <c r="Q44" i="1"/>
  <c r="V43" i="1"/>
  <c r="U43" i="1"/>
  <c r="R43" i="1"/>
  <c r="Q43" i="1"/>
  <c r="V42" i="1"/>
  <c r="U42" i="1"/>
  <c r="R42" i="1"/>
  <c r="Q42" i="1"/>
  <c r="V41" i="1"/>
  <c r="U41" i="1"/>
  <c r="R41" i="1"/>
  <c r="Q41" i="1"/>
  <c r="V40" i="1"/>
  <c r="U40" i="1"/>
  <c r="R40" i="1"/>
  <c r="Q40" i="1"/>
  <c r="V39" i="1"/>
  <c r="U39" i="1"/>
  <c r="R39" i="1"/>
  <c r="Q39" i="1"/>
  <c r="V38" i="1"/>
  <c r="U38" i="1"/>
  <c r="R38" i="1"/>
  <c r="Q38" i="1"/>
  <c r="V37" i="1"/>
  <c r="U37" i="1"/>
  <c r="R37" i="1"/>
  <c r="Q37" i="1"/>
  <c r="V36" i="1"/>
  <c r="U36" i="1"/>
  <c r="R36" i="1"/>
  <c r="Q36" i="1"/>
  <c r="V35" i="1"/>
  <c r="U35" i="1"/>
  <c r="R35" i="1"/>
  <c r="Q35" i="1"/>
  <c r="V34" i="1"/>
  <c r="U34" i="1"/>
  <c r="R34" i="1"/>
  <c r="Q34" i="1"/>
  <c r="V33" i="1"/>
  <c r="U33" i="1"/>
  <c r="R33" i="1"/>
  <c r="Q33" i="1"/>
  <c r="V32" i="1"/>
  <c r="U32" i="1"/>
  <c r="R32" i="1"/>
  <c r="Q32" i="1"/>
  <c r="V31" i="1"/>
  <c r="U31" i="1"/>
  <c r="R31" i="1"/>
  <c r="Q31" i="1"/>
  <c r="V30" i="1"/>
  <c r="U30" i="1"/>
  <c r="R30" i="1"/>
  <c r="Q30" i="1"/>
  <c r="V29" i="1"/>
  <c r="U29" i="1"/>
  <c r="R29" i="1"/>
  <c r="Q29" i="1"/>
  <c r="V28" i="1"/>
  <c r="U28" i="1"/>
  <c r="R28" i="1"/>
  <c r="Q28" i="1"/>
  <c r="V27" i="1"/>
  <c r="U27" i="1"/>
  <c r="R27" i="1"/>
  <c r="Q27" i="1"/>
  <c r="V26" i="1"/>
  <c r="U26" i="1"/>
  <c r="R26" i="1"/>
  <c r="Q26" i="1"/>
  <c r="V25" i="1"/>
  <c r="U25" i="1"/>
  <c r="R25" i="1"/>
  <c r="Q25" i="1"/>
  <c r="V24" i="1"/>
  <c r="U24" i="1"/>
  <c r="R24" i="1"/>
  <c r="Q24" i="1"/>
  <c r="V23" i="1"/>
  <c r="U23" i="1"/>
  <c r="R23" i="1"/>
  <c r="Q23" i="1"/>
  <c r="V22" i="1"/>
  <c r="U22" i="1"/>
  <c r="R22" i="1"/>
  <c r="Q22" i="1"/>
  <c r="V21" i="1"/>
  <c r="U21" i="1"/>
  <c r="R21" i="1"/>
  <c r="Q21" i="1"/>
  <c r="V20" i="1"/>
  <c r="U20" i="1"/>
  <c r="R20" i="1"/>
  <c r="Q20" i="1"/>
  <c r="V19" i="1"/>
  <c r="U19" i="1"/>
  <c r="R19" i="1"/>
  <c r="Q19" i="1"/>
  <c r="V18" i="1"/>
  <c r="U18" i="1"/>
  <c r="R18" i="1"/>
  <c r="Q18" i="1"/>
  <c r="V17" i="1"/>
  <c r="U17" i="1"/>
  <c r="R17" i="1"/>
  <c r="Q17" i="1"/>
  <c r="V16" i="1"/>
  <c r="U16" i="1"/>
  <c r="R16" i="1"/>
  <c r="Q16" i="1"/>
  <c r="V15" i="1"/>
  <c r="U15" i="1"/>
  <c r="R15" i="1"/>
  <c r="Q15" i="1"/>
  <c r="V14" i="1"/>
  <c r="U14" i="1"/>
  <c r="R14" i="1"/>
  <c r="Q14" i="1"/>
  <c r="V13" i="1"/>
  <c r="U13" i="1"/>
  <c r="R13" i="1"/>
  <c r="Q13" i="1"/>
  <c r="V12" i="1"/>
  <c r="U12" i="1"/>
  <c r="R12" i="1"/>
  <c r="Q12" i="1"/>
  <c r="V11" i="1"/>
  <c r="U11" i="1"/>
  <c r="R11" i="1"/>
  <c r="Q11" i="1"/>
  <c r="V10" i="1"/>
  <c r="U10" i="1"/>
  <c r="R10" i="1"/>
  <c r="Q10" i="1"/>
  <c r="V9" i="1"/>
  <c r="U9" i="1"/>
  <c r="R9" i="1"/>
  <c r="Q9" i="1"/>
  <c r="V8" i="1"/>
  <c r="U8" i="1"/>
  <c r="R8" i="1"/>
  <c r="Q8" i="1"/>
  <c r="V7" i="1"/>
  <c r="U7" i="1"/>
  <c r="R7" i="1"/>
  <c r="Q7" i="1"/>
  <c r="V6" i="1"/>
  <c r="U6" i="1"/>
  <c r="R6" i="1"/>
  <c r="Q6" i="1"/>
  <c r="V5" i="1"/>
  <c r="U5" i="1"/>
  <c r="R5" i="1"/>
  <c r="Q5" i="1"/>
  <c r="V4" i="1"/>
  <c r="U4" i="1"/>
  <c r="R4" i="1"/>
  <c r="Q4" i="1"/>
  <c r="V3" i="1"/>
  <c r="U3" i="1"/>
  <c r="R3" i="1"/>
  <c r="Q3" i="1"/>
  <c r="U2" i="1"/>
  <c r="Q2" i="1"/>
  <c r="S3" i="1"/>
  <c r="T3" i="1"/>
  <c r="W3" i="1"/>
  <c r="X3" i="1"/>
  <c r="S4" i="1"/>
  <c r="T4" i="1"/>
  <c r="W4" i="1"/>
  <c r="X4" i="1"/>
  <c r="S5" i="1"/>
  <c r="T5" i="1"/>
  <c r="W5" i="1"/>
  <c r="X5" i="1"/>
  <c r="S6" i="1"/>
  <c r="T6" i="1"/>
  <c r="W6" i="1"/>
  <c r="X6" i="1"/>
  <c r="S7" i="1"/>
  <c r="T7" i="1"/>
  <c r="W7" i="1"/>
  <c r="X7" i="1"/>
  <c r="S8" i="1"/>
  <c r="T8" i="1"/>
  <c r="W8" i="1"/>
  <c r="X8" i="1"/>
  <c r="S9" i="1"/>
  <c r="T9" i="1"/>
  <c r="W9" i="1"/>
  <c r="X9" i="1"/>
  <c r="S10" i="1"/>
  <c r="T10" i="1"/>
  <c r="W10" i="1"/>
  <c r="X10" i="1"/>
  <c r="S11" i="1"/>
  <c r="T11" i="1"/>
  <c r="W11" i="1"/>
  <c r="X11" i="1"/>
  <c r="S12" i="1"/>
  <c r="T12" i="1"/>
  <c r="W12" i="1"/>
  <c r="X12" i="1"/>
  <c r="S13" i="1"/>
  <c r="T13" i="1"/>
  <c r="W13" i="1"/>
  <c r="X13" i="1"/>
  <c r="S14" i="1"/>
  <c r="T14" i="1"/>
  <c r="W14" i="1"/>
  <c r="X14" i="1"/>
  <c r="S15" i="1"/>
  <c r="T15" i="1"/>
  <c r="W15" i="1"/>
  <c r="X15" i="1"/>
  <c r="S16" i="1"/>
  <c r="T16" i="1"/>
  <c r="W16" i="1"/>
  <c r="X16" i="1"/>
  <c r="S17" i="1"/>
  <c r="T17" i="1"/>
  <c r="W17" i="1"/>
  <c r="X17" i="1"/>
  <c r="S18" i="1"/>
  <c r="T18" i="1"/>
  <c r="W18" i="1"/>
  <c r="X18" i="1"/>
  <c r="S19" i="1"/>
  <c r="T19" i="1"/>
  <c r="W19" i="1"/>
  <c r="X19" i="1"/>
  <c r="S20" i="1"/>
  <c r="T20" i="1"/>
  <c r="W20" i="1"/>
  <c r="X20" i="1"/>
  <c r="S21" i="1"/>
  <c r="T21" i="1"/>
  <c r="W21" i="1"/>
  <c r="X21" i="1"/>
  <c r="S22" i="1"/>
  <c r="T22" i="1"/>
  <c r="W22" i="1"/>
  <c r="X22" i="1"/>
  <c r="S23" i="1"/>
  <c r="T23" i="1"/>
  <c r="W23" i="1"/>
  <c r="X23" i="1"/>
  <c r="S24" i="1"/>
  <c r="T24" i="1"/>
  <c r="W24" i="1"/>
  <c r="X24" i="1"/>
  <c r="S25" i="1"/>
  <c r="T25" i="1"/>
  <c r="W25" i="1"/>
  <c r="X25" i="1"/>
  <c r="S26" i="1"/>
  <c r="T26" i="1"/>
  <c r="W26" i="1"/>
  <c r="X26" i="1"/>
  <c r="S27" i="1"/>
  <c r="T27" i="1"/>
  <c r="W27" i="1"/>
  <c r="X27" i="1"/>
  <c r="S28" i="1"/>
  <c r="T28" i="1"/>
  <c r="W28" i="1"/>
  <c r="X28" i="1"/>
  <c r="S29" i="1"/>
  <c r="T29" i="1"/>
  <c r="W29" i="1"/>
  <c r="X29" i="1"/>
  <c r="S30" i="1"/>
  <c r="T30" i="1"/>
  <c r="W30" i="1"/>
  <c r="X30" i="1"/>
  <c r="S31" i="1"/>
  <c r="T31" i="1"/>
  <c r="W31" i="1"/>
  <c r="X31" i="1"/>
  <c r="S32" i="1"/>
  <c r="T32" i="1"/>
  <c r="W32" i="1"/>
  <c r="X32" i="1"/>
  <c r="S33" i="1"/>
  <c r="T33" i="1"/>
  <c r="W33" i="1"/>
  <c r="X33" i="1"/>
  <c r="S34" i="1"/>
  <c r="T34" i="1"/>
  <c r="W34" i="1"/>
  <c r="X34" i="1"/>
  <c r="S35" i="1"/>
  <c r="T35" i="1"/>
  <c r="W35" i="1"/>
  <c r="X35" i="1"/>
  <c r="S36" i="1"/>
  <c r="T36" i="1"/>
  <c r="W36" i="1"/>
  <c r="X36" i="1"/>
  <c r="S37" i="1"/>
  <c r="T37" i="1"/>
  <c r="W37" i="1"/>
  <c r="X37" i="1"/>
  <c r="S38" i="1"/>
  <c r="T38" i="1"/>
  <c r="W38" i="1"/>
  <c r="X38" i="1"/>
  <c r="S39" i="1"/>
  <c r="T39" i="1"/>
  <c r="W39" i="1"/>
  <c r="X39" i="1"/>
  <c r="S40" i="1"/>
  <c r="T40" i="1"/>
  <c r="W40" i="1"/>
  <c r="X40" i="1"/>
  <c r="S41" i="1"/>
  <c r="T41" i="1"/>
  <c r="W41" i="1"/>
  <c r="X41" i="1"/>
  <c r="S42" i="1"/>
  <c r="T42" i="1"/>
  <c r="W42" i="1"/>
  <c r="X42" i="1"/>
  <c r="S43" i="1"/>
  <c r="T43" i="1"/>
  <c r="W43" i="1"/>
  <c r="X43" i="1"/>
  <c r="S44" i="1"/>
  <c r="T44" i="1"/>
  <c r="W44" i="1"/>
  <c r="X44" i="1"/>
  <c r="S45" i="1"/>
  <c r="T45" i="1"/>
  <c r="W45" i="1"/>
  <c r="X45" i="1"/>
  <c r="S46" i="1"/>
  <c r="T46" i="1"/>
  <c r="W46" i="1"/>
  <c r="X46" i="1"/>
  <c r="S47" i="1"/>
  <c r="T47" i="1"/>
  <c r="W47" i="1"/>
  <c r="X47" i="1"/>
  <c r="S48" i="1"/>
  <c r="T48" i="1"/>
  <c r="W48" i="1"/>
  <c r="X48" i="1"/>
  <c r="S49" i="1"/>
  <c r="T49" i="1"/>
  <c r="W49" i="1"/>
  <c r="X49" i="1"/>
  <c r="S50" i="1"/>
  <c r="T50" i="1"/>
  <c r="W50" i="1"/>
  <c r="X50" i="1"/>
  <c r="S51" i="1"/>
  <c r="T51" i="1"/>
  <c r="W51" i="1"/>
  <c r="X51" i="1"/>
  <c r="S52" i="1"/>
  <c r="T52" i="1"/>
  <c r="W52" i="1"/>
  <c r="X52" i="1"/>
  <c r="Q53" i="1"/>
  <c r="S53" i="1"/>
  <c r="T53" i="1"/>
  <c r="W53" i="1"/>
  <c r="X53" i="1"/>
  <c r="S54" i="1"/>
  <c r="T54" i="1"/>
  <c r="W54" i="1"/>
  <c r="X54" i="1"/>
  <c r="S55" i="1"/>
  <c r="T55" i="1"/>
  <c r="W55" i="1"/>
  <c r="X55" i="1"/>
  <c r="S56" i="1"/>
  <c r="T56" i="1"/>
  <c r="W56" i="1"/>
  <c r="X56" i="1"/>
  <c r="S57" i="1"/>
  <c r="T57" i="1"/>
  <c r="W57" i="1"/>
  <c r="X57" i="1"/>
  <c r="S58" i="1"/>
  <c r="T58" i="1"/>
  <c r="W58" i="1"/>
  <c r="X58" i="1"/>
  <c r="S59" i="1"/>
  <c r="T59" i="1"/>
  <c r="W59" i="1"/>
  <c r="X59" i="1"/>
  <c r="S60" i="1"/>
  <c r="T60" i="1"/>
  <c r="W60" i="1"/>
  <c r="X60" i="1"/>
  <c r="Q61" i="1"/>
  <c r="S61" i="1"/>
  <c r="T61" i="1"/>
  <c r="W61" i="1"/>
  <c r="X61" i="1"/>
  <c r="S62" i="1"/>
  <c r="T62" i="1"/>
  <c r="W62" i="1"/>
  <c r="X62" i="1"/>
  <c r="S63" i="1"/>
  <c r="T63" i="1"/>
  <c r="W63" i="1"/>
  <c r="X63" i="1"/>
  <c r="S64" i="1"/>
  <c r="T64" i="1"/>
  <c r="W64" i="1"/>
  <c r="X64" i="1"/>
  <c r="S65" i="1"/>
  <c r="T65" i="1"/>
  <c r="W65" i="1"/>
  <c r="X65" i="1"/>
  <c r="S66" i="1"/>
  <c r="T66" i="1"/>
  <c r="W66" i="1"/>
  <c r="X66" i="1"/>
  <c r="S67" i="1"/>
  <c r="T67" i="1"/>
  <c r="W67" i="1"/>
  <c r="X67" i="1"/>
  <c r="S68" i="1"/>
  <c r="T68" i="1"/>
  <c r="W68" i="1"/>
  <c r="X68" i="1"/>
  <c r="Q69" i="1"/>
  <c r="S69" i="1"/>
  <c r="T69" i="1"/>
  <c r="W69" i="1"/>
  <c r="X69" i="1"/>
  <c r="S70" i="1"/>
  <c r="T70" i="1"/>
  <c r="W70" i="1"/>
  <c r="X70" i="1"/>
  <c r="S71" i="1"/>
  <c r="T71" i="1"/>
  <c r="W71" i="1"/>
  <c r="X71" i="1"/>
  <c r="S72" i="1"/>
  <c r="T72" i="1"/>
  <c r="W72" i="1"/>
  <c r="X72" i="1"/>
  <c r="S73" i="1"/>
  <c r="T73" i="1"/>
  <c r="W73" i="1"/>
  <c r="X73" i="1"/>
  <c r="S74" i="1"/>
  <c r="T74" i="1"/>
  <c r="W74" i="1"/>
  <c r="X74" i="1"/>
  <c r="S75" i="1"/>
  <c r="T75" i="1"/>
  <c r="W75" i="1"/>
  <c r="X75" i="1"/>
  <c r="S76" i="1"/>
  <c r="T76" i="1"/>
  <c r="W76" i="1"/>
  <c r="X76" i="1"/>
  <c r="Q77" i="1"/>
  <c r="S77" i="1"/>
  <c r="T77" i="1"/>
  <c r="W77" i="1"/>
  <c r="X77" i="1"/>
  <c r="S78" i="1"/>
  <c r="T78" i="1"/>
  <c r="W78" i="1"/>
  <c r="X78" i="1"/>
  <c r="S79" i="1"/>
  <c r="T79" i="1"/>
  <c r="W79" i="1"/>
  <c r="X79" i="1"/>
  <c r="S80" i="1"/>
  <c r="T80" i="1"/>
  <c r="W80" i="1"/>
  <c r="X80" i="1"/>
  <c r="S81" i="1"/>
  <c r="T81" i="1"/>
  <c r="W81" i="1"/>
  <c r="X81" i="1"/>
  <c r="S82" i="1"/>
  <c r="T82" i="1"/>
  <c r="W82" i="1"/>
  <c r="X82" i="1"/>
  <c r="S83" i="1"/>
  <c r="T83" i="1"/>
  <c r="W83" i="1"/>
  <c r="X83" i="1"/>
  <c r="S84" i="1"/>
  <c r="T84" i="1"/>
  <c r="W84" i="1"/>
  <c r="X84" i="1"/>
  <c r="Q85" i="1"/>
  <c r="S85" i="1"/>
  <c r="T85" i="1"/>
  <c r="W85" i="1"/>
  <c r="X85" i="1"/>
  <c r="S86" i="1"/>
  <c r="T86" i="1"/>
  <c r="W86" i="1"/>
  <c r="X86" i="1"/>
  <c r="S87" i="1"/>
  <c r="T87" i="1"/>
  <c r="V87" i="1"/>
  <c r="W87" i="1"/>
  <c r="X87" i="1"/>
  <c r="R88" i="1"/>
  <c r="S88" i="1"/>
  <c r="T88" i="1"/>
  <c r="V88" i="1"/>
  <c r="W88" i="1"/>
  <c r="X88" i="1"/>
  <c r="R89" i="1"/>
  <c r="S89" i="1"/>
  <c r="T89" i="1"/>
  <c r="V89" i="1"/>
  <c r="W89" i="1"/>
  <c r="X89" i="1"/>
  <c r="R90" i="1"/>
  <c r="S90" i="1"/>
  <c r="T90" i="1"/>
  <c r="V90" i="1"/>
  <c r="W90" i="1"/>
  <c r="X90" i="1"/>
  <c r="R91" i="1"/>
  <c r="S91" i="1"/>
  <c r="T91" i="1"/>
  <c r="V91" i="1"/>
  <c r="W91" i="1"/>
  <c r="X91" i="1"/>
  <c r="R92" i="1"/>
  <c r="S92" i="1"/>
  <c r="T92" i="1"/>
  <c r="V92" i="1"/>
  <c r="W92" i="1"/>
  <c r="X92" i="1"/>
  <c r="R93" i="1"/>
  <c r="S93" i="1"/>
  <c r="T93" i="1"/>
  <c r="V93" i="1"/>
  <c r="W93" i="1"/>
  <c r="X93" i="1"/>
  <c r="R94" i="1"/>
  <c r="S94" i="1"/>
  <c r="T94" i="1"/>
  <c r="V94" i="1"/>
  <c r="W94" i="1"/>
  <c r="X94" i="1"/>
  <c r="R95" i="1"/>
  <c r="S95" i="1"/>
  <c r="T95" i="1"/>
  <c r="V95" i="1"/>
  <c r="W95" i="1"/>
  <c r="X95" i="1"/>
  <c r="R96" i="1"/>
  <c r="S96" i="1"/>
  <c r="T96" i="1"/>
  <c r="V96" i="1"/>
  <c r="W96" i="1"/>
  <c r="X96" i="1"/>
  <c r="R97" i="1"/>
  <c r="S97" i="1"/>
  <c r="T97" i="1"/>
  <c r="V97" i="1"/>
  <c r="W97" i="1"/>
  <c r="X97" i="1"/>
  <c r="R98" i="1"/>
  <c r="S98" i="1"/>
  <c r="T98" i="1"/>
  <c r="V98" i="1"/>
  <c r="W98" i="1"/>
  <c r="X98" i="1"/>
  <c r="R99" i="1"/>
  <c r="S99" i="1"/>
  <c r="T99" i="1"/>
  <c r="V99" i="1"/>
  <c r="W99" i="1"/>
  <c r="X99" i="1"/>
  <c r="R100" i="1"/>
  <c r="S100" i="1"/>
  <c r="T100" i="1"/>
  <c r="V100" i="1"/>
  <c r="W100" i="1"/>
  <c r="X100" i="1"/>
  <c r="R101" i="1"/>
  <c r="S101" i="1"/>
  <c r="T101" i="1"/>
  <c r="V101" i="1"/>
  <c r="W101" i="1"/>
  <c r="X101" i="1"/>
  <c r="R102" i="1"/>
  <c r="S102" i="1"/>
  <c r="T102" i="1"/>
  <c r="V102" i="1"/>
  <c r="W102" i="1"/>
  <c r="X102" i="1"/>
  <c r="R103" i="1"/>
  <c r="S103" i="1"/>
  <c r="T103" i="1"/>
  <c r="V103" i="1"/>
  <c r="W103" i="1"/>
  <c r="X103" i="1"/>
  <c r="R104" i="1"/>
  <c r="S104" i="1"/>
  <c r="T104" i="1"/>
  <c r="V104" i="1"/>
  <c r="W104" i="1"/>
  <c r="X104" i="1"/>
  <c r="R105" i="1"/>
  <c r="S105" i="1"/>
  <c r="T105" i="1"/>
  <c r="V105" i="1"/>
  <c r="W105" i="1"/>
  <c r="X105" i="1"/>
  <c r="R106" i="1"/>
  <c r="S106" i="1"/>
  <c r="T106" i="1"/>
  <c r="V106" i="1"/>
  <c r="W106" i="1"/>
  <c r="X106" i="1"/>
  <c r="R107" i="1"/>
  <c r="S107" i="1"/>
  <c r="T107" i="1"/>
  <c r="V107" i="1"/>
  <c r="W107" i="1"/>
  <c r="X107" i="1"/>
  <c r="R108" i="1"/>
  <c r="S108" i="1"/>
  <c r="T108" i="1"/>
  <c r="V108" i="1"/>
  <c r="W108" i="1"/>
  <c r="X108" i="1"/>
  <c r="R109" i="1"/>
  <c r="S109" i="1"/>
  <c r="T109" i="1"/>
  <c r="V109" i="1"/>
  <c r="W109" i="1"/>
  <c r="X109" i="1"/>
  <c r="R110" i="1"/>
  <c r="S110" i="1"/>
  <c r="T110" i="1"/>
  <c r="V110" i="1"/>
  <c r="W110" i="1"/>
  <c r="X110" i="1"/>
  <c r="R111" i="1"/>
  <c r="S111" i="1"/>
  <c r="T111" i="1"/>
  <c r="V111" i="1"/>
  <c r="W111" i="1"/>
  <c r="X111" i="1"/>
  <c r="R112" i="1"/>
  <c r="S112" i="1"/>
  <c r="T112" i="1"/>
  <c r="V112" i="1"/>
  <c r="W112" i="1"/>
  <c r="X112" i="1"/>
  <c r="R113" i="1"/>
  <c r="S113" i="1"/>
  <c r="T113" i="1"/>
  <c r="V113" i="1"/>
  <c r="W113" i="1"/>
  <c r="X113" i="1"/>
  <c r="R114" i="1"/>
  <c r="S114" i="1"/>
  <c r="T114" i="1"/>
  <c r="V114" i="1"/>
  <c r="W114" i="1"/>
  <c r="X114" i="1"/>
  <c r="R115" i="1"/>
  <c r="S115" i="1"/>
  <c r="T115" i="1"/>
  <c r="V115" i="1"/>
  <c r="W115" i="1"/>
  <c r="X115" i="1"/>
  <c r="R116" i="1"/>
  <c r="S116" i="1"/>
  <c r="T116" i="1"/>
  <c r="V116" i="1"/>
  <c r="W116" i="1"/>
  <c r="X116" i="1"/>
  <c r="R117" i="1"/>
  <c r="S117" i="1"/>
  <c r="T117" i="1"/>
  <c r="V117" i="1"/>
  <c r="W117" i="1"/>
  <c r="X117" i="1"/>
  <c r="R118" i="1"/>
  <c r="S118" i="1"/>
  <c r="T118" i="1"/>
  <c r="V118" i="1"/>
  <c r="W118" i="1"/>
  <c r="X118" i="1"/>
  <c r="R119" i="1"/>
  <c r="S119" i="1"/>
  <c r="T119" i="1"/>
  <c r="V119" i="1"/>
  <c r="W119" i="1"/>
  <c r="X119" i="1"/>
  <c r="R120" i="1"/>
  <c r="S120" i="1"/>
  <c r="T120" i="1"/>
  <c r="V120" i="1"/>
  <c r="W120" i="1"/>
  <c r="X120" i="1"/>
  <c r="R121" i="1"/>
  <c r="S121" i="1"/>
  <c r="T121" i="1"/>
  <c r="V121" i="1"/>
  <c r="W121" i="1"/>
  <c r="X121" i="1"/>
  <c r="R122" i="1"/>
  <c r="S122" i="1"/>
  <c r="T122" i="1"/>
  <c r="V122" i="1"/>
  <c r="W122" i="1"/>
  <c r="X122" i="1"/>
  <c r="R123" i="1"/>
  <c r="S123" i="1"/>
  <c r="T123" i="1"/>
  <c r="V123" i="1"/>
  <c r="W123" i="1"/>
  <c r="X123" i="1"/>
  <c r="R124" i="1"/>
  <c r="S124" i="1"/>
  <c r="T124" i="1"/>
  <c r="V124" i="1"/>
  <c r="W124" i="1"/>
  <c r="X124" i="1"/>
  <c r="R125" i="1"/>
  <c r="S125" i="1"/>
  <c r="T125" i="1"/>
  <c r="V125" i="1"/>
  <c r="W125" i="1"/>
  <c r="X125" i="1"/>
  <c r="R126" i="1"/>
  <c r="S126" i="1"/>
  <c r="T126" i="1"/>
  <c r="V126" i="1"/>
  <c r="W126" i="1"/>
  <c r="X126" i="1"/>
  <c r="R127" i="1"/>
  <c r="S127" i="1"/>
  <c r="T127" i="1"/>
  <c r="V127" i="1"/>
  <c r="W127" i="1"/>
  <c r="X127" i="1"/>
  <c r="R128" i="1"/>
  <c r="S128" i="1"/>
  <c r="T128" i="1"/>
  <c r="V128" i="1"/>
  <c r="W128" i="1"/>
  <c r="X128" i="1"/>
  <c r="R129" i="1"/>
  <c r="S129" i="1"/>
  <c r="T129" i="1"/>
  <c r="V129" i="1"/>
  <c r="W129" i="1"/>
  <c r="X129" i="1"/>
  <c r="R130" i="1"/>
  <c r="S130" i="1"/>
  <c r="T130" i="1"/>
  <c r="V130" i="1"/>
  <c r="W130" i="1"/>
  <c r="X130" i="1"/>
  <c r="R131" i="1"/>
  <c r="S131" i="1"/>
  <c r="T131" i="1"/>
  <c r="V131" i="1"/>
  <c r="W131" i="1"/>
  <c r="X131" i="1"/>
  <c r="R132" i="1"/>
  <c r="S132" i="1"/>
  <c r="T132" i="1"/>
  <c r="V132" i="1"/>
  <c r="W132" i="1"/>
  <c r="X132" i="1"/>
  <c r="R133" i="1"/>
  <c r="S133" i="1"/>
  <c r="T133" i="1"/>
  <c r="V133" i="1"/>
  <c r="W133" i="1"/>
  <c r="X133" i="1"/>
  <c r="R134" i="1"/>
  <c r="S134" i="1"/>
  <c r="T134" i="1"/>
  <c r="V134" i="1"/>
  <c r="W134" i="1"/>
  <c r="X134" i="1"/>
  <c r="R135" i="1"/>
  <c r="S135" i="1"/>
  <c r="T135" i="1"/>
  <c r="V135" i="1"/>
  <c r="W135" i="1"/>
  <c r="X135" i="1"/>
  <c r="R136" i="1"/>
  <c r="S136" i="1"/>
  <c r="T136" i="1"/>
  <c r="V136" i="1"/>
  <c r="W136" i="1"/>
  <c r="X136" i="1"/>
  <c r="R137" i="1"/>
  <c r="S137" i="1"/>
  <c r="T137" i="1"/>
  <c r="V137" i="1"/>
  <c r="W137" i="1"/>
  <c r="X137" i="1"/>
  <c r="R138" i="1"/>
  <c r="S138" i="1"/>
  <c r="T138" i="1"/>
  <c r="V138" i="1"/>
  <c r="W138" i="1"/>
  <c r="X138" i="1"/>
  <c r="R139" i="1"/>
  <c r="S139" i="1"/>
  <c r="T139" i="1"/>
  <c r="V139" i="1"/>
  <c r="W139" i="1"/>
  <c r="X139" i="1"/>
  <c r="R140" i="1"/>
  <c r="S140" i="1"/>
  <c r="T140" i="1"/>
  <c r="V140" i="1"/>
  <c r="W140" i="1"/>
  <c r="X140" i="1"/>
  <c r="R141" i="1"/>
  <c r="S141" i="1"/>
  <c r="T141" i="1"/>
  <c r="V141" i="1"/>
  <c r="W141" i="1"/>
  <c r="X141" i="1"/>
  <c r="R142" i="1"/>
  <c r="S142" i="1"/>
  <c r="T142" i="1"/>
  <c r="V142" i="1"/>
  <c r="W142" i="1"/>
  <c r="X142" i="1"/>
  <c r="R143" i="1"/>
  <c r="S143" i="1"/>
  <c r="T143" i="1"/>
  <c r="V143" i="1"/>
  <c r="W143" i="1"/>
  <c r="X143" i="1"/>
  <c r="R144" i="1"/>
  <c r="S144" i="1"/>
  <c r="T144" i="1"/>
  <c r="V144" i="1"/>
  <c r="W144" i="1"/>
  <c r="X144" i="1"/>
  <c r="R145" i="1"/>
  <c r="S145" i="1"/>
  <c r="T145" i="1"/>
  <c r="V145" i="1"/>
  <c r="W145" i="1"/>
  <c r="X145" i="1"/>
  <c r="R146" i="1"/>
  <c r="S146" i="1"/>
  <c r="T146" i="1"/>
  <c r="V146" i="1"/>
  <c r="W146" i="1"/>
  <c r="X146" i="1"/>
  <c r="R147" i="1"/>
  <c r="S147" i="1"/>
  <c r="T147" i="1"/>
  <c r="V147" i="1"/>
  <c r="W147" i="1"/>
  <c r="X147" i="1"/>
  <c r="R148" i="1"/>
  <c r="S148" i="1"/>
  <c r="T148" i="1"/>
  <c r="V148" i="1"/>
  <c r="W148" i="1"/>
  <c r="X148" i="1"/>
  <c r="R149" i="1"/>
  <c r="S149" i="1"/>
  <c r="T149" i="1"/>
  <c r="V149" i="1"/>
  <c r="W149" i="1"/>
  <c r="X149" i="1"/>
  <c r="R150" i="1"/>
  <c r="S150" i="1"/>
  <c r="T150" i="1"/>
  <c r="V150" i="1"/>
  <c r="W150" i="1"/>
  <c r="X150" i="1"/>
  <c r="R151" i="1"/>
  <c r="S151" i="1"/>
  <c r="T151" i="1"/>
  <c r="V151" i="1"/>
  <c r="W151" i="1"/>
  <c r="X151" i="1"/>
  <c r="R152" i="1"/>
  <c r="S152" i="1"/>
  <c r="T152" i="1"/>
  <c r="V152" i="1"/>
  <c r="W152" i="1"/>
  <c r="X152" i="1"/>
  <c r="R153" i="1"/>
  <c r="S153" i="1"/>
  <c r="T153" i="1"/>
  <c r="V153" i="1"/>
  <c r="W153" i="1"/>
  <c r="X153" i="1"/>
  <c r="R154" i="1"/>
  <c r="S154" i="1"/>
  <c r="T154" i="1"/>
  <c r="V154" i="1"/>
  <c r="W154" i="1"/>
  <c r="X154" i="1"/>
  <c r="R155" i="1"/>
  <c r="S155" i="1"/>
  <c r="T155" i="1"/>
  <c r="V155" i="1"/>
  <c r="W155" i="1"/>
  <c r="X155" i="1"/>
  <c r="R156" i="1"/>
  <c r="S156" i="1"/>
  <c r="T156" i="1"/>
  <c r="V156" i="1"/>
  <c r="W156" i="1"/>
  <c r="X156" i="1"/>
  <c r="R157" i="1"/>
  <c r="S157" i="1"/>
  <c r="T157" i="1"/>
  <c r="V157" i="1"/>
  <c r="W157" i="1"/>
  <c r="X157" i="1"/>
  <c r="R158" i="1"/>
  <c r="S158" i="1"/>
  <c r="T158" i="1"/>
  <c r="V158" i="1"/>
  <c r="W158" i="1"/>
  <c r="X158" i="1"/>
  <c r="R159" i="1"/>
  <c r="S159" i="1"/>
  <c r="T159" i="1"/>
  <c r="V159" i="1"/>
  <c r="W159" i="1"/>
  <c r="X159" i="1"/>
  <c r="R160" i="1"/>
  <c r="S160" i="1"/>
  <c r="T160" i="1"/>
  <c r="V160" i="1"/>
  <c r="W160" i="1"/>
  <c r="X160" i="1"/>
  <c r="R161" i="1"/>
  <c r="S161" i="1"/>
  <c r="T161" i="1"/>
  <c r="V161" i="1"/>
  <c r="W161" i="1"/>
  <c r="X161" i="1"/>
  <c r="R162" i="1"/>
  <c r="S162" i="1"/>
  <c r="T162" i="1"/>
  <c r="V162" i="1"/>
  <c r="W162" i="1"/>
  <c r="X162" i="1"/>
  <c r="R163" i="1"/>
  <c r="S163" i="1"/>
  <c r="T163" i="1"/>
  <c r="V163" i="1"/>
  <c r="W163" i="1"/>
  <c r="X163" i="1"/>
  <c r="R164" i="1"/>
  <c r="S164" i="1"/>
  <c r="T164" i="1"/>
  <c r="V164" i="1"/>
  <c r="W164" i="1"/>
  <c r="X164" i="1"/>
  <c r="R165" i="1"/>
  <c r="S165" i="1"/>
  <c r="T165" i="1"/>
  <c r="V165" i="1"/>
  <c r="W165" i="1"/>
  <c r="X165" i="1"/>
  <c r="R166" i="1"/>
  <c r="S166" i="1"/>
  <c r="T166" i="1"/>
  <c r="V166" i="1"/>
  <c r="W166" i="1"/>
  <c r="X166" i="1"/>
  <c r="R167" i="1"/>
  <c r="S167" i="1"/>
  <c r="T167" i="1"/>
  <c r="V167" i="1"/>
  <c r="W167" i="1"/>
  <c r="X167" i="1"/>
  <c r="R168" i="1"/>
  <c r="S168" i="1"/>
  <c r="T168" i="1"/>
  <c r="V168" i="1"/>
  <c r="W168" i="1"/>
  <c r="X168" i="1"/>
  <c r="R169" i="1"/>
  <c r="S169" i="1"/>
  <c r="T169" i="1"/>
  <c r="V169" i="1"/>
  <c r="W169" i="1"/>
  <c r="X169" i="1"/>
  <c r="R170" i="1"/>
  <c r="S170" i="1"/>
  <c r="T170" i="1"/>
  <c r="V170" i="1"/>
  <c r="W170" i="1"/>
  <c r="X170" i="1"/>
  <c r="R171" i="1"/>
  <c r="S171" i="1"/>
  <c r="T171" i="1"/>
  <c r="V171" i="1"/>
  <c r="W171" i="1"/>
  <c r="X171" i="1"/>
  <c r="R172" i="1"/>
  <c r="S172" i="1"/>
  <c r="T172" i="1"/>
  <c r="V172" i="1"/>
  <c r="W172" i="1"/>
  <c r="X172" i="1"/>
  <c r="R173" i="1"/>
  <c r="S173" i="1"/>
  <c r="T173" i="1"/>
  <c r="V173" i="1"/>
  <c r="W173" i="1"/>
  <c r="X173" i="1"/>
  <c r="R174" i="1"/>
  <c r="S174" i="1"/>
  <c r="T174" i="1"/>
  <c r="V174" i="1"/>
  <c r="W174" i="1"/>
  <c r="X174" i="1"/>
  <c r="R175" i="1"/>
  <c r="S175" i="1"/>
  <c r="T175" i="1"/>
  <c r="V175" i="1"/>
  <c r="W175" i="1"/>
  <c r="X175" i="1"/>
  <c r="R176" i="1"/>
  <c r="S176" i="1"/>
  <c r="T176" i="1"/>
  <c r="V176" i="1"/>
  <c r="W176" i="1"/>
  <c r="X176" i="1"/>
  <c r="R177" i="1"/>
  <c r="S177" i="1"/>
  <c r="T177" i="1"/>
  <c r="V177" i="1"/>
  <c r="W177" i="1"/>
  <c r="X177" i="1"/>
  <c r="R178" i="1"/>
  <c r="S178" i="1"/>
  <c r="T178" i="1"/>
  <c r="V178" i="1"/>
  <c r="W178" i="1"/>
  <c r="X178" i="1"/>
  <c r="R179" i="1"/>
  <c r="S179" i="1"/>
  <c r="T179" i="1"/>
  <c r="V179" i="1"/>
  <c r="W179" i="1"/>
  <c r="X179" i="1"/>
  <c r="R180" i="1"/>
  <c r="S180" i="1"/>
  <c r="T180" i="1"/>
  <c r="V180" i="1"/>
  <c r="W180" i="1"/>
  <c r="X180" i="1"/>
  <c r="R181" i="1"/>
  <c r="S181" i="1"/>
  <c r="T181" i="1"/>
  <c r="V181" i="1"/>
  <c r="W181" i="1"/>
  <c r="X181" i="1"/>
  <c r="R182" i="1"/>
  <c r="S182" i="1"/>
  <c r="T182" i="1"/>
  <c r="V182" i="1"/>
  <c r="W182" i="1"/>
  <c r="X182" i="1"/>
  <c r="R183" i="1"/>
  <c r="S183" i="1"/>
  <c r="T183" i="1"/>
  <c r="V183" i="1"/>
  <c r="W183" i="1"/>
  <c r="X183" i="1"/>
  <c r="R184" i="1"/>
  <c r="S184" i="1"/>
  <c r="T184" i="1"/>
  <c r="V184" i="1"/>
  <c r="W184" i="1"/>
  <c r="X184" i="1"/>
  <c r="R185" i="1"/>
  <c r="S185" i="1"/>
  <c r="T185" i="1"/>
  <c r="V185" i="1"/>
  <c r="W185" i="1"/>
  <c r="X185" i="1"/>
  <c r="R186" i="1"/>
  <c r="S186" i="1"/>
  <c r="T186" i="1"/>
  <c r="V186" i="1"/>
  <c r="W186" i="1"/>
  <c r="X186" i="1"/>
  <c r="R187" i="1"/>
  <c r="S187" i="1"/>
  <c r="T187" i="1"/>
  <c r="V187" i="1"/>
  <c r="W187" i="1"/>
  <c r="X187" i="1"/>
  <c r="R188" i="1"/>
  <c r="S188" i="1"/>
  <c r="T188" i="1"/>
  <c r="V188" i="1"/>
  <c r="W188" i="1"/>
  <c r="X188" i="1"/>
  <c r="R189" i="1"/>
  <c r="S189" i="1"/>
  <c r="T189" i="1"/>
  <c r="V189" i="1"/>
  <c r="W189" i="1"/>
  <c r="X189" i="1"/>
  <c r="R190" i="1"/>
  <c r="S190" i="1"/>
  <c r="T190" i="1"/>
  <c r="V190" i="1"/>
  <c r="W190" i="1"/>
  <c r="X190" i="1"/>
  <c r="R191" i="1"/>
  <c r="S191" i="1"/>
  <c r="T191" i="1"/>
  <c r="V191" i="1"/>
  <c r="W191" i="1"/>
  <c r="X191" i="1"/>
  <c r="R192" i="1"/>
  <c r="S192" i="1"/>
  <c r="T192" i="1"/>
  <c r="V192" i="1"/>
  <c r="W192" i="1"/>
  <c r="X192" i="1"/>
  <c r="R193" i="1"/>
  <c r="S193" i="1"/>
  <c r="T193" i="1"/>
  <c r="V193" i="1"/>
  <c r="W193" i="1"/>
  <c r="X193" i="1"/>
  <c r="R194" i="1"/>
  <c r="S194" i="1"/>
  <c r="T194" i="1"/>
  <c r="V194" i="1"/>
  <c r="W194" i="1"/>
  <c r="X194" i="1"/>
  <c r="R195" i="1"/>
  <c r="S195" i="1"/>
  <c r="T195" i="1"/>
  <c r="V195" i="1"/>
  <c r="W195" i="1"/>
  <c r="X195" i="1"/>
  <c r="R196" i="1"/>
  <c r="S196" i="1"/>
  <c r="T196" i="1"/>
  <c r="V196" i="1"/>
  <c r="W196" i="1"/>
  <c r="X196" i="1"/>
  <c r="R197" i="1"/>
  <c r="S197" i="1"/>
  <c r="T197" i="1"/>
  <c r="V197" i="1"/>
  <c r="W197" i="1"/>
  <c r="X197" i="1"/>
  <c r="R198" i="1"/>
  <c r="S198" i="1"/>
  <c r="T198" i="1"/>
  <c r="V198" i="1"/>
  <c r="W198" i="1"/>
  <c r="X198" i="1"/>
  <c r="R199" i="1"/>
  <c r="S199" i="1"/>
  <c r="T199" i="1"/>
  <c r="V199" i="1"/>
  <c r="W199" i="1"/>
  <c r="X199" i="1"/>
  <c r="R200" i="1"/>
  <c r="S200" i="1"/>
  <c r="T200" i="1"/>
  <c r="V200" i="1"/>
  <c r="W200" i="1"/>
  <c r="X200" i="1"/>
  <c r="R201" i="1"/>
  <c r="S201" i="1"/>
  <c r="T201" i="1"/>
  <c r="V201" i="1"/>
  <c r="W201" i="1"/>
  <c r="X201" i="1"/>
  <c r="R202" i="1"/>
  <c r="S202" i="1"/>
  <c r="T202" i="1"/>
  <c r="V202" i="1"/>
  <c r="W202" i="1"/>
  <c r="X202" i="1"/>
  <c r="R203" i="1"/>
  <c r="S203" i="1"/>
  <c r="T203" i="1"/>
  <c r="V203" i="1"/>
  <c r="W203" i="1"/>
  <c r="X203" i="1"/>
  <c r="R204" i="1"/>
  <c r="S204" i="1"/>
  <c r="T204" i="1"/>
  <c r="V204" i="1"/>
  <c r="W204" i="1"/>
  <c r="X204" i="1"/>
  <c r="R205" i="1"/>
  <c r="S205" i="1"/>
  <c r="T205" i="1"/>
  <c r="V205" i="1"/>
  <c r="W205" i="1"/>
  <c r="X205" i="1"/>
  <c r="R206" i="1"/>
  <c r="S206" i="1"/>
  <c r="T206" i="1"/>
  <c r="V206" i="1"/>
  <c r="W206" i="1"/>
  <c r="X206" i="1"/>
  <c r="R207" i="1"/>
  <c r="S207" i="1"/>
  <c r="T207" i="1"/>
  <c r="V207" i="1"/>
  <c r="W207" i="1"/>
  <c r="X207" i="1"/>
  <c r="R208" i="1"/>
  <c r="S208" i="1"/>
  <c r="T208" i="1"/>
  <c r="V208" i="1"/>
  <c r="W208" i="1"/>
  <c r="X208" i="1"/>
  <c r="R209" i="1"/>
  <c r="S209" i="1"/>
  <c r="T209" i="1"/>
  <c r="V209" i="1"/>
  <c r="W209" i="1"/>
  <c r="X209" i="1"/>
  <c r="R210" i="1"/>
  <c r="S210" i="1"/>
  <c r="T210" i="1"/>
  <c r="V210" i="1"/>
  <c r="W210" i="1"/>
  <c r="X210" i="1"/>
  <c r="R211" i="1"/>
  <c r="S211" i="1"/>
  <c r="T211" i="1"/>
  <c r="V211" i="1"/>
  <c r="W211" i="1"/>
  <c r="X211" i="1"/>
  <c r="R212" i="1"/>
  <c r="S212" i="1"/>
  <c r="T212" i="1"/>
  <c r="V212" i="1"/>
  <c r="W212" i="1"/>
  <c r="X212" i="1"/>
  <c r="R213" i="1"/>
  <c r="S213" i="1"/>
  <c r="T213" i="1"/>
  <c r="V213" i="1"/>
  <c r="W213" i="1"/>
  <c r="X213" i="1"/>
  <c r="R214" i="1"/>
  <c r="S214" i="1"/>
  <c r="T214" i="1"/>
  <c r="V214" i="1"/>
  <c r="W214" i="1"/>
  <c r="X214" i="1"/>
  <c r="R215" i="1"/>
  <c r="S215" i="1"/>
  <c r="T215" i="1"/>
  <c r="V215" i="1"/>
  <c r="W215" i="1"/>
  <c r="X215" i="1"/>
  <c r="R216" i="1"/>
  <c r="S216" i="1"/>
  <c r="T216" i="1"/>
  <c r="V216" i="1"/>
  <c r="W216" i="1"/>
  <c r="X216" i="1"/>
  <c r="R217" i="1"/>
  <c r="S217" i="1"/>
  <c r="T217" i="1"/>
  <c r="V217" i="1"/>
  <c r="W217" i="1"/>
  <c r="X217" i="1"/>
  <c r="R218" i="1"/>
  <c r="S218" i="1"/>
  <c r="T218" i="1"/>
  <c r="V218" i="1"/>
  <c r="W218" i="1"/>
  <c r="X218" i="1"/>
  <c r="R219" i="1"/>
  <c r="S219" i="1"/>
  <c r="T219" i="1"/>
  <c r="V219" i="1"/>
  <c r="W219" i="1"/>
  <c r="X219" i="1"/>
  <c r="R220" i="1"/>
  <c r="S220" i="1"/>
  <c r="T220" i="1"/>
  <c r="V220" i="1"/>
  <c r="W220" i="1"/>
  <c r="X220" i="1"/>
  <c r="R221" i="1"/>
  <c r="S221" i="1"/>
  <c r="T221" i="1"/>
  <c r="V221" i="1"/>
  <c r="W221" i="1"/>
  <c r="X221" i="1"/>
  <c r="R222" i="1"/>
  <c r="S222" i="1"/>
  <c r="T222" i="1"/>
  <c r="V222" i="1"/>
  <c r="W222" i="1"/>
  <c r="X222" i="1"/>
  <c r="R223" i="1"/>
  <c r="S223" i="1"/>
  <c r="T223" i="1"/>
  <c r="V223" i="1"/>
  <c r="W223" i="1"/>
  <c r="X223" i="1"/>
  <c r="R224" i="1"/>
  <c r="S224" i="1"/>
  <c r="T224" i="1"/>
  <c r="V224" i="1"/>
  <c r="W224" i="1"/>
  <c r="X224" i="1"/>
  <c r="R225" i="1"/>
  <c r="S225" i="1"/>
  <c r="T225" i="1"/>
  <c r="V225" i="1"/>
  <c r="W225" i="1"/>
  <c r="X225" i="1"/>
  <c r="R226" i="1"/>
  <c r="S226" i="1"/>
  <c r="T226" i="1"/>
  <c r="V226" i="1"/>
  <c r="W226" i="1"/>
  <c r="X226" i="1"/>
  <c r="R227" i="1"/>
  <c r="S227" i="1"/>
  <c r="T227" i="1"/>
  <c r="V227" i="1"/>
  <c r="W227" i="1"/>
  <c r="X227" i="1"/>
  <c r="R228" i="1"/>
  <c r="S228" i="1"/>
  <c r="T228" i="1"/>
  <c r="V228" i="1"/>
  <c r="W228" i="1"/>
  <c r="X228" i="1"/>
  <c r="R229" i="1"/>
  <c r="S229" i="1"/>
  <c r="T229" i="1"/>
  <c r="V229" i="1"/>
  <c r="W229" i="1"/>
  <c r="X229" i="1"/>
  <c r="R230" i="1"/>
  <c r="S230" i="1"/>
  <c r="T230" i="1"/>
  <c r="V230" i="1"/>
  <c r="W230" i="1"/>
  <c r="X230" i="1"/>
  <c r="R231" i="1"/>
  <c r="S231" i="1"/>
  <c r="T231" i="1"/>
  <c r="V231" i="1"/>
  <c r="W231" i="1"/>
  <c r="X231" i="1"/>
  <c r="R232" i="1"/>
  <c r="S232" i="1"/>
  <c r="T232" i="1"/>
  <c r="V232" i="1"/>
  <c r="W232" i="1"/>
  <c r="X232" i="1"/>
  <c r="R233" i="1"/>
  <c r="S233" i="1"/>
  <c r="T233" i="1"/>
  <c r="V233" i="1"/>
  <c r="W233" i="1"/>
  <c r="X233" i="1"/>
  <c r="R234" i="1"/>
  <c r="S234" i="1"/>
  <c r="T234" i="1"/>
  <c r="V234" i="1"/>
  <c r="W234" i="1"/>
  <c r="X234" i="1"/>
  <c r="R235" i="1"/>
  <c r="S235" i="1"/>
  <c r="T235" i="1"/>
  <c r="V235" i="1"/>
  <c r="W235" i="1"/>
  <c r="X235" i="1"/>
  <c r="R236" i="1"/>
  <c r="S236" i="1"/>
  <c r="T236" i="1"/>
  <c r="V236" i="1"/>
  <c r="W236" i="1"/>
  <c r="X236" i="1"/>
  <c r="R237" i="1"/>
  <c r="S237" i="1"/>
  <c r="T237" i="1"/>
  <c r="V237" i="1"/>
  <c r="W237" i="1"/>
  <c r="X237" i="1"/>
  <c r="R238" i="1"/>
  <c r="S238" i="1"/>
  <c r="T238" i="1"/>
  <c r="V238" i="1"/>
  <c r="W238" i="1"/>
  <c r="X238" i="1"/>
  <c r="R239" i="1"/>
  <c r="S239" i="1"/>
  <c r="T239" i="1"/>
  <c r="V239" i="1"/>
  <c r="W239" i="1"/>
  <c r="X239" i="1"/>
  <c r="R240" i="1"/>
  <c r="S240" i="1"/>
  <c r="T240" i="1"/>
  <c r="V240" i="1"/>
  <c r="W240" i="1"/>
  <c r="X240" i="1"/>
  <c r="R241" i="1"/>
  <c r="S241" i="1"/>
  <c r="T241" i="1"/>
  <c r="V241" i="1"/>
  <c r="W241" i="1"/>
  <c r="X241" i="1"/>
  <c r="R242" i="1"/>
  <c r="S242" i="1"/>
  <c r="T242" i="1"/>
  <c r="V242" i="1"/>
  <c r="W242" i="1"/>
  <c r="X242" i="1"/>
  <c r="R243" i="1"/>
  <c r="S243" i="1"/>
  <c r="T243" i="1"/>
  <c r="V243" i="1"/>
  <c r="W243" i="1"/>
  <c r="X243" i="1"/>
  <c r="R244" i="1"/>
  <c r="S244" i="1"/>
  <c r="T244" i="1"/>
  <c r="V244" i="1"/>
  <c r="W244" i="1"/>
  <c r="X244" i="1"/>
  <c r="R245" i="1"/>
  <c r="S245" i="1"/>
  <c r="T245" i="1"/>
  <c r="V245" i="1"/>
  <c r="W245" i="1"/>
  <c r="X245" i="1"/>
  <c r="R246" i="1"/>
  <c r="S246" i="1"/>
  <c r="T246" i="1"/>
  <c r="V246" i="1"/>
  <c r="W246" i="1"/>
  <c r="X246" i="1"/>
  <c r="R247" i="1"/>
  <c r="S247" i="1"/>
  <c r="T247" i="1"/>
  <c r="V247" i="1"/>
  <c r="W247" i="1"/>
  <c r="X247" i="1"/>
  <c r="R248" i="1"/>
  <c r="S248" i="1"/>
  <c r="T248" i="1"/>
  <c r="V248" i="1"/>
  <c r="W248" i="1"/>
  <c r="X248" i="1"/>
  <c r="R249" i="1"/>
  <c r="S249" i="1"/>
  <c r="T249" i="1"/>
  <c r="V249" i="1"/>
  <c r="W249" i="1"/>
  <c r="X249" i="1"/>
  <c r="R250" i="1"/>
  <c r="S250" i="1"/>
  <c r="T250" i="1"/>
  <c r="V250" i="1"/>
  <c r="W250" i="1"/>
  <c r="X250" i="1"/>
  <c r="R251" i="1"/>
  <c r="S251" i="1"/>
  <c r="T251" i="1"/>
  <c r="V251" i="1"/>
  <c r="W251" i="1"/>
  <c r="X251" i="1"/>
  <c r="R252" i="1"/>
  <c r="S252" i="1"/>
  <c r="T252" i="1"/>
  <c r="V252" i="1"/>
  <c r="W252" i="1"/>
  <c r="X252" i="1"/>
  <c r="R253" i="1"/>
  <c r="S253" i="1"/>
  <c r="T253" i="1"/>
  <c r="V253" i="1"/>
  <c r="W253" i="1"/>
  <c r="X253" i="1"/>
  <c r="R254" i="1"/>
  <c r="S254" i="1"/>
  <c r="T254" i="1"/>
  <c r="V254" i="1"/>
  <c r="W254" i="1"/>
  <c r="X254" i="1"/>
  <c r="R255" i="1"/>
  <c r="S255" i="1"/>
  <c r="T255" i="1"/>
  <c r="V255" i="1"/>
  <c r="W255" i="1"/>
  <c r="X255" i="1"/>
  <c r="R256" i="1"/>
  <c r="S256" i="1"/>
  <c r="T256" i="1"/>
  <c r="V256" i="1"/>
  <c r="W256" i="1"/>
  <c r="X256" i="1"/>
  <c r="R257" i="1"/>
  <c r="S257" i="1"/>
  <c r="T257" i="1"/>
  <c r="V257" i="1"/>
  <c r="W257" i="1"/>
  <c r="X257" i="1"/>
  <c r="R258" i="1"/>
  <c r="S258" i="1"/>
  <c r="T258" i="1"/>
  <c r="V258" i="1"/>
  <c r="W258" i="1"/>
  <c r="X258" i="1"/>
  <c r="R259" i="1"/>
  <c r="S259" i="1"/>
  <c r="T259" i="1"/>
  <c r="V259" i="1"/>
  <c r="W259" i="1"/>
  <c r="X259" i="1"/>
  <c r="R260" i="1"/>
  <c r="S260" i="1"/>
  <c r="T260" i="1"/>
  <c r="V260" i="1"/>
  <c r="W260" i="1"/>
  <c r="X260" i="1"/>
  <c r="R261" i="1"/>
  <c r="S261" i="1"/>
  <c r="T261" i="1"/>
  <c r="V261" i="1"/>
  <c r="W261" i="1"/>
  <c r="X261" i="1"/>
  <c r="R262" i="1"/>
  <c r="S262" i="1"/>
  <c r="T262" i="1"/>
  <c r="V262" i="1"/>
  <c r="W262" i="1"/>
  <c r="X262" i="1"/>
  <c r="R263" i="1"/>
  <c r="S263" i="1"/>
  <c r="T263" i="1"/>
  <c r="V263" i="1"/>
  <c r="W263" i="1"/>
  <c r="X263" i="1"/>
  <c r="R264" i="1"/>
  <c r="S264" i="1"/>
  <c r="T264" i="1"/>
  <c r="V264" i="1"/>
  <c r="W264" i="1"/>
  <c r="X264" i="1"/>
  <c r="R265" i="1"/>
  <c r="S265" i="1"/>
  <c r="T265" i="1"/>
  <c r="V265" i="1"/>
  <c r="W265" i="1"/>
  <c r="X265" i="1"/>
  <c r="R266" i="1"/>
  <c r="S266" i="1"/>
  <c r="T266" i="1"/>
  <c r="V266" i="1"/>
  <c r="W266" i="1"/>
  <c r="X266" i="1"/>
  <c r="R267" i="1"/>
  <c r="S267" i="1"/>
  <c r="T267" i="1"/>
  <c r="V267" i="1"/>
  <c r="W267" i="1"/>
  <c r="X267" i="1"/>
  <c r="R268" i="1"/>
  <c r="S268" i="1"/>
  <c r="T268" i="1"/>
  <c r="V268" i="1"/>
  <c r="W268" i="1"/>
  <c r="X268" i="1"/>
  <c r="R269" i="1"/>
  <c r="S269" i="1"/>
  <c r="T269" i="1"/>
  <c r="V269" i="1"/>
  <c r="W269" i="1"/>
  <c r="X269" i="1"/>
  <c r="R270" i="1"/>
  <c r="S270" i="1"/>
  <c r="T270" i="1"/>
  <c r="V270" i="1"/>
  <c r="W270" i="1"/>
  <c r="X270" i="1"/>
  <c r="R271" i="1"/>
  <c r="S271" i="1"/>
  <c r="T271" i="1"/>
  <c r="V271" i="1"/>
  <c r="W271" i="1"/>
  <c r="X271" i="1"/>
  <c r="R272" i="1"/>
  <c r="S272" i="1"/>
  <c r="T272" i="1"/>
  <c r="V272" i="1"/>
  <c r="W272" i="1"/>
  <c r="X272" i="1"/>
  <c r="R273" i="1"/>
  <c r="S273" i="1"/>
  <c r="T273" i="1"/>
  <c r="V273" i="1"/>
  <c r="W273" i="1"/>
  <c r="X273" i="1"/>
  <c r="R274" i="1"/>
  <c r="S274" i="1"/>
  <c r="T274" i="1"/>
  <c r="V274" i="1"/>
  <c r="W274" i="1"/>
  <c r="X274" i="1"/>
  <c r="R275" i="1"/>
  <c r="S275" i="1"/>
  <c r="T275" i="1"/>
  <c r="V275" i="1"/>
  <c r="W275" i="1"/>
  <c r="X275" i="1"/>
  <c r="R276" i="1"/>
  <c r="S276" i="1"/>
  <c r="T276" i="1"/>
  <c r="V276" i="1"/>
  <c r="W276" i="1"/>
  <c r="X276" i="1"/>
  <c r="R277" i="1"/>
  <c r="S277" i="1"/>
  <c r="T277" i="1"/>
  <c r="V277" i="1"/>
  <c r="W277" i="1"/>
  <c r="X277" i="1"/>
  <c r="R278" i="1"/>
  <c r="S278" i="1"/>
  <c r="T278" i="1"/>
  <c r="V278" i="1"/>
  <c r="W278" i="1"/>
  <c r="X278" i="1"/>
  <c r="R279" i="1"/>
  <c r="S279" i="1"/>
  <c r="T279" i="1"/>
  <c r="V279" i="1"/>
  <c r="W279" i="1"/>
  <c r="X279" i="1"/>
  <c r="R280" i="1"/>
  <c r="S280" i="1"/>
  <c r="T280" i="1"/>
  <c r="V280" i="1"/>
  <c r="W280" i="1"/>
  <c r="X280" i="1"/>
  <c r="Q281" i="1"/>
  <c r="R281" i="1"/>
  <c r="S281" i="1"/>
  <c r="T281" i="1"/>
  <c r="U281" i="1"/>
  <c r="V281" i="1"/>
  <c r="W281" i="1"/>
  <c r="X281" i="1"/>
  <c r="Q282" i="1"/>
  <c r="R282" i="1"/>
  <c r="S282" i="1"/>
  <c r="T282" i="1"/>
  <c r="U282" i="1"/>
  <c r="V282" i="1"/>
  <c r="W282" i="1"/>
  <c r="X282" i="1"/>
  <c r="Q283" i="1"/>
  <c r="R283" i="1"/>
  <c r="S283" i="1"/>
  <c r="T283" i="1"/>
  <c r="U283" i="1"/>
  <c r="V283" i="1"/>
  <c r="W283" i="1"/>
  <c r="X283" i="1"/>
  <c r="Q284" i="1"/>
  <c r="R284" i="1"/>
  <c r="S284" i="1"/>
  <c r="T284" i="1"/>
  <c r="U284" i="1"/>
  <c r="V284" i="1"/>
  <c r="W284" i="1"/>
  <c r="X284" i="1"/>
  <c r="Q285" i="1"/>
  <c r="R285" i="1"/>
  <c r="S285" i="1"/>
  <c r="T285" i="1"/>
  <c r="U285" i="1"/>
  <c r="V285" i="1"/>
  <c r="W285" i="1"/>
  <c r="X285" i="1"/>
  <c r="Q286" i="1"/>
  <c r="R286" i="1"/>
  <c r="S286" i="1"/>
  <c r="T286" i="1"/>
  <c r="U286" i="1"/>
  <c r="V286" i="1"/>
  <c r="W286" i="1"/>
  <c r="X286" i="1"/>
  <c r="Q287" i="1"/>
  <c r="R287" i="1"/>
  <c r="S287" i="1"/>
  <c r="T287" i="1"/>
  <c r="U287" i="1"/>
  <c r="V287" i="1"/>
  <c r="W287" i="1"/>
  <c r="X287" i="1"/>
  <c r="Q288" i="1"/>
  <c r="R288" i="1"/>
  <c r="S288" i="1"/>
  <c r="T288" i="1"/>
  <c r="U288" i="1"/>
  <c r="V288" i="1"/>
  <c r="W288" i="1"/>
  <c r="X288" i="1"/>
  <c r="Q289" i="1"/>
  <c r="R289" i="1"/>
  <c r="S289" i="1"/>
  <c r="T289" i="1"/>
  <c r="U289" i="1"/>
  <c r="V289" i="1"/>
  <c r="W289" i="1"/>
  <c r="X289" i="1"/>
  <c r="Q290" i="1"/>
  <c r="R290" i="1"/>
  <c r="S290" i="1"/>
  <c r="T290" i="1"/>
  <c r="U290" i="1"/>
  <c r="V290" i="1"/>
  <c r="W290" i="1"/>
  <c r="X290" i="1"/>
  <c r="Q291" i="1"/>
  <c r="R291" i="1"/>
  <c r="S291" i="1"/>
  <c r="T291" i="1"/>
  <c r="U291" i="1"/>
  <c r="V291" i="1"/>
  <c r="W291" i="1"/>
  <c r="X291" i="1"/>
  <c r="Q292" i="1"/>
  <c r="R292" i="1"/>
  <c r="S292" i="1"/>
  <c r="T292" i="1"/>
  <c r="U292" i="1"/>
  <c r="V292" i="1"/>
  <c r="W292" i="1"/>
  <c r="X292" i="1"/>
  <c r="Q293" i="1"/>
  <c r="R293" i="1"/>
  <c r="S293" i="1"/>
  <c r="T293" i="1"/>
  <c r="U293" i="1"/>
  <c r="V293" i="1"/>
  <c r="W293" i="1"/>
  <c r="X293" i="1"/>
  <c r="Q294" i="1"/>
  <c r="R294" i="1"/>
  <c r="S294" i="1"/>
  <c r="T294" i="1"/>
  <c r="U294" i="1"/>
  <c r="V294" i="1"/>
  <c r="W294" i="1"/>
  <c r="X294" i="1"/>
  <c r="Q295" i="1"/>
  <c r="R295" i="1"/>
  <c r="S295" i="1"/>
  <c r="T295" i="1"/>
  <c r="U295" i="1"/>
  <c r="V295" i="1"/>
  <c r="W295" i="1"/>
  <c r="X295" i="1"/>
  <c r="Q296" i="1"/>
  <c r="R296" i="1"/>
  <c r="S296" i="1"/>
  <c r="T296" i="1"/>
  <c r="U296" i="1"/>
  <c r="V296" i="1"/>
  <c r="W296" i="1"/>
  <c r="X296" i="1"/>
  <c r="Q297" i="1"/>
  <c r="R297" i="1"/>
  <c r="S297" i="1"/>
  <c r="T297" i="1"/>
  <c r="U297" i="1"/>
  <c r="V297" i="1"/>
  <c r="W297" i="1"/>
  <c r="X297" i="1"/>
  <c r="Q298" i="1"/>
  <c r="R298" i="1"/>
  <c r="S298" i="1"/>
  <c r="T298" i="1"/>
  <c r="U298" i="1"/>
  <c r="V298" i="1"/>
  <c r="W298" i="1"/>
  <c r="X298" i="1"/>
  <c r="Q299" i="1"/>
  <c r="R299" i="1"/>
  <c r="S299" i="1"/>
  <c r="T299" i="1"/>
  <c r="U299" i="1"/>
  <c r="V299" i="1"/>
  <c r="W299" i="1"/>
  <c r="X299" i="1"/>
  <c r="Q300" i="1"/>
  <c r="R300" i="1"/>
  <c r="S300" i="1"/>
  <c r="T300" i="1"/>
  <c r="U300" i="1"/>
  <c r="V300" i="1"/>
  <c r="W300" i="1"/>
  <c r="X300" i="1"/>
  <c r="Q301" i="1"/>
  <c r="R301" i="1"/>
  <c r="S301" i="1"/>
  <c r="T301" i="1"/>
  <c r="U301" i="1"/>
  <c r="V301" i="1"/>
  <c r="W301" i="1"/>
  <c r="X301" i="1"/>
  <c r="Q302" i="1"/>
  <c r="R302" i="1"/>
  <c r="S302" i="1"/>
  <c r="T302" i="1"/>
  <c r="U302" i="1"/>
  <c r="V302" i="1"/>
  <c r="W302" i="1"/>
  <c r="X302" i="1"/>
  <c r="Q303" i="1"/>
  <c r="R303" i="1"/>
  <c r="S303" i="1"/>
  <c r="T303" i="1"/>
  <c r="U303" i="1"/>
  <c r="V303" i="1"/>
  <c r="W303" i="1"/>
  <c r="X303" i="1"/>
  <c r="Q304" i="1"/>
  <c r="R304" i="1"/>
  <c r="S304" i="1"/>
  <c r="T304" i="1"/>
  <c r="U304" i="1"/>
  <c r="V304" i="1"/>
  <c r="W304" i="1"/>
  <c r="X304" i="1"/>
  <c r="Q305" i="1"/>
  <c r="R305" i="1"/>
  <c r="S305" i="1"/>
  <c r="T305" i="1"/>
  <c r="U305" i="1"/>
  <c r="V305" i="1"/>
  <c r="W305" i="1"/>
  <c r="X305" i="1"/>
  <c r="Q306" i="1"/>
  <c r="R306" i="1"/>
  <c r="S306" i="1"/>
  <c r="T306" i="1"/>
  <c r="U306" i="1"/>
  <c r="V306" i="1"/>
  <c r="W306" i="1"/>
  <c r="X306" i="1"/>
  <c r="Q307" i="1"/>
  <c r="R307" i="1"/>
  <c r="S307" i="1"/>
  <c r="T307" i="1"/>
  <c r="U307" i="1"/>
  <c r="V307" i="1"/>
  <c r="W307" i="1"/>
  <c r="X307" i="1"/>
  <c r="Q308" i="1"/>
  <c r="R308" i="1"/>
  <c r="S308" i="1"/>
  <c r="T308" i="1"/>
  <c r="U308" i="1"/>
  <c r="V308" i="1"/>
  <c r="W308" i="1"/>
  <c r="X308" i="1"/>
  <c r="Q309" i="1"/>
  <c r="R309" i="1"/>
  <c r="S309" i="1"/>
  <c r="T309" i="1"/>
  <c r="U309" i="1"/>
  <c r="V309" i="1"/>
  <c r="W309" i="1"/>
  <c r="X309" i="1"/>
  <c r="R2" i="1"/>
  <c r="S2" i="1"/>
  <c r="T2" i="1"/>
  <c r="V2" i="1"/>
  <c r="W2" i="1"/>
  <c r="X2" i="1"/>
  <c r="D27" i="11" l="1"/>
  <c r="D38" i="11"/>
  <c r="D37" i="11"/>
  <c r="D36" i="11"/>
  <c r="D34" i="11"/>
  <c r="D33" i="11"/>
  <c r="D32" i="11"/>
  <c r="D31" i="11"/>
  <c r="D30" i="11"/>
  <c r="D28" i="11"/>
  <c r="D26" i="11"/>
  <c r="D25" i="11"/>
  <c r="D24" i="11"/>
  <c r="D21" i="11"/>
  <c r="D19" i="11"/>
  <c r="D18" i="11"/>
  <c r="D17" i="11"/>
  <c r="D16" i="11"/>
  <c r="D15" i="11"/>
  <c r="D13" i="11"/>
  <c r="D12" i="11"/>
  <c r="D11" i="11"/>
  <c r="D10" i="11"/>
  <c r="D9" i="11"/>
  <c r="D8" i="11"/>
  <c r="D7" i="11"/>
  <c r="D5" i="11"/>
  <c r="C38" i="11"/>
  <c r="C37" i="11"/>
  <c r="E37" i="11" s="1"/>
  <c r="C36" i="11"/>
  <c r="E36" i="11" s="1"/>
  <c r="C35" i="11"/>
  <c r="C34" i="11"/>
  <c r="C33" i="11"/>
  <c r="E33" i="11" s="1"/>
  <c r="C32" i="11"/>
  <c r="E32" i="11" s="1"/>
  <c r="C31" i="11"/>
  <c r="E31" i="11" s="1"/>
  <c r="C30" i="11"/>
  <c r="C28" i="11"/>
  <c r="E28" i="11" s="1"/>
  <c r="C27" i="11"/>
  <c r="E27" i="11" s="1"/>
  <c r="C26" i="11"/>
  <c r="E26" i="11" s="1"/>
  <c r="C25" i="11"/>
  <c r="E25" i="11" s="1"/>
  <c r="C24" i="11"/>
  <c r="C23" i="11"/>
  <c r="C21" i="11"/>
  <c r="E21" i="11" s="1"/>
  <c r="C20" i="11"/>
  <c r="C19" i="11"/>
  <c r="C18" i="11"/>
  <c r="E18" i="11" s="1"/>
  <c r="C17" i="11"/>
  <c r="E17" i="11" s="1"/>
  <c r="C16" i="11"/>
  <c r="E16" i="11" s="1"/>
  <c r="C15" i="11"/>
  <c r="C14" i="11"/>
  <c r="C13" i="11"/>
  <c r="E13" i="11" s="1"/>
  <c r="C12" i="11"/>
  <c r="E12" i="11" s="1"/>
  <c r="C11" i="11"/>
  <c r="C10" i="11"/>
  <c r="E10" i="11" s="1"/>
  <c r="C9" i="11"/>
  <c r="E9" i="11" s="1"/>
  <c r="C8" i="11"/>
  <c r="E8" i="11" s="1"/>
  <c r="C7" i="11"/>
  <c r="C5" i="11"/>
  <c r="E5" i="11" s="1"/>
  <c r="C4" i="11"/>
  <c r="C3" i="11"/>
  <c r="C2" i="11"/>
  <c r="C2" i="7"/>
  <c r="D2" i="7" s="1"/>
  <c r="C3" i="7"/>
  <c r="D3" i="7" s="1"/>
  <c r="D4" i="7"/>
  <c r="D5" i="7"/>
  <c r="C6" i="7"/>
  <c r="D6" i="7" s="1"/>
  <c r="C7" i="7"/>
  <c r="D7" i="7" s="1"/>
  <c r="C8" i="7"/>
  <c r="D8" i="7" s="1"/>
  <c r="D9" i="7"/>
  <c r="D10" i="7"/>
  <c r="D11" i="7"/>
  <c r="C12" i="7"/>
  <c r="D12" i="7" s="1"/>
  <c r="C13" i="7"/>
  <c r="D13" i="7" s="1"/>
  <c r="C14" i="7"/>
  <c r="D14" i="7" s="1"/>
  <c r="D15" i="7"/>
  <c r="D16" i="7"/>
  <c r="C17" i="7"/>
  <c r="D17" i="7" s="1"/>
  <c r="C18" i="7"/>
  <c r="D18" i="7" s="1"/>
  <c r="D19" i="7"/>
  <c r="C20" i="7"/>
  <c r="D20" i="7" s="1"/>
  <c r="D21" i="7"/>
  <c r="D22" i="7"/>
  <c r="D23" i="7"/>
  <c r="D24" i="7"/>
  <c r="C25" i="7"/>
  <c r="D25" i="7" s="1"/>
  <c r="D26" i="7"/>
  <c r="D27" i="7"/>
  <c r="D28" i="7"/>
  <c r="D29" i="7"/>
  <c r="C30" i="7"/>
  <c r="D30" i="7" s="1"/>
  <c r="D31" i="7"/>
  <c r="D32" i="7"/>
  <c r="C33" i="7"/>
  <c r="D33" i="7" s="1"/>
  <c r="D34" i="7"/>
  <c r="D35" i="7"/>
  <c r="C36" i="7"/>
  <c r="D36" i="7" s="1"/>
  <c r="D37" i="7"/>
  <c r="C38" i="7"/>
  <c r="D38" i="7" s="1"/>
  <c r="D39" i="7"/>
  <c r="C40" i="7"/>
  <c r="D40" i="7" s="1"/>
  <c r="D41" i="7"/>
  <c r="D42" i="7"/>
  <c r="D43" i="7"/>
  <c r="D44" i="7"/>
  <c r="C45" i="7"/>
  <c r="D45" i="7" s="1"/>
  <c r="C46" i="7"/>
  <c r="D46" i="7" s="1"/>
  <c r="D47" i="7"/>
  <c r="D2" i="11" l="1"/>
  <c r="E2" i="11" s="1"/>
  <c r="D3" i="11"/>
  <c r="D20" i="11"/>
  <c r="E20" i="11" s="1"/>
  <c r="D35" i="11"/>
  <c r="E35" i="11" s="1"/>
  <c r="E7" i="11"/>
  <c r="E11" i="11"/>
  <c r="E15" i="11"/>
  <c r="E19" i="11"/>
  <c r="E24" i="11"/>
  <c r="D4" i="11"/>
  <c r="E4" i="11" s="1"/>
  <c r="E3" i="11"/>
  <c r="E30" i="11"/>
  <c r="E34" i="11"/>
  <c r="E38" i="11"/>
  <c r="D14" i="11"/>
  <c r="E14" i="11" s="1"/>
  <c r="D23" i="11"/>
  <c r="E23" i="11" s="1"/>
  <c r="Q47" i="6"/>
  <c r="Z47" i="6" s="1"/>
  <c r="P47" i="6"/>
  <c r="Y47" i="6" s="1"/>
  <c r="O47" i="6"/>
  <c r="X47" i="6" s="1"/>
  <c r="N47" i="6"/>
  <c r="W47" i="6" s="1"/>
  <c r="M47" i="6"/>
  <c r="V47" i="6" s="1"/>
  <c r="L47" i="6"/>
  <c r="U47" i="6" s="1"/>
  <c r="K47" i="6"/>
  <c r="T47" i="6" s="1"/>
  <c r="J47" i="6"/>
  <c r="S47" i="6" s="1"/>
  <c r="Q46" i="6"/>
  <c r="Z46" i="6" s="1"/>
  <c r="P46" i="6"/>
  <c r="Y46" i="6" s="1"/>
  <c r="O46" i="6"/>
  <c r="X46" i="6" s="1"/>
  <c r="N46" i="6"/>
  <c r="W46" i="6" s="1"/>
  <c r="M46" i="6"/>
  <c r="V46" i="6" s="1"/>
  <c r="L46" i="6"/>
  <c r="U46" i="6" s="1"/>
  <c r="K46" i="6"/>
  <c r="T46" i="6" s="1"/>
  <c r="J46" i="6"/>
  <c r="S46" i="6" s="1"/>
  <c r="Q45" i="6"/>
  <c r="Z45" i="6" s="1"/>
  <c r="P45" i="6"/>
  <c r="Y45" i="6" s="1"/>
  <c r="O45" i="6"/>
  <c r="X45" i="6" s="1"/>
  <c r="N45" i="6"/>
  <c r="W45" i="6" s="1"/>
  <c r="M45" i="6"/>
  <c r="V45" i="6" s="1"/>
  <c r="L45" i="6"/>
  <c r="U45" i="6" s="1"/>
  <c r="K45" i="6"/>
  <c r="T45" i="6" s="1"/>
  <c r="J45" i="6"/>
  <c r="S45" i="6" s="1"/>
  <c r="Q44" i="6"/>
  <c r="Z44" i="6" s="1"/>
  <c r="P44" i="6"/>
  <c r="Y44" i="6" s="1"/>
  <c r="O44" i="6"/>
  <c r="X44" i="6" s="1"/>
  <c r="N44" i="6"/>
  <c r="W44" i="6" s="1"/>
  <c r="M44" i="6"/>
  <c r="V44" i="6" s="1"/>
  <c r="L44" i="6"/>
  <c r="U44" i="6" s="1"/>
  <c r="K44" i="6"/>
  <c r="T44" i="6" s="1"/>
  <c r="J44" i="6"/>
  <c r="S44" i="6" s="1"/>
  <c r="Q43" i="6"/>
  <c r="Z43" i="6" s="1"/>
  <c r="P43" i="6"/>
  <c r="Y43" i="6" s="1"/>
  <c r="O43" i="6"/>
  <c r="X43" i="6" s="1"/>
  <c r="N43" i="6"/>
  <c r="W43" i="6" s="1"/>
  <c r="M43" i="6"/>
  <c r="V43" i="6" s="1"/>
  <c r="L43" i="6"/>
  <c r="U43" i="6" s="1"/>
  <c r="K43" i="6"/>
  <c r="T43" i="6" s="1"/>
  <c r="J43" i="6"/>
  <c r="S43" i="6" s="1"/>
  <c r="Q42" i="6"/>
  <c r="Z42" i="6" s="1"/>
  <c r="P42" i="6"/>
  <c r="Y42" i="6" s="1"/>
  <c r="O42" i="6"/>
  <c r="X42" i="6" s="1"/>
  <c r="N42" i="6"/>
  <c r="W42" i="6" s="1"/>
  <c r="M42" i="6"/>
  <c r="V42" i="6" s="1"/>
  <c r="L42" i="6"/>
  <c r="U42" i="6" s="1"/>
  <c r="K42" i="6"/>
  <c r="T42" i="6" s="1"/>
  <c r="J42" i="6"/>
  <c r="S42" i="6" s="1"/>
  <c r="Q41" i="6"/>
  <c r="Z41" i="6" s="1"/>
  <c r="P41" i="6"/>
  <c r="Y41" i="6" s="1"/>
  <c r="O41" i="6"/>
  <c r="X41" i="6" s="1"/>
  <c r="N41" i="6"/>
  <c r="W41" i="6" s="1"/>
  <c r="M41" i="6"/>
  <c r="V41" i="6" s="1"/>
  <c r="L41" i="6"/>
  <c r="U41" i="6" s="1"/>
  <c r="K41" i="6"/>
  <c r="T41" i="6" s="1"/>
  <c r="J41" i="6"/>
  <c r="S41" i="6" s="1"/>
  <c r="Q40" i="6"/>
  <c r="Z40" i="6" s="1"/>
  <c r="P40" i="6"/>
  <c r="Y40" i="6" s="1"/>
  <c r="O40" i="6"/>
  <c r="X40" i="6" s="1"/>
  <c r="N40" i="6"/>
  <c r="W40" i="6" s="1"/>
  <c r="M40" i="6"/>
  <c r="V40" i="6" s="1"/>
  <c r="L40" i="6"/>
  <c r="U40" i="6" s="1"/>
  <c r="K40" i="6"/>
  <c r="T40" i="6" s="1"/>
  <c r="J40" i="6"/>
  <c r="S40" i="6" s="1"/>
  <c r="Q39" i="6"/>
  <c r="Z39" i="6" s="1"/>
  <c r="P39" i="6"/>
  <c r="Y39" i="6" s="1"/>
  <c r="O39" i="6"/>
  <c r="X39" i="6" s="1"/>
  <c r="N39" i="6"/>
  <c r="W39" i="6" s="1"/>
  <c r="M39" i="6"/>
  <c r="V39" i="6" s="1"/>
  <c r="L39" i="6"/>
  <c r="U39" i="6" s="1"/>
  <c r="K39" i="6"/>
  <c r="T39" i="6" s="1"/>
  <c r="J39" i="6"/>
  <c r="S39" i="6" s="1"/>
  <c r="Q38" i="6"/>
  <c r="Z38" i="6" s="1"/>
  <c r="P38" i="6"/>
  <c r="Y38" i="6" s="1"/>
  <c r="O38" i="6"/>
  <c r="X38" i="6" s="1"/>
  <c r="N38" i="6"/>
  <c r="W38" i="6" s="1"/>
  <c r="M38" i="6"/>
  <c r="V38" i="6" s="1"/>
  <c r="L38" i="6"/>
  <c r="U38" i="6" s="1"/>
  <c r="K38" i="6"/>
  <c r="T38" i="6" s="1"/>
  <c r="J38" i="6"/>
  <c r="S38" i="6" s="1"/>
  <c r="Q37" i="6"/>
  <c r="Z37" i="6" s="1"/>
  <c r="P37" i="6"/>
  <c r="Y37" i="6" s="1"/>
  <c r="O37" i="6"/>
  <c r="X37" i="6" s="1"/>
  <c r="N37" i="6"/>
  <c r="W37" i="6" s="1"/>
  <c r="M37" i="6"/>
  <c r="V37" i="6" s="1"/>
  <c r="L37" i="6"/>
  <c r="U37" i="6" s="1"/>
  <c r="K37" i="6"/>
  <c r="T37" i="6" s="1"/>
  <c r="J37" i="6"/>
  <c r="S37" i="6" s="1"/>
  <c r="Q36" i="6"/>
  <c r="Z36" i="6" s="1"/>
  <c r="P36" i="6"/>
  <c r="Y36" i="6" s="1"/>
  <c r="O36" i="6"/>
  <c r="X36" i="6" s="1"/>
  <c r="N36" i="6"/>
  <c r="W36" i="6" s="1"/>
  <c r="M36" i="6"/>
  <c r="V36" i="6" s="1"/>
  <c r="L36" i="6"/>
  <c r="U36" i="6" s="1"/>
  <c r="K36" i="6"/>
  <c r="T36" i="6" s="1"/>
  <c r="J36" i="6"/>
  <c r="S36" i="6" s="1"/>
  <c r="Q35" i="6"/>
  <c r="Z35" i="6" s="1"/>
  <c r="P35" i="6"/>
  <c r="Y35" i="6" s="1"/>
  <c r="O35" i="6"/>
  <c r="X35" i="6" s="1"/>
  <c r="N35" i="6"/>
  <c r="W35" i="6" s="1"/>
  <c r="M35" i="6"/>
  <c r="V35" i="6" s="1"/>
  <c r="L35" i="6"/>
  <c r="U35" i="6" s="1"/>
  <c r="K35" i="6"/>
  <c r="T35" i="6" s="1"/>
  <c r="J35" i="6"/>
  <c r="S35" i="6" s="1"/>
  <c r="Q34" i="6"/>
  <c r="Z34" i="6" s="1"/>
  <c r="P34" i="6"/>
  <c r="Y34" i="6" s="1"/>
  <c r="O34" i="6"/>
  <c r="X34" i="6" s="1"/>
  <c r="N34" i="6"/>
  <c r="W34" i="6" s="1"/>
  <c r="M34" i="6"/>
  <c r="V34" i="6" s="1"/>
  <c r="L34" i="6"/>
  <c r="U34" i="6" s="1"/>
  <c r="K34" i="6"/>
  <c r="T34" i="6" s="1"/>
  <c r="J34" i="6"/>
  <c r="S34" i="6" s="1"/>
  <c r="Q33" i="6"/>
  <c r="Z33" i="6" s="1"/>
  <c r="P33" i="6"/>
  <c r="Y33" i="6" s="1"/>
  <c r="O33" i="6"/>
  <c r="X33" i="6" s="1"/>
  <c r="N33" i="6"/>
  <c r="W33" i="6" s="1"/>
  <c r="M33" i="6"/>
  <c r="V33" i="6" s="1"/>
  <c r="L33" i="6"/>
  <c r="U33" i="6" s="1"/>
  <c r="K33" i="6"/>
  <c r="T33" i="6" s="1"/>
  <c r="J33" i="6"/>
  <c r="S33" i="6" s="1"/>
  <c r="Q32" i="6"/>
  <c r="Z32" i="6" s="1"/>
  <c r="P32" i="6"/>
  <c r="Y32" i="6" s="1"/>
  <c r="O32" i="6"/>
  <c r="X32" i="6" s="1"/>
  <c r="N32" i="6"/>
  <c r="W32" i="6" s="1"/>
  <c r="M32" i="6"/>
  <c r="V32" i="6" s="1"/>
  <c r="L32" i="6"/>
  <c r="U32" i="6" s="1"/>
  <c r="K32" i="6"/>
  <c r="T32" i="6" s="1"/>
  <c r="J32" i="6"/>
  <c r="S32" i="6" s="1"/>
  <c r="Q31" i="6"/>
  <c r="Z31" i="6" s="1"/>
  <c r="P31" i="6"/>
  <c r="Y31" i="6" s="1"/>
  <c r="O31" i="6"/>
  <c r="X31" i="6" s="1"/>
  <c r="N31" i="6"/>
  <c r="W31" i="6" s="1"/>
  <c r="M31" i="6"/>
  <c r="V31" i="6" s="1"/>
  <c r="L31" i="6"/>
  <c r="U31" i="6" s="1"/>
  <c r="K31" i="6"/>
  <c r="T31" i="6" s="1"/>
  <c r="J31" i="6"/>
  <c r="S31" i="6" s="1"/>
  <c r="Q30" i="6"/>
  <c r="Z30" i="6" s="1"/>
  <c r="P30" i="6"/>
  <c r="Y30" i="6" s="1"/>
  <c r="O30" i="6"/>
  <c r="X30" i="6" s="1"/>
  <c r="N30" i="6"/>
  <c r="W30" i="6" s="1"/>
  <c r="M30" i="6"/>
  <c r="V30" i="6" s="1"/>
  <c r="L30" i="6"/>
  <c r="U30" i="6" s="1"/>
  <c r="K30" i="6"/>
  <c r="T30" i="6" s="1"/>
  <c r="J30" i="6"/>
  <c r="S30" i="6" s="1"/>
  <c r="Q29" i="6"/>
  <c r="Z29" i="6" s="1"/>
  <c r="P29" i="6"/>
  <c r="Y29" i="6" s="1"/>
  <c r="O29" i="6"/>
  <c r="X29" i="6" s="1"/>
  <c r="N29" i="6"/>
  <c r="W29" i="6" s="1"/>
  <c r="M29" i="6"/>
  <c r="V29" i="6" s="1"/>
  <c r="L29" i="6"/>
  <c r="U29" i="6" s="1"/>
  <c r="K29" i="6"/>
  <c r="T29" i="6" s="1"/>
  <c r="J29" i="6"/>
  <c r="S29" i="6" s="1"/>
  <c r="Q28" i="6"/>
  <c r="Z28" i="6" s="1"/>
  <c r="P28" i="6"/>
  <c r="Y28" i="6" s="1"/>
  <c r="O28" i="6"/>
  <c r="X28" i="6" s="1"/>
  <c r="N28" i="6"/>
  <c r="W28" i="6" s="1"/>
  <c r="M28" i="6"/>
  <c r="V28" i="6" s="1"/>
  <c r="L28" i="6"/>
  <c r="U28" i="6" s="1"/>
  <c r="K28" i="6"/>
  <c r="T28" i="6" s="1"/>
  <c r="J28" i="6"/>
  <c r="S28" i="6" s="1"/>
  <c r="Q27" i="6"/>
  <c r="Z27" i="6" s="1"/>
  <c r="P27" i="6"/>
  <c r="Y27" i="6" s="1"/>
  <c r="O27" i="6"/>
  <c r="X27" i="6" s="1"/>
  <c r="N27" i="6"/>
  <c r="W27" i="6" s="1"/>
  <c r="M27" i="6"/>
  <c r="V27" i="6" s="1"/>
  <c r="L27" i="6"/>
  <c r="U27" i="6" s="1"/>
  <c r="K27" i="6"/>
  <c r="T27" i="6" s="1"/>
  <c r="J27" i="6"/>
  <c r="S27" i="6" s="1"/>
  <c r="Q26" i="6"/>
  <c r="Z26" i="6" s="1"/>
  <c r="P26" i="6"/>
  <c r="Y26" i="6" s="1"/>
  <c r="O26" i="6"/>
  <c r="X26" i="6" s="1"/>
  <c r="N26" i="6"/>
  <c r="W26" i="6" s="1"/>
  <c r="M26" i="6"/>
  <c r="V26" i="6" s="1"/>
  <c r="L26" i="6"/>
  <c r="U26" i="6" s="1"/>
  <c r="K26" i="6"/>
  <c r="T26" i="6" s="1"/>
  <c r="J26" i="6"/>
  <c r="S26" i="6" s="1"/>
  <c r="Q25" i="6"/>
  <c r="Z25" i="6" s="1"/>
  <c r="P25" i="6"/>
  <c r="Y25" i="6" s="1"/>
  <c r="O25" i="6"/>
  <c r="X25" i="6" s="1"/>
  <c r="N25" i="6"/>
  <c r="W25" i="6" s="1"/>
  <c r="M25" i="6"/>
  <c r="V25" i="6" s="1"/>
  <c r="L25" i="6"/>
  <c r="U25" i="6" s="1"/>
  <c r="K25" i="6"/>
  <c r="T25" i="6" s="1"/>
  <c r="J25" i="6"/>
  <c r="S25" i="6" s="1"/>
  <c r="Q24" i="6"/>
  <c r="Z24" i="6" s="1"/>
  <c r="P24" i="6"/>
  <c r="Y24" i="6" s="1"/>
  <c r="O24" i="6"/>
  <c r="X24" i="6" s="1"/>
  <c r="N24" i="6"/>
  <c r="W24" i="6" s="1"/>
  <c r="M24" i="6"/>
  <c r="V24" i="6" s="1"/>
  <c r="L24" i="6"/>
  <c r="U24" i="6" s="1"/>
  <c r="K24" i="6"/>
  <c r="T24" i="6" s="1"/>
  <c r="J24" i="6"/>
  <c r="S24" i="6" s="1"/>
  <c r="Q23" i="6"/>
  <c r="Z23" i="6" s="1"/>
  <c r="P23" i="6"/>
  <c r="Y23" i="6" s="1"/>
  <c r="O23" i="6"/>
  <c r="X23" i="6" s="1"/>
  <c r="N23" i="6"/>
  <c r="W23" i="6" s="1"/>
  <c r="M23" i="6"/>
  <c r="V23" i="6" s="1"/>
  <c r="L23" i="6"/>
  <c r="U23" i="6" s="1"/>
  <c r="K23" i="6"/>
  <c r="T23" i="6" s="1"/>
  <c r="J23" i="6"/>
  <c r="S23" i="6" s="1"/>
  <c r="Q22" i="6"/>
  <c r="Z22" i="6" s="1"/>
  <c r="P22" i="6"/>
  <c r="Y22" i="6" s="1"/>
  <c r="O22" i="6"/>
  <c r="X22" i="6" s="1"/>
  <c r="N22" i="6"/>
  <c r="W22" i="6" s="1"/>
  <c r="M22" i="6"/>
  <c r="V22" i="6" s="1"/>
  <c r="L22" i="6"/>
  <c r="U22" i="6" s="1"/>
  <c r="K22" i="6"/>
  <c r="T22" i="6" s="1"/>
  <c r="J22" i="6"/>
  <c r="S22" i="6" s="1"/>
  <c r="Q21" i="6"/>
  <c r="Z21" i="6" s="1"/>
  <c r="P21" i="6"/>
  <c r="Y21" i="6" s="1"/>
  <c r="O21" i="6"/>
  <c r="X21" i="6" s="1"/>
  <c r="N21" i="6"/>
  <c r="W21" i="6" s="1"/>
  <c r="M21" i="6"/>
  <c r="V21" i="6" s="1"/>
  <c r="L21" i="6"/>
  <c r="U21" i="6" s="1"/>
  <c r="K21" i="6"/>
  <c r="T21" i="6" s="1"/>
  <c r="J21" i="6"/>
  <c r="S21" i="6" s="1"/>
  <c r="Q20" i="6"/>
  <c r="Z20" i="6" s="1"/>
  <c r="P20" i="6"/>
  <c r="Y20" i="6" s="1"/>
  <c r="O20" i="6"/>
  <c r="X20" i="6" s="1"/>
  <c r="N20" i="6"/>
  <c r="W20" i="6" s="1"/>
  <c r="M20" i="6"/>
  <c r="V20" i="6" s="1"/>
  <c r="L20" i="6"/>
  <c r="U20" i="6" s="1"/>
  <c r="K20" i="6"/>
  <c r="T20" i="6" s="1"/>
  <c r="J20" i="6"/>
  <c r="S20" i="6" s="1"/>
  <c r="Q19" i="6"/>
  <c r="Z19" i="6" s="1"/>
  <c r="P19" i="6"/>
  <c r="Y19" i="6" s="1"/>
  <c r="O19" i="6"/>
  <c r="X19" i="6" s="1"/>
  <c r="N19" i="6"/>
  <c r="W19" i="6" s="1"/>
  <c r="M19" i="6"/>
  <c r="V19" i="6" s="1"/>
  <c r="L19" i="6"/>
  <c r="U19" i="6" s="1"/>
  <c r="K19" i="6"/>
  <c r="T19" i="6" s="1"/>
  <c r="J19" i="6"/>
  <c r="S19" i="6" s="1"/>
  <c r="Q18" i="6"/>
  <c r="Z18" i="6" s="1"/>
  <c r="P18" i="6"/>
  <c r="Y18" i="6" s="1"/>
  <c r="O18" i="6"/>
  <c r="X18" i="6" s="1"/>
  <c r="N18" i="6"/>
  <c r="W18" i="6" s="1"/>
  <c r="M18" i="6"/>
  <c r="V18" i="6" s="1"/>
  <c r="L18" i="6"/>
  <c r="U18" i="6" s="1"/>
  <c r="K18" i="6"/>
  <c r="T18" i="6" s="1"/>
  <c r="J18" i="6"/>
  <c r="S18" i="6" s="1"/>
  <c r="Q17" i="6"/>
  <c r="Z17" i="6" s="1"/>
  <c r="P17" i="6"/>
  <c r="Y17" i="6" s="1"/>
  <c r="O17" i="6"/>
  <c r="X17" i="6" s="1"/>
  <c r="N17" i="6"/>
  <c r="W17" i="6" s="1"/>
  <c r="M17" i="6"/>
  <c r="V17" i="6" s="1"/>
  <c r="L17" i="6"/>
  <c r="U17" i="6" s="1"/>
  <c r="K17" i="6"/>
  <c r="T17" i="6" s="1"/>
  <c r="J17" i="6"/>
  <c r="S17" i="6" s="1"/>
  <c r="Q16" i="6"/>
  <c r="Z16" i="6" s="1"/>
  <c r="P16" i="6"/>
  <c r="Y16" i="6" s="1"/>
  <c r="O16" i="6"/>
  <c r="X16" i="6" s="1"/>
  <c r="N16" i="6"/>
  <c r="W16" i="6" s="1"/>
  <c r="M16" i="6"/>
  <c r="V16" i="6" s="1"/>
  <c r="L16" i="6"/>
  <c r="U16" i="6" s="1"/>
  <c r="K16" i="6"/>
  <c r="T16" i="6" s="1"/>
  <c r="J16" i="6"/>
  <c r="S16" i="6" s="1"/>
  <c r="Q15" i="6"/>
  <c r="Z15" i="6" s="1"/>
  <c r="P15" i="6"/>
  <c r="Y15" i="6" s="1"/>
  <c r="O15" i="6"/>
  <c r="X15" i="6" s="1"/>
  <c r="N15" i="6"/>
  <c r="W15" i="6" s="1"/>
  <c r="M15" i="6"/>
  <c r="V15" i="6" s="1"/>
  <c r="L15" i="6"/>
  <c r="U15" i="6" s="1"/>
  <c r="K15" i="6"/>
  <c r="T15" i="6" s="1"/>
  <c r="J15" i="6"/>
  <c r="S15" i="6" s="1"/>
  <c r="Q14" i="6"/>
  <c r="Z14" i="6" s="1"/>
  <c r="P14" i="6"/>
  <c r="Y14" i="6" s="1"/>
  <c r="O14" i="6"/>
  <c r="X14" i="6" s="1"/>
  <c r="N14" i="6"/>
  <c r="W14" i="6" s="1"/>
  <c r="M14" i="6"/>
  <c r="V14" i="6" s="1"/>
  <c r="L14" i="6"/>
  <c r="U14" i="6" s="1"/>
  <c r="K14" i="6"/>
  <c r="T14" i="6" s="1"/>
  <c r="J14" i="6"/>
  <c r="S14" i="6" s="1"/>
  <c r="Q13" i="6"/>
  <c r="Z13" i="6" s="1"/>
  <c r="P13" i="6"/>
  <c r="Y13" i="6" s="1"/>
  <c r="O13" i="6"/>
  <c r="X13" i="6" s="1"/>
  <c r="N13" i="6"/>
  <c r="W13" i="6" s="1"/>
  <c r="M13" i="6"/>
  <c r="V13" i="6" s="1"/>
  <c r="L13" i="6"/>
  <c r="U13" i="6" s="1"/>
  <c r="K13" i="6"/>
  <c r="T13" i="6" s="1"/>
  <c r="J13" i="6"/>
  <c r="S13" i="6" s="1"/>
  <c r="Q12" i="6"/>
  <c r="Z12" i="6" s="1"/>
  <c r="P12" i="6"/>
  <c r="Y12" i="6" s="1"/>
  <c r="O12" i="6"/>
  <c r="X12" i="6" s="1"/>
  <c r="N12" i="6"/>
  <c r="W12" i="6" s="1"/>
  <c r="M12" i="6"/>
  <c r="V12" i="6" s="1"/>
  <c r="L12" i="6"/>
  <c r="U12" i="6" s="1"/>
  <c r="K12" i="6"/>
  <c r="T12" i="6" s="1"/>
  <c r="J12" i="6"/>
  <c r="S12" i="6" s="1"/>
  <c r="Q11" i="6"/>
  <c r="Z11" i="6" s="1"/>
  <c r="P11" i="6"/>
  <c r="Y11" i="6" s="1"/>
  <c r="O11" i="6"/>
  <c r="X11" i="6" s="1"/>
  <c r="N11" i="6"/>
  <c r="W11" i="6" s="1"/>
  <c r="M11" i="6"/>
  <c r="V11" i="6" s="1"/>
  <c r="L11" i="6"/>
  <c r="U11" i="6" s="1"/>
  <c r="K11" i="6"/>
  <c r="T11" i="6" s="1"/>
  <c r="J11" i="6"/>
  <c r="S11" i="6" s="1"/>
  <c r="Q10" i="6"/>
  <c r="Z10" i="6" s="1"/>
  <c r="P10" i="6"/>
  <c r="Y10" i="6" s="1"/>
  <c r="O10" i="6"/>
  <c r="X10" i="6" s="1"/>
  <c r="N10" i="6"/>
  <c r="W10" i="6" s="1"/>
  <c r="M10" i="6"/>
  <c r="V10" i="6" s="1"/>
  <c r="L10" i="6"/>
  <c r="U10" i="6" s="1"/>
  <c r="K10" i="6"/>
  <c r="T10" i="6" s="1"/>
  <c r="J10" i="6"/>
  <c r="S10" i="6" s="1"/>
  <c r="Q9" i="6"/>
  <c r="Z9" i="6" s="1"/>
  <c r="P9" i="6"/>
  <c r="Y9" i="6" s="1"/>
  <c r="O9" i="6"/>
  <c r="X9" i="6" s="1"/>
  <c r="N9" i="6"/>
  <c r="W9" i="6" s="1"/>
  <c r="M9" i="6"/>
  <c r="V9" i="6" s="1"/>
  <c r="L9" i="6"/>
  <c r="U9" i="6" s="1"/>
  <c r="K9" i="6"/>
  <c r="T9" i="6" s="1"/>
  <c r="J9" i="6"/>
  <c r="S9" i="6" s="1"/>
  <c r="Q8" i="6"/>
  <c r="Z8" i="6" s="1"/>
  <c r="P8" i="6"/>
  <c r="Y8" i="6" s="1"/>
  <c r="O8" i="6"/>
  <c r="X8" i="6" s="1"/>
  <c r="N8" i="6"/>
  <c r="W8" i="6" s="1"/>
  <c r="M8" i="6"/>
  <c r="V8" i="6" s="1"/>
  <c r="L8" i="6"/>
  <c r="U8" i="6" s="1"/>
  <c r="K8" i="6"/>
  <c r="T8" i="6" s="1"/>
  <c r="J8" i="6"/>
  <c r="S8" i="6" s="1"/>
  <c r="Q7" i="6"/>
  <c r="Z7" i="6" s="1"/>
  <c r="P7" i="6"/>
  <c r="Y7" i="6" s="1"/>
  <c r="O7" i="6"/>
  <c r="X7" i="6" s="1"/>
  <c r="N7" i="6"/>
  <c r="W7" i="6" s="1"/>
  <c r="M7" i="6"/>
  <c r="V7" i="6" s="1"/>
  <c r="L7" i="6"/>
  <c r="U7" i="6" s="1"/>
  <c r="K7" i="6"/>
  <c r="T7" i="6" s="1"/>
  <c r="J7" i="6"/>
  <c r="S7" i="6" s="1"/>
  <c r="Q6" i="6"/>
  <c r="Z6" i="6" s="1"/>
  <c r="P6" i="6"/>
  <c r="Y6" i="6" s="1"/>
  <c r="O6" i="6"/>
  <c r="X6" i="6" s="1"/>
  <c r="N6" i="6"/>
  <c r="W6" i="6" s="1"/>
  <c r="M6" i="6"/>
  <c r="V6" i="6" s="1"/>
  <c r="L6" i="6"/>
  <c r="U6" i="6" s="1"/>
  <c r="K6" i="6"/>
  <c r="T6" i="6" s="1"/>
  <c r="J6" i="6"/>
  <c r="S6" i="6" s="1"/>
  <c r="Q5" i="6"/>
  <c r="Z5" i="6" s="1"/>
  <c r="P5" i="6"/>
  <c r="Y5" i="6" s="1"/>
  <c r="O5" i="6"/>
  <c r="X5" i="6" s="1"/>
  <c r="N5" i="6"/>
  <c r="W5" i="6" s="1"/>
  <c r="M5" i="6"/>
  <c r="V5" i="6" s="1"/>
  <c r="L5" i="6"/>
  <c r="U5" i="6" s="1"/>
  <c r="K5" i="6"/>
  <c r="T5" i="6" s="1"/>
  <c r="J5" i="6"/>
  <c r="S5" i="6" s="1"/>
  <c r="Q4" i="6"/>
  <c r="Z4" i="6" s="1"/>
  <c r="P4" i="6"/>
  <c r="Y4" i="6" s="1"/>
  <c r="O4" i="6"/>
  <c r="X4" i="6" s="1"/>
  <c r="N4" i="6"/>
  <c r="W4" i="6" s="1"/>
  <c r="M4" i="6"/>
  <c r="V4" i="6" s="1"/>
  <c r="L4" i="6"/>
  <c r="U4" i="6" s="1"/>
  <c r="K4" i="6"/>
  <c r="T4" i="6" s="1"/>
  <c r="J4" i="6"/>
  <c r="S4" i="6" s="1"/>
  <c r="Q3" i="6"/>
  <c r="Z3" i="6" s="1"/>
  <c r="P3" i="6"/>
  <c r="Y3" i="6" s="1"/>
  <c r="O3" i="6"/>
  <c r="X3" i="6" s="1"/>
  <c r="N3" i="6"/>
  <c r="W3" i="6" s="1"/>
  <c r="M3" i="6"/>
  <c r="V3" i="6" s="1"/>
  <c r="L3" i="6"/>
  <c r="U3" i="6" s="1"/>
  <c r="K3" i="6"/>
  <c r="T3" i="6" s="1"/>
  <c r="J3" i="6"/>
  <c r="S3" i="6" s="1"/>
  <c r="Q2" i="6"/>
  <c r="Z2" i="6" s="1"/>
  <c r="P2" i="6"/>
  <c r="Y2" i="6" s="1"/>
  <c r="O2" i="6"/>
  <c r="X2" i="6" s="1"/>
  <c r="N2" i="6"/>
  <c r="W2" i="6" s="1"/>
  <c r="M2" i="6"/>
  <c r="V2" i="6" s="1"/>
  <c r="L2" i="6"/>
  <c r="U2" i="6" s="1"/>
  <c r="K2" i="6"/>
  <c r="T2" i="6" s="1"/>
  <c r="J2" i="6"/>
  <c r="S2" i="6" s="1"/>
  <c r="G23" i="11" l="1"/>
  <c r="G2" i="11"/>
  <c r="G7" i="11"/>
</calcChain>
</file>

<file path=xl/sharedStrings.xml><?xml version="1.0" encoding="utf-8"?>
<sst xmlns="http://schemas.openxmlformats.org/spreadsheetml/2006/main" count="1262" uniqueCount="613">
  <si>
    <t>WshedID</t>
  </si>
  <si>
    <t>BASINID</t>
  </si>
  <si>
    <t>AreaM2</t>
  </si>
  <si>
    <t>CellCount</t>
  </si>
  <si>
    <t>RainMeanMM</t>
  </si>
  <si>
    <t>RainSumMM</t>
  </si>
  <si>
    <t>AB_Sum</t>
  </si>
  <si>
    <t>AS_Sum</t>
  </si>
  <si>
    <t>ES_Sum</t>
  </si>
  <si>
    <t>LC_Sum</t>
  </si>
  <si>
    <t>MG_Sum</t>
  </si>
  <si>
    <t>NG_Sum</t>
  </si>
  <si>
    <t>SH_Sum</t>
  </si>
  <si>
    <t>SS_Sum</t>
  </si>
  <si>
    <t>Ditch_ID</t>
  </si>
  <si>
    <t>ID</t>
  </si>
  <si>
    <t>TypeID</t>
  </si>
  <si>
    <t>POINT_X</t>
  </si>
  <si>
    <t>POINT_Y</t>
  </si>
  <si>
    <t>EVENT_NAME</t>
  </si>
  <si>
    <t>NodeName</t>
  </si>
  <si>
    <t>DiversionID</t>
  </si>
  <si>
    <t>NodeType</t>
  </si>
  <si>
    <t>WaterDivert</t>
  </si>
  <si>
    <t>WaterLeft</t>
  </si>
  <si>
    <t>UpEntrain</t>
  </si>
  <si>
    <t>UpBarrier</t>
  </si>
  <si>
    <t>UpOther</t>
  </si>
  <si>
    <t>UpHab</t>
  </si>
  <si>
    <t>DnEntrain</t>
  </si>
  <si>
    <t>DnBarrier</t>
  </si>
  <si>
    <t>DnHab</t>
  </si>
  <si>
    <t>DnOther</t>
  </si>
  <si>
    <t>Intake C-1 from Waikamoi Stream</t>
  </si>
  <si>
    <t>C-1</t>
  </si>
  <si>
    <t>MajorDiversion</t>
  </si>
  <si>
    <t>Intake C-2 from Kolea Stream</t>
  </si>
  <si>
    <t>C-2</t>
  </si>
  <si>
    <t>Intake C-3 from Kolea Stream</t>
  </si>
  <si>
    <t>C-3</t>
  </si>
  <si>
    <t>Intake C-3a from Kolea Stream</t>
  </si>
  <si>
    <t>C-3a</t>
  </si>
  <si>
    <t>MinorDiversion</t>
  </si>
  <si>
    <t>Intake C-4 from Punaluu Stream</t>
  </si>
  <si>
    <t>C-4</t>
  </si>
  <si>
    <t>Intake C-5 from Kaaiea Stream</t>
  </si>
  <si>
    <t>C-5</t>
  </si>
  <si>
    <t>Intake C-6 from Makanali Stream</t>
  </si>
  <si>
    <t>C-6</t>
  </si>
  <si>
    <t>Intake C-7 from Oopuola Stream</t>
  </si>
  <si>
    <t>C-7</t>
  </si>
  <si>
    <t>Intake C-8 from West Oopuola Stream</t>
  </si>
  <si>
    <t>C-8</t>
  </si>
  <si>
    <t>Intake C-8a from West Oopuola Stream</t>
  </si>
  <si>
    <t>C-8a</t>
  </si>
  <si>
    <t>Intake C-9 from Puehu Stream</t>
  </si>
  <si>
    <t>C-9</t>
  </si>
  <si>
    <t>Intake C-9a from Puehu Stream</t>
  </si>
  <si>
    <t>C-9a</t>
  </si>
  <si>
    <t>Intake H-1 from Kailua Stream</t>
  </si>
  <si>
    <t>H-1</t>
  </si>
  <si>
    <t>Intake H-10 from Halahaku Stream</t>
  </si>
  <si>
    <t>H-10</t>
  </si>
  <si>
    <t>Intake H-11 from Kealii Stream</t>
  </si>
  <si>
    <t>H-11</t>
  </si>
  <si>
    <t>Intake H-12 from Uaoa Stream</t>
  </si>
  <si>
    <t>H-12</t>
  </si>
  <si>
    <t>Intake H-13 from East Manawai Stream</t>
  </si>
  <si>
    <t>H-13</t>
  </si>
  <si>
    <t>Intake H-14 from West Manawai Stream</t>
  </si>
  <si>
    <t>H-14</t>
  </si>
  <si>
    <t>Intake H-15 from Kaupakalua Stream</t>
  </si>
  <si>
    <t>H-15</t>
  </si>
  <si>
    <t>Intake H-16 from East Kuiaha Stream</t>
  </si>
  <si>
    <t>H-16</t>
  </si>
  <si>
    <t>Intake H-17 from Pauwela Gulch</t>
  </si>
  <si>
    <t>H-17</t>
  </si>
  <si>
    <t>Intake H-18 Lilikoi Gulch</t>
  </si>
  <si>
    <t>H-18</t>
  </si>
  <si>
    <t>Intake H-2 from Hoalua Stream</t>
  </si>
  <si>
    <t>H-2</t>
  </si>
  <si>
    <t>Intake H-3 from East Hanehoi Stream</t>
  </si>
  <si>
    <t>H-3</t>
  </si>
  <si>
    <t>Intake H-4 from Huelo Stream</t>
  </si>
  <si>
    <t>H-4</t>
  </si>
  <si>
    <t>Intake H-5 from Waipio Stream</t>
  </si>
  <si>
    <t>H-5</t>
  </si>
  <si>
    <t>Intake H-6 from Mokupapa Stream</t>
  </si>
  <si>
    <t>H-6</t>
  </si>
  <si>
    <t>Intake H-7 from Hoolawa Stream</t>
  </si>
  <si>
    <t>H-7</t>
  </si>
  <si>
    <t>Intake H-8 from Honopou Stream</t>
  </si>
  <si>
    <t>H-8</t>
  </si>
  <si>
    <t>Intake H-9 from Kapalaalaea Stream</t>
  </si>
  <si>
    <t>H-9</t>
  </si>
  <si>
    <t>Intake H-9b from Kapalaalaea Stream</t>
  </si>
  <si>
    <t>H-9b</t>
  </si>
  <si>
    <t>Intake K-1 from Makapipi Stream</t>
  </si>
  <si>
    <t>K-1</t>
  </si>
  <si>
    <t>Intake K-10 from Paakea Stream</t>
  </si>
  <si>
    <t>K-10</t>
  </si>
  <si>
    <t>Intake K-11 from Puakea Stream</t>
  </si>
  <si>
    <t>K-11</t>
  </si>
  <si>
    <t>Intake K-11a from Puakea Stream</t>
  </si>
  <si>
    <t>K-11a</t>
  </si>
  <si>
    <t>Intake K-11b from Puakea Stream</t>
  </si>
  <si>
    <t>K-11b</t>
  </si>
  <si>
    <t>Intake K-12 from Waiohue Stream</t>
  </si>
  <si>
    <t>K-12</t>
  </si>
  <si>
    <t>Intake K-12a from Waiohue Stream</t>
  </si>
  <si>
    <t>K-12a</t>
  </si>
  <si>
    <t>Intake K-12b from Waiohue Stream</t>
  </si>
  <si>
    <t>K-12b</t>
  </si>
  <si>
    <t>Intake K-13 from Waiohue Stream</t>
  </si>
  <si>
    <t>K-13</t>
  </si>
  <si>
    <t>Intake K-14 from East Kopiliula Stream</t>
  </si>
  <si>
    <t>K-14</t>
  </si>
  <si>
    <t>Intake K-14b from Kopiliula Stream</t>
  </si>
  <si>
    <t>K-14b</t>
  </si>
  <si>
    <t>Intake K-14c from Kopiliula Stream</t>
  </si>
  <si>
    <t>K-14c</t>
  </si>
  <si>
    <t>Intake K-14d from Kopiliula Stream</t>
  </si>
  <si>
    <t>K-14d</t>
  </si>
  <si>
    <t>Intake K-15 from West Kopiliula Stream</t>
  </si>
  <si>
    <t>K-15</t>
  </si>
  <si>
    <t>Intake K-16 from East Wailua-Iki Stream</t>
  </si>
  <si>
    <t>K-16</t>
  </si>
  <si>
    <t>Intake K-17 from West Wailua-Iki Stream</t>
  </si>
  <si>
    <t>K-17</t>
  </si>
  <si>
    <t>Intake K-18 from East Wailua-Nui</t>
  </si>
  <si>
    <t>K-18</t>
  </si>
  <si>
    <t>Intake K-19 from East Wailua-Nui Stream</t>
  </si>
  <si>
    <t>K-19</t>
  </si>
  <si>
    <t>Intake K-1a&amp;1b from Makapipi trib</t>
  </si>
  <si>
    <t>K-1a</t>
  </si>
  <si>
    <t>Intake K-2 from Hanawi Stream</t>
  </si>
  <si>
    <t>K-2</t>
  </si>
  <si>
    <t>Intake K-20 from Wailua-Nui Stream</t>
  </si>
  <si>
    <t>K-20</t>
  </si>
  <si>
    <t>Intake K-21 from West Wailua-Nui Stream</t>
  </si>
  <si>
    <t>K-21</t>
  </si>
  <si>
    <t>Intake K-21b from Filipino Ditch</t>
  </si>
  <si>
    <t>K-21b</t>
  </si>
  <si>
    <t>Intake K-22 from Kualani Stream</t>
  </si>
  <si>
    <t>K-22</t>
  </si>
  <si>
    <t>Intake K-22b from Kualani Stream</t>
  </si>
  <si>
    <t>K-22b</t>
  </si>
  <si>
    <t>Intake K-22c from Kualani Stream</t>
  </si>
  <si>
    <t>K-22c</t>
  </si>
  <si>
    <t>Intake K-22d from Kualani Stream</t>
  </si>
  <si>
    <t>K-22d</t>
  </si>
  <si>
    <t>Intake K-22e from Kualani Stream</t>
  </si>
  <si>
    <t>K-22e</t>
  </si>
  <si>
    <t>Intake K-22f from Kualani Stream</t>
  </si>
  <si>
    <t>K-22f</t>
  </si>
  <si>
    <t>Intake K-23 from Waiokamilo Stream</t>
  </si>
  <si>
    <t>K-23</t>
  </si>
  <si>
    <t>Intake K-24 from Waiokamilo Stream</t>
  </si>
  <si>
    <t>K-24</t>
  </si>
  <si>
    <t>Intake K-25 from Waiokamilo Stream</t>
  </si>
  <si>
    <t>K-25</t>
  </si>
  <si>
    <t>Intake K-26 from Kano Stream</t>
  </si>
  <si>
    <t>K-26</t>
  </si>
  <si>
    <t>Intake K-27 from Lalahao Stream</t>
  </si>
  <si>
    <t>K-27</t>
  </si>
  <si>
    <t>Intake K-28 from Lalapipi Stream</t>
  </si>
  <si>
    <t>K-28</t>
  </si>
  <si>
    <t>Intake K-29 from Kaauau Stream</t>
  </si>
  <si>
    <t>K-29</t>
  </si>
  <si>
    <t>Intake K-30 from Hauoli Wahine Stream</t>
  </si>
  <si>
    <t>K-30</t>
  </si>
  <si>
    <t>Intake K-31 from Piinaau Stream</t>
  </si>
  <si>
    <t>K-31</t>
  </si>
  <si>
    <t>Intake K-32 at Kolea Stream</t>
  </si>
  <si>
    <t>K-32</t>
  </si>
  <si>
    <t>Intake K-3 from Hanawi Stream</t>
  </si>
  <si>
    <t>Intake K-32a at Kolea Stream</t>
  </si>
  <si>
    <t>K-32a</t>
  </si>
  <si>
    <t>Intake K-32b at Kolea Stream</t>
  </si>
  <si>
    <t>K-32b</t>
  </si>
  <si>
    <t>Intake K-32c at Kolea Stream</t>
  </si>
  <si>
    <t>K-32c</t>
  </si>
  <si>
    <t>Intake K-32d at Kolea Stream</t>
  </si>
  <si>
    <t>K-32d</t>
  </si>
  <si>
    <t>Intake K-33 from Puohokamoa Stream</t>
  </si>
  <si>
    <t>K-33</t>
  </si>
  <si>
    <t>Intake K-4 from Hanawi Stream</t>
  </si>
  <si>
    <t>K-4</t>
  </si>
  <si>
    <t>Intake K-4b from Hanawi Stream</t>
  </si>
  <si>
    <t>K-4b</t>
  </si>
  <si>
    <t>Intake K-5 from Kapaula Stream</t>
  </si>
  <si>
    <t>K-5</t>
  </si>
  <si>
    <t>Intake K-6 from Kapaula Stream</t>
  </si>
  <si>
    <t>K-6</t>
  </si>
  <si>
    <t>Intake K-7 from Kapaula Stream</t>
  </si>
  <si>
    <t>K-7</t>
  </si>
  <si>
    <t>Intake K-8 from Unnamed stream</t>
  </si>
  <si>
    <t>K-8</t>
  </si>
  <si>
    <t>Intake K-9 from Waiaaka Stream</t>
  </si>
  <si>
    <t>K-9</t>
  </si>
  <si>
    <t>Kailua Reservoir from Kailua Stream</t>
  </si>
  <si>
    <t>Kailua Res</t>
  </si>
  <si>
    <t>Kapalaalaea Reservoir from Piiloi Stream</t>
  </si>
  <si>
    <t>Kapalaalaea Res</t>
  </si>
  <si>
    <t>Kaupakulua Reservoir from Opaepilau Gulch</t>
  </si>
  <si>
    <t>Kaupakulua Res</t>
  </si>
  <si>
    <t>Intake KH-1 from Makaa Stream</t>
  </si>
  <si>
    <t>KH-1</t>
  </si>
  <si>
    <t>Intake KH-2 from Halehaku Stream</t>
  </si>
  <si>
    <t>KH-2</t>
  </si>
  <si>
    <t>Intake KH-3 from Opana Stream</t>
  </si>
  <si>
    <t>KH-3</t>
  </si>
  <si>
    <t>Intake KH-3a from Opana Stream</t>
  </si>
  <si>
    <t>KH-3a</t>
  </si>
  <si>
    <t>Intake KH-4 from Opaepilau Stream</t>
  </si>
  <si>
    <t>KH-4</t>
  </si>
  <si>
    <t>Intake KH-5 from West Kaupakulua Stream</t>
  </si>
  <si>
    <t>KH-5</t>
  </si>
  <si>
    <t>Intake KH-6 from East Kuiaha Stream</t>
  </si>
  <si>
    <t>KH-6</t>
  </si>
  <si>
    <t>Intake KH-7 from West Kuiaha Stream</t>
  </si>
  <si>
    <t>KH-7</t>
  </si>
  <si>
    <t>Intake KH-7a from West Kuiaha Stream</t>
  </si>
  <si>
    <t>KH-7a</t>
  </si>
  <si>
    <t>Intake KH-8 from Lilikoi Stream</t>
  </si>
  <si>
    <t>KH-8</t>
  </si>
  <si>
    <t>Kolea Reservoir from Kolea Stream</t>
  </si>
  <si>
    <t>Kolea Res</t>
  </si>
  <si>
    <t>Intake L-1 from Nailiilihaele Stream</t>
  </si>
  <si>
    <t>L-1</t>
  </si>
  <si>
    <t>Intake L-10 from East Mokupapa Stream</t>
  </si>
  <si>
    <t>L-10</t>
  </si>
  <si>
    <t>Intake L-11 from West Mokupapa Stream</t>
  </si>
  <si>
    <t>L-11</t>
  </si>
  <si>
    <t>Intake L-12 from Hoolawa-Liilii Stream</t>
  </si>
  <si>
    <t>L-12</t>
  </si>
  <si>
    <t>Intake L-13 from Hoolawa-Nui Stream</t>
  </si>
  <si>
    <t>L-13</t>
  </si>
  <si>
    <t>Intake L-14 from West Hoolawa-Nui Stream</t>
  </si>
  <si>
    <t>L-14</t>
  </si>
  <si>
    <t>Intake L-14a from West Hoolawa-Nui Stream</t>
  </si>
  <si>
    <t>L-14a</t>
  </si>
  <si>
    <t>Intake L-15 from East Honopou Stream</t>
  </si>
  <si>
    <t>L-15</t>
  </si>
  <si>
    <t>Intake L-16 from East Honopou Stream</t>
  </si>
  <si>
    <t>L-16</t>
  </si>
  <si>
    <t>Intake L-17 from Honopou Stream</t>
  </si>
  <si>
    <t>L-17</t>
  </si>
  <si>
    <t>Intake L-18 from East Kapalaalea Stream</t>
  </si>
  <si>
    <t>L-18</t>
  </si>
  <si>
    <t>Intake L-19 from Kapalaalea Stream</t>
  </si>
  <si>
    <t>L-19</t>
  </si>
  <si>
    <t>Intake L-19a from Kapalaalea Stream</t>
  </si>
  <si>
    <t>L-19a</t>
  </si>
  <si>
    <t>Intake L-2 from Kailua Stream</t>
  </si>
  <si>
    <t>L-2</t>
  </si>
  <si>
    <t>Intake L-20 from East Halehaku Stream</t>
  </si>
  <si>
    <t>L-20</t>
  </si>
  <si>
    <t>Intake L-20a from East Halehaku Stream</t>
  </si>
  <si>
    <t>L-20a</t>
  </si>
  <si>
    <t>Intake L-21 from Waihee Stream</t>
  </si>
  <si>
    <t>L-21</t>
  </si>
  <si>
    <t>Intake L-22 from Opana Stream</t>
  </si>
  <si>
    <t>L-22</t>
  </si>
  <si>
    <t>Intake L-23 from Uaoa Stream</t>
  </si>
  <si>
    <t>L-23</t>
  </si>
  <si>
    <t>Intake L-24 from Manawaiiao Stream</t>
  </si>
  <si>
    <t>L-24</t>
  </si>
  <si>
    <t>Intake L-24a from Manawaiiao Stream</t>
  </si>
  <si>
    <t>L-24a</t>
  </si>
  <si>
    <t>Intake L-24b from Manawaiiao Stream</t>
  </si>
  <si>
    <t>L-24b</t>
  </si>
  <si>
    <t>Intake L-24c from Manawaiiao Stream</t>
  </si>
  <si>
    <t>L-24c</t>
  </si>
  <si>
    <t>Intake L-25 from Kaupakulua Stream</t>
  </si>
  <si>
    <t>L-25</t>
  </si>
  <si>
    <t>Intake L-25a from Kaupakulua Stream</t>
  </si>
  <si>
    <t>L-25a</t>
  </si>
  <si>
    <t>Intake L-25b from Kaupakulua Stream</t>
  </si>
  <si>
    <t>L-25b</t>
  </si>
  <si>
    <t>Intake L-26 from West Kuiaha Stream</t>
  </si>
  <si>
    <t>L-26</t>
  </si>
  <si>
    <t>Intake L-27 from Lilikoi Stream</t>
  </si>
  <si>
    <t>L-27</t>
  </si>
  <si>
    <t>Intake L-3 from Hanauana Stream</t>
  </si>
  <si>
    <t>L-3</t>
  </si>
  <si>
    <t>Intake L-4 from Hoalua Stream</t>
  </si>
  <si>
    <t>L-4</t>
  </si>
  <si>
    <t>Intake L-5 from Hanehoi Stream</t>
  </si>
  <si>
    <t>L-5</t>
  </si>
  <si>
    <t>Intake L-5b from Hanehoi Stream</t>
  </si>
  <si>
    <t>L-5b</t>
  </si>
  <si>
    <t>Intake L-5c from Hanehoi Stream</t>
  </si>
  <si>
    <t>L-5c</t>
  </si>
  <si>
    <t>Intake L-6 from Hanehoi Stream</t>
  </si>
  <si>
    <t>L-6</t>
  </si>
  <si>
    <t>Intake L-7 from Hanehoi Stream</t>
  </si>
  <si>
    <t>L-7</t>
  </si>
  <si>
    <t>Intake L-7a from Hanehoi Stream</t>
  </si>
  <si>
    <t>L-7a</t>
  </si>
  <si>
    <t>Intake L-7b from Hanehoi Stream</t>
  </si>
  <si>
    <t>L-7b</t>
  </si>
  <si>
    <t>Intake L-8 from Waipio Stream</t>
  </si>
  <si>
    <t>L-8</t>
  </si>
  <si>
    <t>Intake L-9 from West Waipio Stream</t>
  </si>
  <si>
    <t>L-9</t>
  </si>
  <si>
    <t>Intake ML-1 from Punaluu Stream</t>
  </si>
  <si>
    <t>ML-1</t>
  </si>
  <si>
    <t>Intake ML-1a from Punaluu Stream</t>
  </si>
  <si>
    <t>ML-1a</t>
  </si>
  <si>
    <t>Intake ML-1b from Punaluu Stream</t>
  </si>
  <si>
    <t>ML-1b</t>
  </si>
  <si>
    <t>Intake ML-2 from Haipuaena Stream</t>
  </si>
  <si>
    <t>ML-2</t>
  </si>
  <si>
    <t>Intake ML-2a from Haipuaena Stream</t>
  </si>
  <si>
    <t>ML-2a</t>
  </si>
  <si>
    <t>Intake ML-3 from Puohokamoa Stream</t>
  </si>
  <si>
    <t>ML-3</t>
  </si>
  <si>
    <t>Intake ML-4 from West Puohokamoa Stream</t>
  </si>
  <si>
    <t>ML-4</t>
  </si>
  <si>
    <t>Intake ML-4a from West Puohokamoa Stream</t>
  </si>
  <si>
    <t>ML-4a</t>
  </si>
  <si>
    <t>Intake ML-5 from Waihanepee Stream</t>
  </si>
  <si>
    <t>ML-5</t>
  </si>
  <si>
    <t>Intake ML-5a from Waihanepee Stream</t>
  </si>
  <si>
    <t>ML-5a</t>
  </si>
  <si>
    <t>Intake ML-5b from Waihanepee Stream</t>
  </si>
  <si>
    <t>ML-5b</t>
  </si>
  <si>
    <t>Intake ML-5f from Waihanepee Stream</t>
  </si>
  <si>
    <t>ML-5f</t>
  </si>
  <si>
    <t>Intake NH-1 from Alo Stream</t>
  </si>
  <si>
    <t>NH-1</t>
  </si>
  <si>
    <t>Intake NH-10 from Nailiilihaele Stream</t>
  </si>
  <si>
    <t>NH-10</t>
  </si>
  <si>
    <t>Intake NH-11 from Nailiilihaele Stream</t>
  </si>
  <si>
    <t>NH-11</t>
  </si>
  <si>
    <t>Intake NH-12 from Nailiilihaele Stream</t>
  </si>
  <si>
    <t>NH-12</t>
  </si>
  <si>
    <t>Intake NH-13 from Nailiilihaele</t>
  </si>
  <si>
    <t>NH-13</t>
  </si>
  <si>
    <t>Intake NH-14 from Ohanui Stream</t>
  </si>
  <si>
    <t>NH-14</t>
  </si>
  <si>
    <t>Intake NH-15 from Hanauana Stream</t>
  </si>
  <si>
    <t>NH-15</t>
  </si>
  <si>
    <t>Intake NH-16 from Hoalua Stream</t>
  </si>
  <si>
    <t>NH-16</t>
  </si>
  <si>
    <t>Intake NH-16a from Hoalua Stream</t>
  </si>
  <si>
    <t>NH-16a</t>
  </si>
  <si>
    <t>Intake NH-16b from Hoalua Stream</t>
  </si>
  <si>
    <t>NH-16b</t>
  </si>
  <si>
    <t>Intake NH-16c from Hoalua Stream</t>
  </si>
  <si>
    <t>NH-16c</t>
  </si>
  <si>
    <t>Intake NH-16d from Hoalua Stream</t>
  </si>
  <si>
    <t>NH-16d</t>
  </si>
  <si>
    <t>Intake NH-17 from Hanehoi Stream</t>
  </si>
  <si>
    <t>NH-17</t>
  </si>
  <si>
    <t>Intake NH-17a from Hoalua Stream</t>
  </si>
  <si>
    <t>NH-17a</t>
  </si>
  <si>
    <t>Intake NH-18 from Waipio Stream</t>
  </si>
  <si>
    <t>NH-18</t>
  </si>
  <si>
    <t>Intake NH-18a from Hoalua Stream</t>
  </si>
  <si>
    <t>NH-18a</t>
  </si>
  <si>
    <t>Intake NH-19 from Hoolawa-Nui Stream</t>
  </si>
  <si>
    <t>NH-19</t>
  </si>
  <si>
    <t>Intake NH-19a from Hoolawa-Nui Stream</t>
  </si>
  <si>
    <t>NH-19a</t>
  </si>
  <si>
    <t>Intake NH-2 from East Kolea Stream</t>
  </si>
  <si>
    <t>NH-2</t>
  </si>
  <si>
    <t>Intake NH-20 from West Hoolawa-Nui Stream</t>
  </si>
  <si>
    <t>NH-20</t>
  </si>
  <si>
    <t>Intake NH-21 from West Hoolawa-Nui Stream</t>
  </si>
  <si>
    <t>NH-21</t>
  </si>
  <si>
    <t>Intake NH-22 from Honopou Stream</t>
  </si>
  <si>
    <t>NH-22</t>
  </si>
  <si>
    <t>Intake NH-23 from East Honopou Stream</t>
  </si>
  <si>
    <t>NH-23</t>
  </si>
  <si>
    <t>Intake NH-24 from Piiloi Stream</t>
  </si>
  <si>
    <t>NH-24</t>
  </si>
  <si>
    <t>Intake NH-24a from Piiloi Stream</t>
  </si>
  <si>
    <t>NH-24a</t>
  </si>
  <si>
    <t>Intake NH-25 from West Piiloi Stream</t>
  </si>
  <si>
    <t>NH-25</t>
  </si>
  <si>
    <t>Intake NH-26 from Kaulu Stream</t>
  </si>
  <si>
    <t>NH-26</t>
  </si>
  <si>
    <t>Intake NH-27 from Makaa Stream</t>
  </si>
  <si>
    <t>NH-27</t>
  </si>
  <si>
    <t>Intake NH-28 from Halehaku Stream</t>
  </si>
  <si>
    <t>NH-28</t>
  </si>
  <si>
    <t>Intake NH-28a from Halehaku Stream</t>
  </si>
  <si>
    <t>NH-28a</t>
  </si>
  <si>
    <t>Intake NH-28b from Halehaku Stream</t>
  </si>
  <si>
    <t>NH-28b</t>
  </si>
  <si>
    <t>Intake NH-28c from Halehaku Stream</t>
  </si>
  <si>
    <t>NH-28c</t>
  </si>
  <si>
    <t>Intake NH-28d from Halehaku Stream</t>
  </si>
  <si>
    <t>NH-28d</t>
  </si>
  <si>
    <t>Intake NH-28e from Halehaku Stream</t>
  </si>
  <si>
    <t>NH-28e</t>
  </si>
  <si>
    <t>Intake NH-3 from West Kolea Stream</t>
  </si>
  <si>
    <t>NH-3</t>
  </si>
  <si>
    <t>Intake NH-4 from Makanali Stream</t>
  </si>
  <si>
    <t>NH-4</t>
  </si>
  <si>
    <t>Intake NH-4a from Makanali Stream</t>
  </si>
  <si>
    <t>NH-4a</t>
  </si>
  <si>
    <t>Intake NH-5 fr Oopuola Stream</t>
  </si>
  <si>
    <t>NH-5</t>
  </si>
  <si>
    <t>Intake NH-6 from Oopuola Stream</t>
  </si>
  <si>
    <t>NH-6</t>
  </si>
  <si>
    <t>Intake NH-7 from Oopuola Stream</t>
  </si>
  <si>
    <t>NH-7</t>
  </si>
  <si>
    <t>Intake NH-8 from Oopuola Stream</t>
  </si>
  <si>
    <t>NH-8</t>
  </si>
  <si>
    <t>Intake NH-9 from Nailiilihaele Stream</t>
  </si>
  <si>
    <t>NH-9</t>
  </si>
  <si>
    <t>Papaaea Reservoir from Nailiilihaele Stream</t>
  </si>
  <si>
    <t>Papaaea Res</t>
  </si>
  <si>
    <t>Pauwela Reservoir from Lilikoi Gulch</t>
  </si>
  <si>
    <t>Pauwela Res</t>
  </si>
  <si>
    <t>Peahi Reservoir from Uaoa Stream</t>
  </si>
  <si>
    <t>Peahi Res</t>
  </si>
  <si>
    <t>Intake S-1 from Nuaailua Stream</t>
  </si>
  <si>
    <t>S-1</t>
  </si>
  <si>
    <t>Intake S-10 from Waikamoi Stream</t>
  </si>
  <si>
    <t>S-10</t>
  </si>
  <si>
    <t>Intake S-11 from Kaaiea Stream</t>
  </si>
  <si>
    <t>S-11</t>
  </si>
  <si>
    <t>Intake S-12 from Makanali Stream</t>
  </si>
  <si>
    <t>S-12</t>
  </si>
  <si>
    <t>Intake S-12a from Makanali Stream</t>
  </si>
  <si>
    <t>S-12a</t>
  </si>
  <si>
    <t>Intake S-13 from Oopuola Stream</t>
  </si>
  <si>
    <t>S-13</t>
  </si>
  <si>
    <t>Intake S-14 from West Oopuola Stream</t>
  </si>
  <si>
    <t>S-14</t>
  </si>
  <si>
    <t>Intake S-14a from West Oopuola Stream</t>
  </si>
  <si>
    <t>S-14a</t>
  </si>
  <si>
    <t>Intake S-15 from Nailiilihaele Stream</t>
  </si>
  <si>
    <t>S-15</t>
  </si>
  <si>
    <t>Intake S-1a from Nuaailua Stream</t>
  </si>
  <si>
    <t>S-1a</t>
  </si>
  <si>
    <t>Intake S-1b from Nuaailua Stream</t>
  </si>
  <si>
    <t>S-1b</t>
  </si>
  <si>
    <t>Intake S-1c from Nuaailua Stream</t>
  </si>
  <si>
    <t>S-1c</t>
  </si>
  <si>
    <t>Intake S-1d from Nuaailua Stream</t>
  </si>
  <si>
    <t>S-1d</t>
  </si>
  <si>
    <t>Intake S-2 from Honomanu Stream</t>
  </si>
  <si>
    <t>S-2</t>
  </si>
  <si>
    <t>Intake S-2a from Honomanu Stream</t>
  </si>
  <si>
    <t>S-2a</t>
  </si>
  <si>
    <t>Intake S-3 from Honomanu Stream</t>
  </si>
  <si>
    <t>S-3</t>
  </si>
  <si>
    <t>Intake S-4 from Honomanu Stream</t>
  </si>
  <si>
    <t>S-4</t>
  </si>
  <si>
    <t>Intake S-5 from Honomanu Stream</t>
  </si>
  <si>
    <t>S-5</t>
  </si>
  <si>
    <t>Intake S-5a from Honomanu Stream</t>
  </si>
  <si>
    <t>S-5a</t>
  </si>
  <si>
    <t>Intake S-6 from Uluini Stream</t>
  </si>
  <si>
    <t>S-6</t>
  </si>
  <si>
    <t>Intake S-7 from Kolea Stream</t>
  </si>
  <si>
    <t>S-7</t>
  </si>
  <si>
    <t>Intake S-7a from Kolea Stream</t>
  </si>
  <si>
    <t>S-7a</t>
  </si>
  <si>
    <t>Intake S-7b from Kolea Stream</t>
  </si>
  <si>
    <t>S-7b</t>
  </si>
  <si>
    <t>Intake S-7c from Kolea Stream</t>
  </si>
  <si>
    <t>S-7c</t>
  </si>
  <si>
    <t>Intake S-8 from Haipuaena Stream</t>
  </si>
  <si>
    <t>S-8</t>
  </si>
  <si>
    <t>Intake S-9 from Puohokamoa Stream</t>
  </si>
  <si>
    <t>S-9</t>
  </si>
  <si>
    <t>Intake S-9a from Puohokamoa Stream</t>
  </si>
  <si>
    <t>S-9a</t>
  </si>
  <si>
    <t>Intake S-9b from Puohokamoa Stream</t>
  </si>
  <si>
    <t>S-9b</t>
  </si>
  <si>
    <t>Intake S-9c from Puohokamoa Stream</t>
  </si>
  <si>
    <t>S-9c</t>
  </si>
  <si>
    <t>Intake S-9d from Puohokamoa Stream</t>
  </si>
  <si>
    <t>S-9d</t>
  </si>
  <si>
    <t>Intake S-9e from Puohokamoa Stream</t>
  </si>
  <si>
    <t>S-9e</t>
  </si>
  <si>
    <t>Intake S-9f from Puohokamoa Stream</t>
  </si>
  <si>
    <t>S-9f</t>
  </si>
  <si>
    <t>Intake W-1 from Alo Stream</t>
  </si>
  <si>
    <t>W-1</t>
  </si>
  <si>
    <t>Intake W-10 from Oopuola Stream</t>
  </si>
  <si>
    <t>W-10</t>
  </si>
  <si>
    <t>Intake W-11 from Nailiilihaele Stream</t>
  </si>
  <si>
    <t>W-11</t>
  </si>
  <si>
    <t>Intake W-12 from Nailiilihaele Stream</t>
  </si>
  <si>
    <t>W-12</t>
  </si>
  <si>
    <t>Intake W-13 from Nailiilihaele Stream</t>
  </si>
  <si>
    <t>W-13</t>
  </si>
  <si>
    <t>Intake W-14 from Nailiilihaele Stream</t>
  </si>
  <si>
    <t>W-14</t>
  </si>
  <si>
    <t>Intake W-15 from Kailua Stream</t>
  </si>
  <si>
    <t>W-15</t>
  </si>
  <si>
    <t>Intake W-16 from Ohanui Stream</t>
  </si>
  <si>
    <t>W-16</t>
  </si>
  <si>
    <t>Intake W-17 from Hoalua Stream</t>
  </si>
  <si>
    <t>W-17</t>
  </si>
  <si>
    <t>Intake W-17c from Hoalua Stream</t>
  </si>
  <si>
    <t>W-17c</t>
  </si>
  <si>
    <t>Intake W-18 from Hanehoi Stream</t>
  </si>
  <si>
    <t>W-18</t>
  </si>
  <si>
    <t>Intake W-18a from Hanehoi Stream</t>
  </si>
  <si>
    <t>W-18a</t>
  </si>
  <si>
    <t>Intake W-19 from Hoolawa-Liilii Stream</t>
  </si>
  <si>
    <t>W-19</t>
  </si>
  <si>
    <t>Intake W-2 from Waikamoi Stream</t>
  </si>
  <si>
    <t>W-2</t>
  </si>
  <si>
    <t>Intake W-20 from Hoolawa-Nui Stream</t>
  </si>
  <si>
    <t>W-20</t>
  </si>
  <si>
    <t>Intake W-21 from West Hoolawa-Nui Stream</t>
  </si>
  <si>
    <t>W-21</t>
  </si>
  <si>
    <t>Intake W-22 from Honopou Stream</t>
  </si>
  <si>
    <t>W-22</t>
  </si>
  <si>
    <t>Intake W-22a from Honopou Stream</t>
  </si>
  <si>
    <t>W-22a</t>
  </si>
  <si>
    <t>Intake W-23 from Piiloi Stream</t>
  </si>
  <si>
    <t>W-23</t>
  </si>
  <si>
    <t>Intake W-24 from Halehaku Stream</t>
  </si>
  <si>
    <t>W-24</t>
  </si>
  <si>
    <t>Intake W-3 from East Kolea Stream</t>
  </si>
  <si>
    <t>W-3</t>
  </si>
  <si>
    <t>Intake W-4 from West Kolea Stream</t>
  </si>
  <si>
    <t>W-4</t>
  </si>
  <si>
    <t>Intake W-5 from Punaluu Stream</t>
  </si>
  <si>
    <t>W-5</t>
  </si>
  <si>
    <t>Intake W-6 from Kaaiea Stream</t>
  </si>
  <si>
    <t>W-6</t>
  </si>
  <si>
    <t>Intake W-7 from Makanali Stream</t>
  </si>
  <si>
    <t>W-7</t>
  </si>
  <si>
    <t>Intake W-8 from Oopuola Stream</t>
  </si>
  <si>
    <t>W-8</t>
  </si>
  <si>
    <t>Intake W-9 from Oopuola Stream</t>
  </si>
  <si>
    <t>W-9</t>
  </si>
  <si>
    <t>StreamMouth</t>
  </si>
  <si>
    <t>Sink</t>
  </si>
  <si>
    <t>Split</t>
  </si>
  <si>
    <t>Spring</t>
  </si>
  <si>
    <t>AS_E</t>
  </si>
  <si>
    <t>ES_E</t>
  </si>
  <si>
    <t>LC_E</t>
  </si>
  <si>
    <t>MG_E</t>
  </si>
  <si>
    <t>NG_E</t>
  </si>
  <si>
    <t>SH_E</t>
  </si>
  <si>
    <t>SS_E</t>
  </si>
  <si>
    <t>AB_E</t>
  </si>
  <si>
    <t>AB_deltaP</t>
  </si>
  <si>
    <t>AS_deltaP</t>
  </si>
  <si>
    <t>ES_deltaP</t>
  </si>
  <si>
    <t>LC_deltaP</t>
  </si>
  <si>
    <t>MG_deltaP</t>
  </si>
  <si>
    <t>NG_deltaE</t>
  </si>
  <si>
    <t>SH_deltaP</t>
  </si>
  <si>
    <t>SS_deltaP</t>
  </si>
  <si>
    <t>Basin</t>
  </si>
  <si>
    <t>NA</t>
  </si>
  <si>
    <t>US_WS</t>
  </si>
  <si>
    <t>Rain_E</t>
  </si>
  <si>
    <t>Rain_deltaP</t>
  </si>
  <si>
    <t>IrrNodes</t>
  </si>
  <si>
    <t>PercentDiv</t>
  </si>
  <si>
    <t>Volume</t>
  </si>
  <si>
    <t>?</t>
  </si>
  <si>
    <t>IrrVolume</t>
  </si>
  <si>
    <t>Sum</t>
  </si>
  <si>
    <t>catch</t>
  </si>
  <si>
    <t>DSN1</t>
  </si>
  <si>
    <t>DSC1</t>
  </si>
  <si>
    <t>DSN2</t>
  </si>
  <si>
    <t>DSC2</t>
  </si>
  <si>
    <t>DSC3</t>
  </si>
  <si>
    <t>DSC4</t>
  </si>
  <si>
    <t>DSN3</t>
  </si>
  <si>
    <t>DSN4</t>
  </si>
  <si>
    <t>DSN5</t>
  </si>
  <si>
    <t>DSC5</t>
  </si>
  <si>
    <t>DSN6</t>
  </si>
  <si>
    <t>DSC6</t>
  </si>
  <si>
    <t>DSN7</t>
  </si>
  <si>
    <t>DSC7</t>
  </si>
  <si>
    <t>DSN8</t>
  </si>
  <si>
    <t>DSC8</t>
  </si>
  <si>
    <t>USN1</t>
  </si>
  <si>
    <t>USN2</t>
  </si>
  <si>
    <t>USC2</t>
  </si>
  <si>
    <t>USC1</t>
  </si>
  <si>
    <t>USN3</t>
  </si>
  <si>
    <t>USC3</t>
  </si>
  <si>
    <t>USN4</t>
  </si>
  <si>
    <t>USC4</t>
  </si>
  <si>
    <t>USN5</t>
  </si>
  <si>
    <t>USC5</t>
  </si>
  <si>
    <t>USN6</t>
  </si>
  <si>
    <t>USC6</t>
  </si>
  <si>
    <t>USN7</t>
  </si>
  <si>
    <t>USC7</t>
  </si>
  <si>
    <t>USN8</t>
  </si>
  <si>
    <t>USC8</t>
  </si>
  <si>
    <t xml:space="preserve"> </t>
  </si>
  <si>
    <t>Wshed</t>
  </si>
  <si>
    <t>BFQ95</t>
  </si>
  <si>
    <t>AB_km</t>
  </si>
  <si>
    <t>AS_km</t>
  </si>
  <si>
    <t>ES_km</t>
  </si>
  <si>
    <t>LC_km</t>
  </si>
  <si>
    <t>MG_km</t>
  </si>
  <si>
    <t>NG_km</t>
  </si>
  <si>
    <t>SH_km</t>
  </si>
  <si>
    <t>SS_km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</si>
</sst>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48847-3582-4308-AD96-D9808C667CBA}">
  <dimension ref="A1:J47"/>
  <sheetViews>
    <sheetView workbookViewId="0">
      <selection activeCell="L9" sqref="L9"/>
    </sheetView>
  </sheetViews>
  <sheetFormatPr defaultRowHeight="15" x14ac:dyDescent="0.25"/>
  <cols>
    <col min="1" max="1" width="5.7109375" bestFit="1" customWidth="1"/>
    <col min="2" max="2" width="10.140625" bestFit="1" customWidth="1"/>
    <col min="3" max="3" width="10" bestFit="1" customWidth="1"/>
    <col min="4" max="5" width="9.7109375" bestFit="1" customWidth="1"/>
    <col min="6" max="6" width="10.7109375" bestFit="1" customWidth="1"/>
    <col min="7" max="7" width="10.28515625" bestFit="1" customWidth="1"/>
    <col min="8" max="8" width="10" bestFit="1" customWidth="1"/>
    <col min="9" max="9" width="9.7109375" bestFit="1" customWidth="1"/>
    <col min="10" max="10" width="12" bestFit="1" customWidth="1"/>
  </cols>
  <sheetData>
    <row r="1" spans="1:10" x14ac:dyDescent="0.25">
      <c r="A1" t="s">
        <v>558</v>
      </c>
      <c r="B1" t="s">
        <v>550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  <c r="J1" t="s">
        <v>562</v>
      </c>
    </row>
    <row r="2" spans="1:10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150.27682545371178</v>
      </c>
    </row>
    <row r="3" spans="1:10" x14ac:dyDescent="0.25">
      <c r="A3">
        <v>2</v>
      </c>
      <c r="B3">
        <v>100</v>
      </c>
      <c r="C3">
        <v>100</v>
      </c>
      <c r="D3">
        <v>0</v>
      </c>
      <c r="E3">
        <v>100</v>
      </c>
      <c r="F3">
        <v>0</v>
      </c>
      <c r="G3">
        <v>100</v>
      </c>
      <c r="H3">
        <v>0</v>
      </c>
      <c r="I3">
        <v>100</v>
      </c>
      <c r="J3">
        <v>213.32223921216541</v>
      </c>
    </row>
    <row r="4" spans="1:10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4</v>
      </c>
      <c r="B5">
        <v>-83.2</v>
      </c>
      <c r="C5">
        <v>-83.2</v>
      </c>
      <c r="D5">
        <v>0</v>
      </c>
      <c r="E5">
        <v>-83.2</v>
      </c>
      <c r="F5">
        <v>0</v>
      </c>
      <c r="G5">
        <v>-83.2</v>
      </c>
      <c r="H5">
        <v>0</v>
      </c>
      <c r="I5">
        <v>-83.2</v>
      </c>
      <c r="J5">
        <v>0</v>
      </c>
    </row>
    <row r="6" spans="1:10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111.32434456928839</v>
      </c>
    </row>
    <row r="7" spans="1:10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26.671062724569026</v>
      </c>
    </row>
    <row r="8" spans="1:10" x14ac:dyDescent="0.25">
      <c r="A8">
        <v>7</v>
      </c>
      <c r="B8">
        <v>-96.22</v>
      </c>
      <c r="C8">
        <v>-96.22</v>
      </c>
      <c r="D8">
        <v>0</v>
      </c>
      <c r="E8">
        <v>-96.22</v>
      </c>
      <c r="F8">
        <v>0</v>
      </c>
      <c r="G8">
        <v>-96.22</v>
      </c>
      <c r="H8">
        <v>0</v>
      </c>
      <c r="I8">
        <v>-96.22</v>
      </c>
      <c r="J8">
        <v>1160.4301327009437</v>
      </c>
    </row>
    <row r="9" spans="1:10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-99.682480000000012</v>
      </c>
      <c r="C10">
        <v>-99.682479999999998</v>
      </c>
      <c r="D10">
        <v>0</v>
      </c>
      <c r="E10">
        <v>-99.682480000000012</v>
      </c>
      <c r="F10">
        <v>0</v>
      </c>
      <c r="G10">
        <v>-99.682479999999998</v>
      </c>
      <c r="H10">
        <v>0</v>
      </c>
      <c r="I10">
        <v>-99.682480000000012</v>
      </c>
      <c r="J10">
        <v>0</v>
      </c>
    </row>
    <row r="11" spans="1:10" x14ac:dyDescent="0.25">
      <c r="A11">
        <v>10</v>
      </c>
      <c r="B11">
        <v>-99.682480000000012</v>
      </c>
      <c r="C11">
        <v>-99.682480000000012</v>
      </c>
      <c r="D11">
        <v>0</v>
      </c>
      <c r="E11">
        <v>-99.682479999999998</v>
      </c>
      <c r="F11">
        <v>0</v>
      </c>
      <c r="G11">
        <v>-99.682480000000012</v>
      </c>
      <c r="H11">
        <v>0</v>
      </c>
      <c r="I11">
        <v>-99.682480000000012</v>
      </c>
      <c r="J11">
        <v>0</v>
      </c>
    </row>
    <row r="12" spans="1:10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14.15286516914985</v>
      </c>
    </row>
    <row r="13" spans="1:10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111.86367536708175</v>
      </c>
    </row>
    <row r="14" spans="1:10" x14ac:dyDescent="0.25">
      <c r="A14">
        <v>13</v>
      </c>
      <c r="B14">
        <v>-91.6</v>
      </c>
      <c r="C14">
        <v>-91.600000000000009</v>
      </c>
      <c r="D14">
        <v>0</v>
      </c>
      <c r="E14">
        <v>-91.600000000000009</v>
      </c>
      <c r="F14">
        <v>0</v>
      </c>
      <c r="G14">
        <v>-91.600000000000009</v>
      </c>
      <c r="H14">
        <v>0</v>
      </c>
      <c r="I14">
        <v>-91.6</v>
      </c>
      <c r="J14">
        <v>577.13889829913603</v>
      </c>
    </row>
    <row r="15" spans="1:10" x14ac:dyDescent="0.25">
      <c r="A15">
        <v>14</v>
      </c>
      <c r="B15">
        <v>-91.600000000000009</v>
      </c>
      <c r="C15">
        <v>-91.600000000000009</v>
      </c>
      <c r="D15">
        <v>0</v>
      </c>
      <c r="E15">
        <v>-91.600000000000009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-99.29440000000001</v>
      </c>
      <c r="C17">
        <v>-99.294399999999996</v>
      </c>
      <c r="D17">
        <v>0</v>
      </c>
      <c r="E17">
        <v>-99.294399999999996</v>
      </c>
      <c r="F17">
        <v>0</v>
      </c>
      <c r="G17">
        <v>-99.294399999999996</v>
      </c>
      <c r="H17">
        <v>0</v>
      </c>
      <c r="I17">
        <v>-5.5084000000000053</v>
      </c>
      <c r="J17">
        <v>12.202665628787607</v>
      </c>
    </row>
    <row r="18" spans="1:10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15.366757426249308</v>
      </c>
    </row>
    <row r="19" spans="1:10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154.61248851075865</v>
      </c>
    </row>
    <row r="21" spans="1:10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23</v>
      </c>
      <c r="B24">
        <v>-91.600000000000009</v>
      </c>
      <c r="C24">
        <v>-91.6</v>
      </c>
      <c r="D24">
        <v>0</v>
      </c>
      <c r="E24">
        <v>-91.600000000000009</v>
      </c>
      <c r="F24">
        <v>0</v>
      </c>
      <c r="G24">
        <v>-91.600000000000009</v>
      </c>
      <c r="H24">
        <v>0</v>
      </c>
      <c r="I24">
        <v>-91.6</v>
      </c>
      <c r="J24">
        <v>0</v>
      </c>
    </row>
    <row r="25" spans="1:10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84.145972749659222</v>
      </c>
    </row>
    <row r="26" spans="1:10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28</v>
      </c>
      <c r="B29">
        <v>-91.6</v>
      </c>
      <c r="C29">
        <v>-91.6</v>
      </c>
      <c r="D29">
        <v>0</v>
      </c>
      <c r="E29">
        <v>-91.6</v>
      </c>
      <c r="F29">
        <v>0</v>
      </c>
      <c r="G29">
        <v>-91.600000000000009</v>
      </c>
      <c r="H29">
        <v>0</v>
      </c>
      <c r="I29">
        <v>-91.6</v>
      </c>
      <c r="J29">
        <v>0</v>
      </c>
    </row>
    <row r="30" spans="1:10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268.68882447798222</v>
      </c>
    </row>
    <row r="31" spans="1:10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32</v>
      </c>
      <c r="B33">
        <v>-96.22</v>
      </c>
      <c r="C33">
        <v>-96.22</v>
      </c>
      <c r="D33">
        <v>0</v>
      </c>
      <c r="E33">
        <v>-96.22</v>
      </c>
      <c r="F33">
        <v>0</v>
      </c>
      <c r="G33">
        <v>-96.22</v>
      </c>
      <c r="H33">
        <v>0</v>
      </c>
      <c r="I33">
        <v>-96.22</v>
      </c>
      <c r="J33">
        <v>2736.9357940531804</v>
      </c>
    </row>
    <row r="34" spans="1:10" x14ac:dyDescent="0.25">
      <c r="A34">
        <v>33</v>
      </c>
      <c r="B34">
        <v>-99.682479999999998</v>
      </c>
      <c r="C34">
        <v>-99.682479999999998</v>
      </c>
      <c r="D34">
        <v>0</v>
      </c>
      <c r="E34">
        <v>-99.682480000000012</v>
      </c>
      <c r="F34">
        <v>0</v>
      </c>
      <c r="G34">
        <v>-99.682480000000012</v>
      </c>
      <c r="H34">
        <v>0</v>
      </c>
      <c r="I34">
        <v>-99.682479999999998</v>
      </c>
      <c r="J34">
        <v>0</v>
      </c>
    </row>
    <row r="35" spans="1:10" x14ac:dyDescent="0.25">
      <c r="A35">
        <v>34</v>
      </c>
      <c r="B35">
        <v>-91.600000000000009</v>
      </c>
      <c r="C35">
        <v>-91.600000000000009</v>
      </c>
      <c r="D35">
        <v>0</v>
      </c>
      <c r="E35">
        <v>-91.600000000000009</v>
      </c>
      <c r="F35">
        <v>0</v>
      </c>
      <c r="G35">
        <v>-91.600000000000009</v>
      </c>
      <c r="H35">
        <v>0</v>
      </c>
      <c r="I35">
        <v>-91.600000000000009</v>
      </c>
      <c r="J35">
        <v>0</v>
      </c>
    </row>
    <row r="36" spans="1:10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295.31133048869901</v>
      </c>
    </row>
    <row r="37" spans="1:10" x14ac:dyDescent="0.25">
      <c r="A37">
        <v>36</v>
      </c>
      <c r="B37">
        <v>-91.600000000000009</v>
      </c>
      <c r="C37">
        <v>-91.600000000000009</v>
      </c>
      <c r="D37">
        <v>0</v>
      </c>
      <c r="E37">
        <v>-91.6</v>
      </c>
      <c r="F37">
        <v>0</v>
      </c>
      <c r="G37">
        <v>-91.600000000000009</v>
      </c>
      <c r="H37">
        <v>0</v>
      </c>
      <c r="I37">
        <v>-91.600000000000009</v>
      </c>
      <c r="J37">
        <v>0</v>
      </c>
    </row>
    <row r="38" spans="1:10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306.24702319346778</v>
      </c>
    </row>
    <row r="39" spans="1:10" x14ac:dyDescent="0.25">
      <c r="A39">
        <v>38</v>
      </c>
      <c r="B39">
        <v>-91.600000000000009</v>
      </c>
      <c r="C39">
        <v>-91.600000000000009</v>
      </c>
      <c r="D39">
        <v>0</v>
      </c>
      <c r="E39">
        <v>-91.6</v>
      </c>
      <c r="F39">
        <v>0</v>
      </c>
      <c r="G39">
        <v>-91.6</v>
      </c>
      <c r="H39">
        <v>0</v>
      </c>
      <c r="I39">
        <v>-91.600000000000009</v>
      </c>
      <c r="J39">
        <v>0</v>
      </c>
    </row>
    <row r="40" spans="1:10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129.25165966770129</v>
      </c>
    </row>
    <row r="41" spans="1:10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42</v>
      </c>
      <c r="B43">
        <v>-99.682480000000012</v>
      </c>
      <c r="C43">
        <v>0</v>
      </c>
      <c r="D43">
        <v>0</v>
      </c>
      <c r="E43">
        <v>-99.682479999999998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43</v>
      </c>
      <c r="B44">
        <v>-91.6</v>
      </c>
      <c r="C44">
        <v>-91.600000000000009</v>
      </c>
      <c r="D44">
        <v>0</v>
      </c>
      <c r="E44">
        <v>-91.600000000000009</v>
      </c>
      <c r="F44">
        <v>0</v>
      </c>
      <c r="G44">
        <v>-91.600000000000009</v>
      </c>
      <c r="H44">
        <v>0</v>
      </c>
      <c r="I44">
        <v>-91.600000000000009</v>
      </c>
      <c r="J44">
        <v>0</v>
      </c>
    </row>
    <row r="45" spans="1:10" x14ac:dyDescent="0.25">
      <c r="A45">
        <v>44</v>
      </c>
      <c r="B45">
        <v>-91.600000000000009</v>
      </c>
      <c r="C45">
        <v>-91.6</v>
      </c>
      <c r="D45">
        <v>0</v>
      </c>
      <c r="E45">
        <v>-91.6</v>
      </c>
      <c r="F45">
        <v>0</v>
      </c>
      <c r="G45">
        <v>-91.600000000000009</v>
      </c>
      <c r="H45">
        <v>0</v>
      </c>
      <c r="I45">
        <v>-91.600000000000009</v>
      </c>
      <c r="J45">
        <v>0.26809531299150674</v>
      </c>
    </row>
    <row r="46" spans="1:10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86.438562977569632</v>
      </c>
    </row>
    <row r="47" spans="1:10" x14ac:dyDescent="0.25">
      <c r="A47">
        <v>46</v>
      </c>
      <c r="B47">
        <v>100</v>
      </c>
      <c r="C47">
        <v>100</v>
      </c>
      <c r="D47">
        <v>0</v>
      </c>
      <c r="E47">
        <v>100</v>
      </c>
      <c r="F47">
        <v>0</v>
      </c>
      <c r="G47">
        <v>100</v>
      </c>
      <c r="H47">
        <v>0</v>
      </c>
      <c r="I47">
        <v>100</v>
      </c>
      <c r="J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4121-8B93-4C8D-9708-99A0766F1DC3}">
  <dimension ref="A1:G38"/>
  <sheetViews>
    <sheetView workbookViewId="0">
      <selection activeCell="E17" sqref="E17"/>
    </sheetView>
  </sheetViews>
  <sheetFormatPr defaultRowHeight="15" x14ac:dyDescent="0.25"/>
  <cols>
    <col min="3" max="3" width="13.42578125" customWidth="1"/>
    <col min="4" max="5" width="10" bestFit="1" customWidth="1"/>
    <col min="7" max="7" width="11" bestFit="1" customWidth="1"/>
  </cols>
  <sheetData>
    <row r="1" spans="1:7" x14ac:dyDescent="0.25">
      <c r="A1" t="s">
        <v>563</v>
      </c>
      <c r="B1" t="s">
        <v>560</v>
      </c>
      <c r="C1" t="s">
        <v>564</v>
      </c>
      <c r="D1" t="s">
        <v>565</v>
      </c>
      <c r="E1" t="s">
        <v>567</v>
      </c>
      <c r="G1" t="s">
        <v>568</v>
      </c>
    </row>
    <row r="2" spans="1:7" x14ac:dyDescent="0.25">
      <c r="A2">
        <v>49</v>
      </c>
      <c r="B2">
        <v>2</v>
      </c>
      <c r="C2">
        <f>Nodes!$I$51</f>
        <v>1</v>
      </c>
      <c r="D2">
        <f>WaterCalcs!$C$3</f>
        <v>178678900</v>
      </c>
      <c r="E2">
        <f>C2*D2</f>
        <v>178678900</v>
      </c>
      <c r="G2">
        <f>SUM(E2:E5)</f>
        <v>212344300</v>
      </c>
    </row>
    <row r="3" spans="1:7" x14ac:dyDescent="0.25">
      <c r="A3">
        <v>50</v>
      </c>
      <c r="B3">
        <v>6</v>
      </c>
      <c r="C3">
        <f>Nodes!$I$52</f>
        <v>0</v>
      </c>
      <c r="D3">
        <f>WaterCalcs!$C$7</f>
        <v>47064000</v>
      </c>
      <c r="E3">
        <f t="shared" ref="E3:E38" si="0">C3*D3</f>
        <v>0</v>
      </c>
    </row>
    <row r="4" spans="1:7" x14ac:dyDescent="0.25">
      <c r="A4">
        <v>51</v>
      </c>
      <c r="B4">
        <v>12</v>
      </c>
      <c r="C4">
        <f>Nodes!$I$53</f>
        <v>0</v>
      </c>
      <c r="D4">
        <f>WaterCalcs!$C$13</f>
        <v>11036678</v>
      </c>
      <c r="E4">
        <f t="shared" si="0"/>
        <v>0</v>
      </c>
    </row>
    <row r="5" spans="1:7" x14ac:dyDescent="0.25">
      <c r="A5">
        <v>54</v>
      </c>
      <c r="B5">
        <v>46</v>
      </c>
      <c r="C5">
        <f>Nodes!$I$56</f>
        <v>1</v>
      </c>
      <c r="D5">
        <f>WaterCalcs!$C$47</f>
        <v>33665400</v>
      </c>
      <c r="E5">
        <f t="shared" si="0"/>
        <v>33665400</v>
      </c>
    </row>
    <row r="7" spans="1:7" x14ac:dyDescent="0.25">
      <c r="A7">
        <v>180</v>
      </c>
      <c r="B7">
        <v>33</v>
      </c>
      <c r="C7">
        <f>Nodes!I82</f>
        <v>0.6</v>
      </c>
      <c r="D7">
        <f>WaterCalcs!$C$34</f>
        <v>47355900</v>
      </c>
      <c r="E7">
        <f t="shared" si="0"/>
        <v>28413540</v>
      </c>
      <c r="G7">
        <f>SUM(E7:E21)</f>
        <v>1148417682</v>
      </c>
    </row>
    <row r="8" spans="1:7" x14ac:dyDescent="0.25">
      <c r="A8">
        <v>182</v>
      </c>
      <c r="B8">
        <v>27</v>
      </c>
      <c r="C8">
        <f>Nodes!$I$184</f>
        <v>0.6</v>
      </c>
      <c r="D8">
        <f>WaterCalcs!$C$28</f>
        <v>10933800</v>
      </c>
      <c r="E8">
        <f t="shared" si="0"/>
        <v>6560280</v>
      </c>
    </row>
    <row r="9" spans="1:7" x14ac:dyDescent="0.25">
      <c r="A9">
        <v>183</v>
      </c>
      <c r="B9">
        <v>28</v>
      </c>
      <c r="C9">
        <f>Nodes!$I$185</f>
        <v>0.6</v>
      </c>
      <c r="D9">
        <f>WaterCalcs!$C$29</f>
        <v>59996000</v>
      </c>
      <c r="E9">
        <f t="shared" si="0"/>
        <v>35997600</v>
      </c>
    </row>
    <row r="10" spans="1:7" x14ac:dyDescent="0.25">
      <c r="A10">
        <v>184</v>
      </c>
      <c r="B10">
        <v>23</v>
      </c>
      <c r="C10" s="1">
        <f>Nodes!$I$186</f>
        <v>0.6</v>
      </c>
      <c r="D10">
        <f>WaterCalcs!$C$24</f>
        <v>111538000</v>
      </c>
      <c r="E10">
        <f t="shared" si="0"/>
        <v>66922800</v>
      </c>
    </row>
    <row r="11" spans="1:7" x14ac:dyDescent="0.25">
      <c r="A11">
        <v>185</v>
      </c>
      <c r="B11">
        <v>22</v>
      </c>
      <c r="C11">
        <f>Nodes!$I$187</f>
        <v>0.6</v>
      </c>
      <c r="D11">
        <f>WaterCalcs!$C$23</f>
        <v>12484800</v>
      </c>
      <c r="E11">
        <f t="shared" si="0"/>
        <v>7490880</v>
      </c>
    </row>
    <row r="12" spans="1:7" x14ac:dyDescent="0.25">
      <c r="A12">
        <v>186</v>
      </c>
      <c r="B12">
        <v>14</v>
      </c>
      <c r="C12">
        <f>Nodes!$I$188</f>
        <v>0.6</v>
      </c>
      <c r="D12">
        <f>WaterCalcs!$C$15</f>
        <v>11291800</v>
      </c>
      <c r="E12">
        <f t="shared" si="0"/>
        <v>6775080</v>
      </c>
    </row>
    <row r="13" spans="1:7" x14ac:dyDescent="0.25">
      <c r="A13">
        <v>187</v>
      </c>
      <c r="B13">
        <v>15</v>
      </c>
      <c r="C13">
        <f>Nodes!$I$189</f>
        <v>0.6</v>
      </c>
      <c r="D13">
        <f>WaterCalcs!$C$16</f>
        <v>14422300</v>
      </c>
      <c r="E13">
        <f t="shared" si="0"/>
        <v>8653380</v>
      </c>
    </row>
    <row r="14" spans="1:7" x14ac:dyDescent="0.25">
      <c r="A14">
        <v>188</v>
      </c>
      <c r="B14">
        <v>16</v>
      </c>
      <c r="C14">
        <f>Nodes!$I$190</f>
        <v>0.6</v>
      </c>
      <c r="D14">
        <f>WaterCalcs!$C$17</f>
        <v>53044820</v>
      </c>
      <c r="E14">
        <f t="shared" si="0"/>
        <v>31826892</v>
      </c>
    </row>
    <row r="15" spans="1:7" x14ac:dyDescent="0.25">
      <c r="A15">
        <v>190</v>
      </c>
      <c r="B15">
        <v>36</v>
      </c>
      <c r="C15">
        <f>Nodes!$I$192</f>
        <v>0.6</v>
      </c>
      <c r="D15">
        <f>WaterCalcs!$C$37</f>
        <v>385667000</v>
      </c>
      <c r="E15">
        <f t="shared" si="0"/>
        <v>231400200</v>
      </c>
    </row>
    <row r="16" spans="1:7" x14ac:dyDescent="0.25">
      <c r="A16">
        <v>191</v>
      </c>
      <c r="B16">
        <v>34</v>
      </c>
      <c r="C16">
        <f>Nodes!$I$193</f>
        <v>0.6</v>
      </c>
      <c r="D16">
        <f>WaterCalcs!$C$35</f>
        <v>398375000</v>
      </c>
      <c r="E16">
        <f t="shared" si="0"/>
        <v>239025000</v>
      </c>
    </row>
    <row r="17" spans="1:7" x14ac:dyDescent="0.25">
      <c r="A17">
        <v>192</v>
      </c>
      <c r="B17">
        <v>9</v>
      </c>
      <c r="C17">
        <f>Nodes!$I$194</f>
        <v>0.6</v>
      </c>
      <c r="D17">
        <f>WaterCalcs!$C$10</f>
        <v>155319000</v>
      </c>
      <c r="E17">
        <f t="shared" si="0"/>
        <v>93191400</v>
      </c>
    </row>
    <row r="18" spans="1:7" x14ac:dyDescent="0.25">
      <c r="A18">
        <v>193</v>
      </c>
      <c r="B18">
        <v>8</v>
      </c>
      <c r="C18">
        <f>Nodes!$I$195</f>
        <v>0.6</v>
      </c>
      <c r="D18">
        <f>WaterCalcs!$C$9</f>
        <v>5373120</v>
      </c>
      <c r="E18">
        <f t="shared" si="0"/>
        <v>3223872</v>
      </c>
    </row>
    <row r="19" spans="1:7" x14ac:dyDescent="0.25">
      <c r="A19">
        <v>194</v>
      </c>
      <c r="B19">
        <v>10</v>
      </c>
      <c r="C19">
        <f>Nodes!$I$196</f>
        <v>0.6</v>
      </c>
      <c r="D19">
        <f>WaterCalcs!$C$11</f>
        <v>414272000</v>
      </c>
      <c r="E19">
        <f t="shared" si="0"/>
        <v>248563200</v>
      </c>
    </row>
    <row r="20" spans="1:7" x14ac:dyDescent="0.25">
      <c r="A20">
        <v>195</v>
      </c>
      <c r="B20">
        <v>13</v>
      </c>
      <c r="C20">
        <f>Nodes!$I$197</f>
        <v>0.6</v>
      </c>
      <c r="D20">
        <f>WaterCalcs!$C$14</f>
        <v>22186930</v>
      </c>
      <c r="E20">
        <f t="shared" si="0"/>
        <v>13312158</v>
      </c>
    </row>
    <row r="21" spans="1:7" x14ac:dyDescent="0.25">
      <c r="A21">
        <v>196</v>
      </c>
      <c r="B21">
        <v>4</v>
      </c>
      <c r="C21">
        <f>Nodes!$I$198</f>
        <v>0.6</v>
      </c>
      <c r="D21">
        <f>WaterCalcs!$C$5</f>
        <v>211769000</v>
      </c>
      <c r="E21">
        <f t="shared" si="0"/>
        <v>127061400</v>
      </c>
    </row>
    <row r="23" spans="1:7" x14ac:dyDescent="0.25">
      <c r="A23">
        <v>217</v>
      </c>
      <c r="B23">
        <v>44</v>
      </c>
      <c r="C23">
        <f>Nodes!$I$219</f>
        <v>0.6</v>
      </c>
      <c r="D23">
        <f>WaterCalcs!$C$45</f>
        <v>255001820</v>
      </c>
      <c r="E23">
        <f t="shared" si="0"/>
        <v>153001092</v>
      </c>
      <c r="G23">
        <f>SUM(E23:E38)</f>
        <v>496070744.5</v>
      </c>
    </row>
    <row r="24" spans="1:7" x14ac:dyDescent="0.25">
      <c r="A24">
        <v>218</v>
      </c>
      <c r="B24">
        <v>40</v>
      </c>
      <c r="C24">
        <f>Nodes!$I$220</f>
        <v>0.6</v>
      </c>
      <c r="D24">
        <f>WaterCalcs!$C$41</f>
        <v>5018970</v>
      </c>
      <c r="E24">
        <f t="shared" si="0"/>
        <v>3011382</v>
      </c>
    </row>
    <row r="25" spans="1:7" x14ac:dyDescent="0.25">
      <c r="A25">
        <v>220</v>
      </c>
      <c r="B25">
        <v>41</v>
      </c>
      <c r="C25">
        <f>Nodes!$I$222</f>
        <v>0.6</v>
      </c>
      <c r="D25">
        <f>WaterCalcs!$C$42</f>
        <v>5610800</v>
      </c>
      <c r="E25">
        <f t="shared" si="0"/>
        <v>3366480</v>
      </c>
    </row>
    <row r="26" spans="1:7" x14ac:dyDescent="0.25">
      <c r="A26">
        <v>223</v>
      </c>
      <c r="B26">
        <v>38</v>
      </c>
      <c r="C26">
        <f>Nodes!$I$225</f>
        <v>0.6</v>
      </c>
      <c r="D26">
        <f>WaterCalcs!$C$39</f>
        <v>380969000</v>
      </c>
      <c r="E26">
        <f t="shared" si="0"/>
        <v>228581400</v>
      </c>
    </row>
    <row r="27" spans="1:7" x14ac:dyDescent="0.25">
      <c r="A27">
        <v>227</v>
      </c>
      <c r="B27">
        <v>43</v>
      </c>
      <c r="C27">
        <f>Nodes!$I$229</f>
        <v>0.6</v>
      </c>
      <c r="D27">
        <f>WaterCalcs!$C$44</f>
        <v>89005900</v>
      </c>
      <c r="E27">
        <f t="shared" si="0"/>
        <v>53403540</v>
      </c>
    </row>
    <row r="28" spans="1:7" x14ac:dyDescent="0.25">
      <c r="A28">
        <v>228</v>
      </c>
      <c r="B28">
        <v>3</v>
      </c>
      <c r="C28">
        <f>Nodes!$I$230</f>
        <v>0.5</v>
      </c>
      <c r="D28">
        <f>WaterCalcs!$C$4</f>
        <v>73888200</v>
      </c>
      <c r="E28">
        <f t="shared" si="0"/>
        <v>36944100</v>
      </c>
    </row>
    <row r="29" spans="1:7" x14ac:dyDescent="0.25">
      <c r="A29">
        <v>229</v>
      </c>
      <c r="B29" t="s">
        <v>566</v>
      </c>
    </row>
    <row r="30" spans="1:7" x14ac:dyDescent="0.25">
      <c r="A30">
        <v>230</v>
      </c>
      <c r="B30">
        <v>18</v>
      </c>
      <c r="C30">
        <f>Nodes!$I$2232</f>
        <v>0</v>
      </c>
      <c r="D30">
        <f>WaterCalcs!$C$19</f>
        <v>4503720</v>
      </c>
      <c r="E30">
        <f t="shared" si="0"/>
        <v>0</v>
      </c>
    </row>
    <row r="31" spans="1:7" x14ac:dyDescent="0.25">
      <c r="A31">
        <v>231</v>
      </c>
      <c r="B31">
        <v>21</v>
      </c>
      <c r="C31">
        <f>Nodes!$I$233</f>
        <v>0.5</v>
      </c>
      <c r="D31">
        <f>WaterCalcs!$C$22</f>
        <v>3468330</v>
      </c>
      <c r="E31">
        <f t="shared" si="0"/>
        <v>1734165</v>
      </c>
    </row>
    <row r="32" spans="1:7" x14ac:dyDescent="0.25">
      <c r="A32">
        <v>232</v>
      </c>
      <c r="B32">
        <v>20</v>
      </c>
      <c r="C32">
        <f>Nodes!$I$234</f>
        <v>0.5</v>
      </c>
      <c r="D32">
        <f>WaterCalcs!$C$21</f>
        <v>2279230</v>
      </c>
      <c r="E32">
        <f t="shared" si="0"/>
        <v>1139615</v>
      </c>
    </row>
    <row r="33" spans="1:5" x14ac:dyDescent="0.25">
      <c r="A33">
        <v>233</v>
      </c>
      <c r="B33">
        <v>25</v>
      </c>
      <c r="C33">
        <f>Nodes!$I$235</f>
        <v>0.5</v>
      </c>
      <c r="D33">
        <f>WaterCalcs!$C$26</f>
        <v>1482320</v>
      </c>
      <c r="E33">
        <f t="shared" si="0"/>
        <v>741160</v>
      </c>
    </row>
    <row r="34" spans="1:5" x14ac:dyDescent="0.25">
      <c r="A34">
        <v>234</v>
      </c>
      <c r="B34">
        <v>26</v>
      </c>
      <c r="C34">
        <f>Nodes!$I$236</f>
        <v>0.5</v>
      </c>
      <c r="D34">
        <f>WaterCalcs!$C$27</f>
        <v>1777660</v>
      </c>
      <c r="E34">
        <f t="shared" si="0"/>
        <v>888830</v>
      </c>
    </row>
    <row r="35" spans="1:5" x14ac:dyDescent="0.25">
      <c r="A35">
        <v>235</v>
      </c>
      <c r="B35">
        <v>32</v>
      </c>
      <c r="C35">
        <f>Nodes!$I$237</f>
        <v>0.5</v>
      </c>
      <c r="D35">
        <f>WaterCalcs!$C$33</f>
        <v>19634461</v>
      </c>
      <c r="E35">
        <f t="shared" si="0"/>
        <v>9817230.5</v>
      </c>
    </row>
    <row r="36" spans="1:5" x14ac:dyDescent="0.25">
      <c r="A36">
        <v>236</v>
      </c>
      <c r="B36">
        <v>31</v>
      </c>
      <c r="C36">
        <f>Nodes!$I$238</f>
        <v>0.5</v>
      </c>
      <c r="D36">
        <f>WaterCalcs!$C$32</f>
        <v>2557500</v>
      </c>
      <c r="E36">
        <f t="shared" si="0"/>
        <v>1278750</v>
      </c>
    </row>
    <row r="37" spans="1:5" x14ac:dyDescent="0.25">
      <c r="A37">
        <v>237</v>
      </c>
      <c r="B37">
        <v>30</v>
      </c>
      <c r="C37">
        <f>Nodes!$I$239</f>
        <v>0.5</v>
      </c>
      <c r="D37">
        <f>WaterCalcs!$C$31</f>
        <v>2962360</v>
      </c>
      <c r="E37">
        <f t="shared" si="0"/>
        <v>1481180</v>
      </c>
    </row>
    <row r="38" spans="1:5" x14ac:dyDescent="0.25">
      <c r="A38">
        <v>238</v>
      </c>
      <c r="B38">
        <v>42</v>
      </c>
      <c r="C38">
        <f>Nodes!$I$240</f>
        <v>0.5</v>
      </c>
      <c r="D38">
        <f>WaterCalcs!$C$43</f>
        <v>1363640</v>
      </c>
      <c r="E38">
        <f t="shared" si="0"/>
        <v>681820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9"/>
  <sheetViews>
    <sheetView zoomScale="80" zoomScaleNormal="80" workbookViewId="0">
      <selection activeCell="H2" sqref="H2:O309"/>
    </sheetView>
  </sheetViews>
  <sheetFormatPr defaultRowHeight="15" x14ac:dyDescent="0.25"/>
  <cols>
    <col min="1" max="5" width="9.85546875" customWidth="1"/>
    <col min="6" max="6" width="15" customWidth="1"/>
    <col min="7" max="7" width="13.140625" customWidth="1"/>
    <col min="8" max="256" width="9.85546875" customWidth="1"/>
  </cols>
  <sheetData>
    <row r="1" spans="1:24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604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605</v>
      </c>
      <c r="R1" t="s">
        <v>606</v>
      </c>
      <c r="S1" t="s">
        <v>607</v>
      </c>
      <c r="T1" t="s">
        <v>608</v>
      </c>
      <c r="U1" t="s">
        <v>609</v>
      </c>
      <c r="V1" t="s">
        <v>610</v>
      </c>
      <c r="W1" t="s">
        <v>611</v>
      </c>
      <c r="X1" t="s">
        <v>612</v>
      </c>
    </row>
    <row r="2" spans="1:24" x14ac:dyDescent="0.25">
      <c r="A2">
        <v>1</v>
      </c>
      <c r="B2">
        <v>1</v>
      </c>
      <c r="D2">
        <v>1663400</v>
      </c>
      <c r="E2">
        <v>16634</v>
      </c>
      <c r="F2">
        <v>4563</v>
      </c>
      <c r="G2">
        <v>4.0780000000000003</v>
      </c>
      <c r="H2">
        <v>0.34499999999999997</v>
      </c>
      <c r="I2">
        <v>0.49299999999999999</v>
      </c>
      <c r="J2">
        <v>1.6E-2</v>
      </c>
      <c r="K2">
        <v>0.56100000000000005</v>
      </c>
      <c r="L2">
        <v>0.09</v>
      </c>
      <c r="M2">
        <v>0.58199999999999996</v>
      </c>
      <c r="N2">
        <v>3.0000000000000001E-3</v>
      </c>
      <c r="O2">
        <v>0.48699999999999999</v>
      </c>
      <c r="Q2">
        <f>H2/1000</f>
        <v>3.4499999999999998E-4</v>
      </c>
      <c r="R2">
        <f t="shared" ref="R2:X2" si="0">I2/1000</f>
        <v>4.9299999999999995E-4</v>
      </c>
      <c r="S2">
        <f t="shared" si="0"/>
        <v>1.5999999999999999E-5</v>
      </c>
      <c r="T2">
        <f t="shared" si="0"/>
        <v>5.6100000000000008E-4</v>
      </c>
      <c r="U2">
        <f t="shared" si="0"/>
        <v>8.9999999999999992E-5</v>
      </c>
      <c r="V2">
        <f t="shared" si="0"/>
        <v>5.8199999999999994E-4</v>
      </c>
      <c r="W2">
        <f t="shared" si="0"/>
        <v>3.0000000000000001E-6</v>
      </c>
      <c r="X2">
        <f t="shared" si="0"/>
        <v>4.8699999999999997E-4</v>
      </c>
    </row>
    <row r="3" spans="1:24" x14ac:dyDescent="0.25">
      <c r="A3">
        <v>1</v>
      </c>
      <c r="B3">
        <v>2</v>
      </c>
      <c r="D3">
        <v>1059300</v>
      </c>
      <c r="E3">
        <v>10593</v>
      </c>
      <c r="F3">
        <v>5383</v>
      </c>
      <c r="G3">
        <v>2.1440000000000001</v>
      </c>
      <c r="H3">
        <v>1.0469999999999999</v>
      </c>
      <c r="I3">
        <v>0.432</v>
      </c>
      <c r="J3">
        <v>0</v>
      </c>
      <c r="K3">
        <v>1.323</v>
      </c>
      <c r="L3">
        <v>0</v>
      </c>
      <c r="M3">
        <v>0.39600000000000002</v>
      </c>
      <c r="N3">
        <v>0</v>
      </c>
      <c r="O3">
        <v>0.313</v>
      </c>
      <c r="Q3">
        <f t="shared" ref="Q3:Q66" si="1">H3/1000</f>
        <v>1.047E-3</v>
      </c>
      <c r="R3">
        <f t="shared" ref="R3:R66" si="2">I3/1000</f>
        <v>4.3199999999999998E-4</v>
      </c>
      <c r="S3">
        <f t="shared" ref="S3:S66" si="3">J3/1000</f>
        <v>0</v>
      </c>
      <c r="T3">
        <f t="shared" ref="T3:T66" si="4">K3/1000</f>
        <v>1.323E-3</v>
      </c>
      <c r="U3">
        <f t="shared" ref="U3:U66" si="5">L3/1000</f>
        <v>0</v>
      </c>
      <c r="V3">
        <f t="shared" ref="V3:V66" si="6">M3/1000</f>
        <v>3.9600000000000003E-4</v>
      </c>
      <c r="W3">
        <f t="shared" ref="W3:W66" si="7">N3/1000</f>
        <v>0</v>
      </c>
      <c r="X3">
        <f t="shared" ref="X3:X66" si="8">O3/1000</f>
        <v>3.1300000000000002E-4</v>
      </c>
    </row>
    <row r="4" spans="1:24" x14ac:dyDescent="0.25">
      <c r="A4">
        <v>1</v>
      </c>
      <c r="B4">
        <v>3</v>
      </c>
      <c r="D4">
        <v>1095900</v>
      </c>
      <c r="E4">
        <v>10959</v>
      </c>
      <c r="F4">
        <v>6742</v>
      </c>
      <c r="G4">
        <v>0.74299999999999999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>
        <f t="shared" si="1"/>
        <v>0</v>
      </c>
      <c r="R4">
        <f t="shared" si="2"/>
        <v>0</v>
      </c>
      <c r="S4">
        <f t="shared" si="3"/>
        <v>0</v>
      </c>
      <c r="T4">
        <f t="shared" si="4"/>
        <v>0</v>
      </c>
      <c r="U4">
        <f t="shared" si="5"/>
        <v>0</v>
      </c>
      <c r="V4">
        <f t="shared" si="6"/>
        <v>0</v>
      </c>
      <c r="W4">
        <f t="shared" si="7"/>
        <v>0</v>
      </c>
      <c r="X4">
        <f t="shared" si="8"/>
        <v>0</v>
      </c>
    </row>
    <row r="5" spans="1:24" x14ac:dyDescent="0.25">
      <c r="A5">
        <v>1</v>
      </c>
      <c r="B5">
        <v>4</v>
      </c>
      <c r="D5">
        <v>3317700</v>
      </c>
      <c r="E5">
        <v>33177</v>
      </c>
      <c r="F5">
        <v>6383</v>
      </c>
      <c r="G5">
        <v>1.5529999999999999</v>
      </c>
      <c r="H5">
        <v>1.204</v>
      </c>
      <c r="I5">
        <v>2.7E-2</v>
      </c>
      <c r="J5">
        <v>0</v>
      </c>
      <c r="K5">
        <v>0.54</v>
      </c>
      <c r="L5">
        <v>0</v>
      </c>
      <c r="M5">
        <v>2.1999999999999999E-2</v>
      </c>
      <c r="N5">
        <v>0</v>
      </c>
      <c r="O5">
        <v>0.02</v>
      </c>
      <c r="Q5">
        <f t="shared" si="1"/>
        <v>1.204E-3</v>
      </c>
      <c r="R5">
        <f t="shared" si="2"/>
        <v>2.6999999999999999E-5</v>
      </c>
      <c r="S5">
        <f t="shared" si="3"/>
        <v>0</v>
      </c>
      <c r="T5">
        <f t="shared" si="4"/>
        <v>5.4000000000000001E-4</v>
      </c>
      <c r="U5">
        <f t="shared" si="5"/>
        <v>0</v>
      </c>
      <c r="V5">
        <f t="shared" si="6"/>
        <v>2.1999999999999999E-5</v>
      </c>
      <c r="W5">
        <f t="shared" si="7"/>
        <v>0</v>
      </c>
      <c r="X5">
        <f t="shared" si="8"/>
        <v>2.0000000000000002E-5</v>
      </c>
    </row>
    <row r="6" spans="1:24" x14ac:dyDescent="0.25">
      <c r="A6">
        <v>2</v>
      </c>
      <c r="B6">
        <v>5</v>
      </c>
      <c r="D6">
        <v>719700</v>
      </c>
      <c r="E6">
        <v>7197</v>
      </c>
      <c r="F6">
        <v>4637</v>
      </c>
      <c r="G6">
        <v>1.706</v>
      </c>
      <c r="H6">
        <v>0.44500000000000001</v>
      </c>
      <c r="I6">
        <v>0.51</v>
      </c>
      <c r="J6">
        <v>0.01</v>
      </c>
      <c r="K6">
        <v>0.77400000000000002</v>
      </c>
      <c r="L6">
        <v>7.5999999999999998E-2</v>
      </c>
      <c r="M6">
        <v>0.66300000000000003</v>
      </c>
      <c r="N6">
        <v>1E-3</v>
      </c>
      <c r="O6">
        <v>0.47099999999999997</v>
      </c>
      <c r="Q6">
        <f t="shared" si="1"/>
        <v>4.4500000000000003E-4</v>
      </c>
      <c r="R6">
        <f t="shared" si="2"/>
        <v>5.1000000000000004E-4</v>
      </c>
      <c r="S6">
        <f t="shared" si="3"/>
        <v>1.0000000000000001E-5</v>
      </c>
      <c r="T6">
        <f t="shared" si="4"/>
        <v>7.7400000000000006E-4</v>
      </c>
      <c r="U6">
        <f t="shared" si="5"/>
        <v>7.6000000000000004E-5</v>
      </c>
      <c r="V6">
        <f t="shared" si="6"/>
        <v>6.6300000000000007E-4</v>
      </c>
      <c r="W6">
        <f t="shared" si="7"/>
        <v>9.9999999999999995E-7</v>
      </c>
      <c r="X6">
        <f t="shared" si="8"/>
        <v>4.7099999999999996E-4</v>
      </c>
    </row>
    <row r="7" spans="1:24" x14ac:dyDescent="0.25">
      <c r="A7">
        <v>2</v>
      </c>
      <c r="B7">
        <v>6</v>
      </c>
      <c r="D7">
        <v>647900</v>
      </c>
      <c r="E7">
        <v>6479</v>
      </c>
      <c r="F7">
        <v>5735</v>
      </c>
      <c r="G7">
        <v>0.70199999999999996</v>
      </c>
      <c r="H7">
        <v>0.308</v>
      </c>
      <c r="I7">
        <v>0.14699999999999999</v>
      </c>
      <c r="J7">
        <v>0</v>
      </c>
      <c r="K7">
        <v>0.52300000000000002</v>
      </c>
      <c r="L7">
        <v>0</v>
      </c>
      <c r="M7">
        <v>0.126</v>
      </c>
      <c r="N7">
        <v>0</v>
      </c>
      <c r="O7">
        <v>7.8E-2</v>
      </c>
      <c r="Q7">
        <f t="shared" si="1"/>
        <v>3.0800000000000001E-4</v>
      </c>
      <c r="R7">
        <f t="shared" si="2"/>
        <v>1.47E-4</v>
      </c>
      <c r="S7">
        <f t="shared" si="3"/>
        <v>0</v>
      </c>
      <c r="T7">
        <f t="shared" si="4"/>
        <v>5.2300000000000003E-4</v>
      </c>
      <c r="U7">
        <f t="shared" si="5"/>
        <v>0</v>
      </c>
      <c r="V7">
        <f t="shared" si="6"/>
        <v>1.26E-4</v>
      </c>
      <c r="W7">
        <f t="shared" si="7"/>
        <v>0</v>
      </c>
      <c r="X7">
        <f t="shared" si="8"/>
        <v>7.7999999999999999E-5</v>
      </c>
    </row>
    <row r="8" spans="1:24" x14ac:dyDescent="0.25">
      <c r="A8">
        <v>2</v>
      </c>
      <c r="B8">
        <v>7</v>
      </c>
      <c r="D8">
        <v>333400</v>
      </c>
      <c r="E8">
        <v>3334</v>
      </c>
      <c r="F8">
        <v>5945</v>
      </c>
      <c r="G8">
        <v>0.318</v>
      </c>
      <c r="H8">
        <v>0.3</v>
      </c>
      <c r="I8">
        <v>5.5E-2</v>
      </c>
      <c r="J8">
        <v>0</v>
      </c>
      <c r="K8">
        <v>0.23899999999999999</v>
      </c>
      <c r="L8">
        <v>0</v>
      </c>
      <c r="M8">
        <v>4.5999999999999999E-2</v>
      </c>
      <c r="N8">
        <v>0</v>
      </c>
      <c r="O8">
        <v>3.5999999999999997E-2</v>
      </c>
      <c r="Q8">
        <f t="shared" si="1"/>
        <v>2.9999999999999997E-4</v>
      </c>
      <c r="R8">
        <f t="shared" si="2"/>
        <v>5.5000000000000002E-5</v>
      </c>
      <c r="S8">
        <f t="shared" si="3"/>
        <v>0</v>
      </c>
      <c r="T8">
        <f t="shared" si="4"/>
        <v>2.3899999999999998E-4</v>
      </c>
      <c r="U8">
        <f t="shared" si="5"/>
        <v>0</v>
      </c>
      <c r="V8">
        <f t="shared" si="6"/>
        <v>4.6E-5</v>
      </c>
      <c r="W8">
        <f t="shared" si="7"/>
        <v>0</v>
      </c>
      <c r="X8">
        <f t="shared" si="8"/>
        <v>3.5999999999999994E-5</v>
      </c>
    </row>
    <row r="9" spans="1:24" x14ac:dyDescent="0.25">
      <c r="A9">
        <v>2</v>
      </c>
      <c r="B9">
        <v>8</v>
      </c>
      <c r="D9">
        <v>87000</v>
      </c>
      <c r="E9">
        <v>870</v>
      </c>
      <c r="F9">
        <v>6176</v>
      </c>
      <c r="G9">
        <v>3.7999999999999999E-2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>
        <f t="shared" si="1"/>
        <v>0</v>
      </c>
      <c r="R9">
        <f t="shared" si="2"/>
        <v>0</v>
      </c>
      <c r="S9">
        <f t="shared" si="3"/>
        <v>0</v>
      </c>
      <c r="T9">
        <f t="shared" si="4"/>
        <v>0</v>
      </c>
      <c r="U9">
        <f t="shared" si="5"/>
        <v>0</v>
      </c>
      <c r="V9">
        <f t="shared" si="6"/>
        <v>0</v>
      </c>
      <c r="W9">
        <f t="shared" si="7"/>
        <v>0</v>
      </c>
      <c r="X9">
        <f t="shared" si="8"/>
        <v>0</v>
      </c>
    </row>
    <row r="10" spans="1:24" x14ac:dyDescent="0.25">
      <c r="A10">
        <v>2</v>
      </c>
      <c r="B10">
        <v>9</v>
      </c>
      <c r="D10">
        <v>2703500</v>
      </c>
      <c r="E10">
        <v>27035</v>
      </c>
      <c r="F10">
        <v>5745</v>
      </c>
      <c r="G10">
        <v>0.67800000000000005</v>
      </c>
      <c r="H10">
        <v>2.38</v>
      </c>
      <c r="I10">
        <v>3.6999999999999998E-2</v>
      </c>
      <c r="J10">
        <v>0</v>
      </c>
      <c r="K10">
        <v>0.77700000000000002</v>
      </c>
      <c r="L10">
        <v>0</v>
      </c>
      <c r="M10">
        <v>2.5000000000000001E-2</v>
      </c>
      <c r="N10">
        <v>0</v>
      </c>
      <c r="O10">
        <v>2.1000000000000001E-2</v>
      </c>
      <c r="Q10">
        <f t="shared" si="1"/>
        <v>2.3799999999999997E-3</v>
      </c>
      <c r="R10">
        <f t="shared" si="2"/>
        <v>3.6999999999999998E-5</v>
      </c>
      <c r="S10">
        <f t="shared" si="3"/>
        <v>0</v>
      </c>
      <c r="T10">
        <f t="shared" si="4"/>
        <v>7.7700000000000002E-4</v>
      </c>
      <c r="U10">
        <f t="shared" si="5"/>
        <v>0</v>
      </c>
      <c r="V10">
        <f t="shared" si="6"/>
        <v>2.5000000000000001E-5</v>
      </c>
      <c r="W10">
        <f t="shared" si="7"/>
        <v>0</v>
      </c>
      <c r="X10">
        <f t="shared" si="8"/>
        <v>2.1000000000000002E-5</v>
      </c>
    </row>
    <row r="11" spans="1:24" x14ac:dyDescent="0.25">
      <c r="A11">
        <v>2</v>
      </c>
      <c r="B11">
        <v>10</v>
      </c>
      <c r="D11">
        <v>9376100</v>
      </c>
      <c r="E11">
        <v>93761</v>
      </c>
      <c r="F11">
        <v>4418</v>
      </c>
      <c r="G11">
        <v>1.9259999999999999</v>
      </c>
      <c r="H11">
        <v>3.5569999999999999</v>
      </c>
      <c r="I11">
        <v>3.5999999999999997E-2</v>
      </c>
      <c r="J11">
        <v>0</v>
      </c>
      <c r="K11">
        <v>0.86</v>
      </c>
      <c r="L11">
        <v>0</v>
      </c>
      <c r="M11">
        <v>2.4E-2</v>
      </c>
      <c r="N11">
        <v>0</v>
      </c>
      <c r="O11">
        <v>0.02</v>
      </c>
      <c r="Q11">
        <f t="shared" si="1"/>
        <v>3.5569999999999998E-3</v>
      </c>
      <c r="R11">
        <f t="shared" si="2"/>
        <v>3.5999999999999994E-5</v>
      </c>
      <c r="S11">
        <f t="shared" si="3"/>
        <v>0</v>
      </c>
      <c r="T11">
        <f t="shared" si="4"/>
        <v>8.5999999999999998E-4</v>
      </c>
      <c r="U11">
        <f t="shared" si="5"/>
        <v>0</v>
      </c>
      <c r="V11">
        <f t="shared" si="6"/>
        <v>2.4000000000000001E-5</v>
      </c>
      <c r="W11">
        <f t="shared" si="7"/>
        <v>0</v>
      </c>
      <c r="X11">
        <f t="shared" si="8"/>
        <v>2.0000000000000002E-5</v>
      </c>
    </row>
    <row r="12" spans="1:24" x14ac:dyDescent="0.25">
      <c r="A12">
        <v>3</v>
      </c>
      <c r="B12">
        <v>11</v>
      </c>
      <c r="D12">
        <v>750000</v>
      </c>
      <c r="E12">
        <v>7500</v>
      </c>
      <c r="F12">
        <v>4908</v>
      </c>
      <c r="G12">
        <v>1.4850000000000001</v>
      </c>
      <c r="H12">
        <v>0.502</v>
      </c>
      <c r="I12">
        <v>0.36799999999999999</v>
      </c>
      <c r="J12">
        <v>1E-3</v>
      </c>
      <c r="K12">
        <v>1.087</v>
      </c>
      <c r="L12">
        <v>1E-3</v>
      </c>
      <c r="M12">
        <v>0.39300000000000002</v>
      </c>
      <c r="N12">
        <v>0</v>
      </c>
      <c r="O12">
        <v>0.16</v>
      </c>
      <c r="Q12">
        <f t="shared" si="1"/>
        <v>5.0199999999999995E-4</v>
      </c>
      <c r="R12">
        <f t="shared" si="2"/>
        <v>3.68E-4</v>
      </c>
      <c r="S12">
        <f t="shared" si="3"/>
        <v>9.9999999999999995E-7</v>
      </c>
      <c r="T12">
        <f t="shared" si="4"/>
        <v>1.0869999999999999E-3</v>
      </c>
      <c r="U12">
        <f t="shared" si="5"/>
        <v>9.9999999999999995E-7</v>
      </c>
      <c r="V12">
        <f t="shared" si="6"/>
        <v>3.9300000000000001E-4</v>
      </c>
      <c r="W12">
        <f t="shared" si="7"/>
        <v>0</v>
      </c>
      <c r="X12">
        <f t="shared" si="8"/>
        <v>1.6000000000000001E-4</v>
      </c>
    </row>
    <row r="13" spans="1:24" x14ac:dyDescent="0.25">
      <c r="A13">
        <v>3</v>
      </c>
      <c r="B13">
        <v>12</v>
      </c>
      <c r="D13">
        <v>93100</v>
      </c>
      <c r="E13">
        <v>931</v>
      </c>
      <c r="F13">
        <v>5595</v>
      </c>
      <c r="G13">
        <v>5.5E-2</v>
      </c>
      <c r="H13">
        <v>9.9000000000000005E-2</v>
      </c>
      <c r="I13">
        <v>3.5000000000000003E-2</v>
      </c>
      <c r="J13">
        <v>0</v>
      </c>
      <c r="K13">
        <v>0.14199999999999999</v>
      </c>
      <c r="L13">
        <v>0</v>
      </c>
      <c r="M13">
        <v>2.3E-2</v>
      </c>
      <c r="N13">
        <v>0</v>
      </c>
      <c r="O13">
        <v>1.4E-2</v>
      </c>
      <c r="Q13">
        <f t="shared" si="1"/>
        <v>9.9000000000000008E-5</v>
      </c>
      <c r="R13">
        <f t="shared" si="2"/>
        <v>3.5000000000000004E-5</v>
      </c>
      <c r="S13">
        <f t="shared" si="3"/>
        <v>0</v>
      </c>
      <c r="T13">
        <f t="shared" si="4"/>
        <v>1.4199999999999998E-4</v>
      </c>
      <c r="U13">
        <f t="shared" si="5"/>
        <v>0</v>
      </c>
      <c r="V13">
        <f t="shared" si="6"/>
        <v>2.3E-5</v>
      </c>
      <c r="W13">
        <f t="shared" si="7"/>
        <v>0</v>
      </c>
      <c r="X13">
        <f t="shared" si="8"/>
        <v>1.4E-5</v>
      </c>
    </row>
    <row r="14" spans="1:24" x14ac:dyDescent="0.25">
      <c r="A14">
        <v>3</v>
      </c>
      <c r="B14">
        <v>13</v>
      </c>
      <c r="D14">
        <v>57700</v>
      </c>
      <c r="E14">
        <v>577</v>
      </c>
      <c r="F14">
        <v>5679</v>
      </c>
      <c r="G14">
        <v>2.7E-2</v>
      </c>
      <c r="H14">
        <v>0.18099999999999999</v>
      </c>
      <c r="I14">
        <v>2.9000000000000001E-2</v>
      </c>
      <c r="J14">
        <v>0</v>
      </c>
      <c r="K14">
        <v>0.16900000000000001</v>
      </c>
      <c r="L14">
        <v>0</v>
      </c>
      <c r="M14">
        <v>1.9E-2</v>
      </c>
      <c r="N14">
        <v>0</v>
      </c>
      <c r="O14">
        <v>1.2999999999999999E-2</v>
      </c>
      <c r="Q14">
        <f t="shared" si="1"/>
        <v>1.8099999999999998E-4</v>
      </c>
      <c r="R14">
        <f t="shared" si="2"/>
        <v>2.9E-5</v>
      </c>
      <c r="S14">
        <f t="shared" si="3"/>
        <v>0</v>
      </c>
      <c r="T14">
        <f t="shared" si="4"/>
        <v>1.6900000000000002E-4</v>
      </c>
      <c r="U14">
        <f t="shared" si="5"/>
        <v>0</v>
      </c>
      <c r="V14">
        <f t="shared" si="6"/>
        <v>1.9000000000000001E-5</v>
      </c>
      <c r="W14">
        <f t="shared" si="7"/>
        <v>0</v>
      </c>
      <c r="X14">
        <f t="shared" si="8"/>
        <v>1.2999999999999999E-5</v>
      </c>
    </row>
    <row r="15" spans="1:24" x14ac:dyDescent="0.25">
      <c r="A15">
        <v>3</v>
      </c>
      <c r="B15">
        <v>14</v>
      </c>
      <c r="D15">
        <v>185600</v>
      </c>
      <c r="E15">
        <v>1856</v>
      </c>
      <c r="F15">
        <v>6084</v>
      </c>
      <c r="G15">
        <v>0.11700000000000001</v>
      </c>
      <c r="H15">
        <v>5.0000000000000001E-3</v>
      </c>
      <c r="I15">
        <v>1E-3</v>
      </c>
      <c r="J15">
        <v>0</v>
      </c>
      <c r="K15">
        <v>4.0000000000000001E-3</v>
      </c>
      <c r="L15">
        <v>0</v>
      </c>
      <c r="M15">
        <v>0</v>
      </c>
      <c r="N15">
        <v>0</v>
      </c>
      <c r="O15">
        <v>0</v>
      </c>
      <c r="Q15">
        <f t="shared" si="1"/>
        <v>5.0000000000000004E-6</v>
      </c>
      <c r="R15">
        <f t="shared" si="2"/>
        <v>9.9999999999999995E-7</v>
      </c>
      <c r="S15">
        <f t="shared" si="3"/>
        <v>0</v>
      </c>
      <c r="T15">
        <f t="shared" si="4"/>
        <v>3.9999999999999998E-6</v>
      </c>
      <c r="U15">
        <f t="shared" si="5"/>
        <v>0</v>
      </c>
      <c r="V15">
        <f t="shared" si="6"/>
        <v>0</v>
      </c>
      <c r="W15">
        <f t="shared" si="7"/>
        <v>0</v>
      </c>
      <c r="X15">
        <f t="shared" si="8"/>
        <v>0</v>
      </c>
    </row>
    <row r="16" spans="1:24" x14ac:dyDescent="0.25">
      <c r="A16">
        <v>3</v>
      </c>
      <c r="B16">
        <v>15</v>
      </c>
      <c r="D16">
        <v>214000</v>
      </c>
      <c r="E16">
        <v>2140</v>
      </c>
      <c r="F16">
        <v>6739</v>
      </c>
      <c r="G16">
        <v>0.114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f t="shared" si="1"/>
        <v>0</v>
      </c>
      <c r="R16">
        <f t="shared" si="2"/>
        <v>0</v>
      </c>
      <c r="S16">
        <f t="shared" si="3"/>
        <v>0</v>
      </c>
      <c r="T16">
        <f t="shared" si="4"/>
        <v>0</v>
      </c>
      <c r="U16">
        <f t="shared" si="5"/>
        <v>0</v>
      </c>
      <c r="V16">
        <f t="shared" si="6"/>
        <v>0</v>
      </c>
      <c r="W16">
        <f t="shared" si="7"/>
        <v>0</v>
      </c>
      <c r="X16">
        <f t="shared" si="8"/>
        <v>0</v>
      </c>
    </row>
    <row r="17" spans="1:24" x14ac:dyDescent="0.25">
      <c r="A17">
        <v>3</v>
      </c>
      <c r="B17">
        <v>16</v>
      </c>
      <c r="D17">
        <v>700700</v>
      </c>
      <c r="E17">
        <v>7007</v>
      </c>
      <c r="F17">
        <v>6747</v>
      </c>
      <c r="G17">
        <v>0.55400000000000005</v>
      </c>
      <c r="H17">
        <v>1.607</v>
      </c>
      <c r="I17">
        <v>3.4000000000000002E-2</v>
      </c>
      <c r="J17">
        <v>0</v>
      </c>
      <c r="K17">
        <v>0.87</v>
      </c>
      <c r="L17">
        <v>0</v>
      </c>
      <c r="M17">
        <v>0.02</v>
      </c>
      <c r="N17">
        <v>0</v>
      </c>
      <c r="O17">
        <v>1.2E-2</v>
      </c>
      <c r="Q17">
        <f t="shared" si="1"/>
        <v>1.6069999999999999E-3</v>
      </c>
      <c r="R17">
        <f t="shared" si="2"/>
        <v>3.4E-5</v>
      </c>
      <c r="S17">
        <f t="shared" si="3"/>
        <v>0</v>
      </c>
      <c r="T17">
        <f t="shared" si="4"/>
        <v>8.7000000000000001E-4</v>
      </c>
      <c r="U17">
        <f t="shared" si="5"/>
        <v>0</v>
      </c>
      <c r="V17">
        <f t="shared" si="6"/>
        <v>2.0000000000000002E-5</v>
      </c>
      <c r="W17">
        <f t="shared" si="7"/>
        <v>0</v>
      </c>
      <c r="X17">
        <f t="shared" si="8"/>
        <v>1.2E-5</v>
      </c>
    </row>
    <row r="18" spans="1:24" x14ac:dyDescent="0.25">
      <c r="A18">
        <v>4</v>
      </c>
      <c r="B18">
        <v>17</v>
      </c>
      <c r="D18">
        <v>287500</v>
      </c>
      <c r="E18">
        <v>2875</v>
      </c>
      <c r="F18">
        <v>5097</v>
      </c>
      <c r="G18">
        <v>0.33100000000000002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>
        <f t="shared" si="1"/>
        <v>0</v>
      </c>
      <c r="R18">
        <f t="shared" si="2"/>
        <v>0</v>
      </c>
      <c r="S18">
        <f t="shared" si="3"/>
        <v>0</v>
      </c>
      <c r="T18">
        <f t="shared" si="4"/>
        <v>0</v>
      </c>
      <c r="U18">
        <f t="shared" si="5"/>
        <v>0</v>
      </c>
      <c r="V18">
        <f t="shared" si="6"/>
        <v>0</v>
      </c>
      <c r="W18">
        <f t="shared" si="7"/>
        <v>0</v>
      </c>
      <c r="X18">
        <f t="shared" si="8"/>
        <v>0</v>
      </c>
    </row>
    <row r="19" spans="1:24" x14ac:dyDescent="0.25">
      <c r="A19">
        <v>4</v>
      </c>
      <c r="B19">
        <v>18</v>
      </c>
      <c r="D19">
        <v>76200</v>
      </c>
      <c r="E19">
        <v>762</v>
      </c>
      <c r="F19">
        <v>5910</v>
      </c>
      <c r="G19">
        <v>3.4000000000000002E-2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>
        <f t="shared" si="1"/>
        <v>0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  <c r="V19">
        <f t="shared" si="6"/>
        <v>0</v>
      </c>
      <c r="W19">
        <f t="shared" si="7"/>
        <v>0</v>
      </c>
      <c r="X19">
        <f t="shared" si="8"/>
        <v>0</v>
      </c>
    </row>
    <row r="20" spans="1:24" x14ac:dyDescent="0.25">
      <c r="A20">
        <v>5</v>
      </c>
      <c r="B20">
        <v>19</v>
      </c>
      <c r="D20">
        <v>664200</v>
      </c>
      <c r="E20">
        <v>6642</v>
      </c>
      <c r="F20">
        <v>5111</v>
      </c>
      <c r="G20">
        <v>1.1180000000000001</v>
      </c>
      <c r="H20">
        <v>0.75</v>
      </c>
      <c r="I20">
        <v>0.70799999999999996</v>
      </c>
      <c r="J20">
        <v>1.2E-2</v>
      </c>
      <c r="K20">
        <v>1.236</v>
      </c>
      <c r="L20">
        <v>0.156</v>
      </c>
      <c r="M20">
        <v>0.79</v>
      </c>
      <c r="N20">
        <v>3.0000000000000001E-3</v>
      </c>
      <c r="O20">
        <v>0.61499999999999999</v>
      </c>
      <c r="Q20">
        <f t="shared" si="1"/>
        <v>7.5000000000000002E-4</v>
      </c>
      <c r="R20">
        <f t="shared" si="2"/>
        <v>7.0799999999999997E-4</v>
      </c>
      <c r="S20">
        <f t="shared" si="3"/>
        <v>1.2E-5</v>
      </c>
      <c r="T20">
        <f t="shared" si="4"/>
        <v>1.2359999999999999E-3</v>
      </c>
      <c r="U20">
        <f t="shared" si="5"/>
        <v>1.56E-4</v>
      </c>
      <c r="V20">
        <f t="shared" si="6"/>
        <v>7.9000000000000001E-4</v>
      </c>
      <c r="W20">
        <f t="shared" si="7"/>
        <v>3.0000000000000001E-6</v>
      </c>
      <c r="X20">
        <f t="shared" si="8"/>
        <v>6.1499999999999999E-4</v>
      </c>
    </row>
    <row r="21" spans="1:24" x14ac:dyDescent="0.25">
      <c r="A21">
        <v>5</v>
      </c>
      <c r="B21">
        <v>20</v>
      </c>
      <c r="D21">
        <v>41500</v>
      </c>
      <c r="E21">
        <v>415</v>
      </c>
      <c r="F21">
        <v>5492</v>
      </c>
      <c r="G21">
        <v>1.4999999999999999E-2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>
        <f t="shared" si="1"/>
        <v>0</v>
      </c>
      <c r="R21">
        <f t="shared" si="2"/>
        <v>0</v>
      </c>
      <c r="S21">
        <f t="shared" si="3"/>
        <v>0</v>
      </c>
      <c r="T21">
        <f t="shared" si="4"/>
        <v>0</v>
      </c>
      <c r="U21">
        <f t="shared" si="5"/>
        <v>0</v>
      </c>
      <c r="V21">
        <f t="shared" si="6"/>
        <v>0</v>
      </c>
      <c r="W21">
        <f t="shared" si="7"/>
        <v>0</v>
      </c>
      <c r="X21">
        <f t="shared" si="8"/>
        <v>0</v>
      </c>
    </row>
    <row r="22" spans="1:24" x14ac:dyDescent="0.25">
      <c r="A22">
        <v>5</v>
      </c>
      <c r="B22">
        <v>21</v>
      </c>
      <c r="D22">
        <v>58700</v>
      </c>
      <c r="E22">
        <v>587</v>
      </c>
      <c r="F22">
        <v>5909</v>
      </c>
      <c r="G22">
        <v>2.4E-2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f t="shared" si="1"/>
        <v>0</v>
      </c>
      <c r="R22">
        <f t="shared" si="2"/>
        <v>0</v>
      </c>
      <c r="S22">
        <f t="shared" si="3"/>
        <v>0</v>
      </c>
      <c r="T22">
        <f t="shared" si="4"/>
        <v>0</v>
      </c>
      <c r="U22">
        <f t="shared" si="5"/>
        <v>0</v>
      </c>
      <c r="V22">
        <f t="shared" si="6"/>
        <v>0</v>
      </c>
      <c r="W22">
        <f t="shared" si="7"/>
        <v>0</v>
      </c>
      <c r="X22">
        <f t="shared" si="8"/>
        <v>0</v>
      </c>
    </row>
    <row r="23" spans="1:24" x14ac:dyDescent="0.25">
      <c r="A23">
        <v>5</v>
      </c>
      <c r="B23">
        <v>22</v>
      </c>
      <c r="D23">
        <v>194000</v>
      </c>
      <c r="E23">
        <v>1940</v>
      </c>
      <c r="F23">
        <v>6435</v>
      </c>
      <c r="G23">
        <v>0.105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  <c r="V23">
        <f t="shared" si="6"/>
        <v>0</v>
      </c>
      <c r="W23">
        <f t="shared" si="7"/>
        <v>0</v>
      </c>
      <c r="X23">
        <f t="shared" si="8"/>
        <v>0</v>
      </c>
    </row>
    <row r="24" spans="1:24" x14ac:dyDescent="0.25">
      <c r="A24">
        <v>5</v>
      </c>
      <c r="B24">
        <v>23</v>
      </c>
      <c r="D24">
        <v>1826100</v>
      </c>
      <c r="E24">
        <v>18261</v>
      </c>
      <c r="F24">
        <v>6108</v>
      </c>
      <c r="G24">
        <v>0.77200000000000002</v>
      </c>
      <c r="H24">
        <v>0.84299999999999997</v>
      </c>
      <c r="I24">
        <v>6.0999999999999999E-2</v>
      </c>
      <c r="J24">
        <v>0</v>
      </c>
      <c r="K24">
        <v>0.496</v>
      </c>
      <c r="L24">
        <v>0</v>
      </c>
      <c r="M24">
        <v>0.04</v>
      </c>
      <c r="N24">
        <v>0</v>
      </c>
      <c r="O24">
        <v>0.05</v>
      </c>
      <c r="Q24">
        <f t="shared" si="1"/>
        <v>8.43E-4</v>
      </c>
      <c r="R24">
        <f t="shared" si="2"/>
        <v>6.0999999999999999E-5</v>
      </c>
      <c r="S24">
        <f t="shared" si="3"/>
        <v>0</v>
      </c>
      <c r="T24">
        <f t="shared" si="4"/>
        <v>4.9600000000000002E-4</v>
      </c>
      <c r="U24">
        <f t="shared" si="5"/>
        <v>0</v>
      </c>
      <c r="V24">
        <f t="shared" si="6"/>
        <v>4.0000000000000003E-5</v>
      </c>
      <c r="W24">
        <f t="shared" si="7"/>
        <v>0</v>
      </c>
      <c r="X24">
        <f t="shared" si="8"/>
        <v>5.0000000000000002E-5</v>
      </c>
    </row>
    <row r="25" spans="1:24" x14ac:dyDescent="0.25">
      <c r="A25">
        <v>6</v>
      </c>
      <c r="B25">
        <v>24</v>
      </c>
      <c r="D25">
        <v>705400</v>
      </c>
      <c r="E25">
        <v>7054</v>
      </c>
      <c r="F25">
        <v>5055</v>
      </c>
      <c r="G25">
        <v>1.323</v>
      </c>
      <c r="H25">
        <v>0.70599999999999996</v>
      </c>
      <c r="I25">
        <v>0.53600000000000003</v>
      </c>
      <c r="J25">
        <v>2.1000000000000001E-2</v>
      </c>
      <c r="K25">
        <v>1.05</v>
      </c>
      <c r="L25">
        <v>7.0999999999999994E-2</v>
      </c>
      <c r="M25">
        <v>0.58699999999999997</v>
      </c>
      <c r="N25">
        <v>3.0000000000000001E-3</v>
      </c>
      <c r="O25">
        <v>0.495</v>
      </c>
      <c r="Q25">
        <f t="shared" si="1"/>
        <v>7.0599999999999992E-4</v>
      </c>
      <c r="R25">
        <f t="shared" si="2"/>
        <v>5.3600000000000002E-4</v>
      </c>
      <c r="S25">
        <f t="shared" si="3"/>
        <v>2.1000000000000002E-5</v>
      </c>
      <c r="T25">
        <f t="shared" si="4"/>
        <v>1.0500000000000002E-3</v>
      </c>
      <c r="U25">
        <f t="shared" si="5"/>
        <v>7.0999999999999991E-5</v>
      </c>
      <c r="V25">
        <f t="shared" si="6"/>
        <v>5.8699999999999996E-4</v>
      </c>
      <c r="W25">
        <f t="shared" si="7"/>
        <v>3.0000000000000001E-6</v>
      </c>
      <c r="X25">
        <f t="shared" si="8"/>
        <v>4.95E-4</v>
      </c>
    </row>
    <row r="26" spans="1:24" x14ac:dyDescent="0.25">
      <c r="A26">
        <v>6</v>
      </c>
      <c r="B26">
        <v>25</v>
      </c>
      <c r="D26">
        <v>26300</v>
      </c>
      <c r="E26">
        <v>263</v>
      </c>
      <c r="F26">
        <v>5636</v>
      </c>
      <c r="G26">
        <v>7.0000000000000001E-3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f t="shared" si="1"/>
        <v>0</v>
      </c>
      <c r="R26">
        <f t="shared" si="2"/>
        <v>0</v>
      </c>
      <c r="S26">
        <f t="shared" si="3"/>
        <v>0</v>
      </c>
      <c r="T26">
        <f t="shared" si="4"/>
        <v>0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</row>
    <row r="27" spans="1:24" x14ac:dyDescent="0.25">
      <c r="A27">
        <v>6</v>
      </c>
      <c r="B27">
        <v>26</v>
      </c>
      <c r="D27">
        <v>32200</v>
      </c>
      <c r="E27">
        <v>322</v>
      </c>
      <c r="F27">
        <v>5521</v>
      </c>
      <c r="G27">
        <v>8.9999999999999993E-3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f t="shared" si="1"/>
        <v>0</v>
      </c>
      <c r="R27">
        <f t="shared" si="2"/>
        <v>0</v>
      </c>
      <c r="S27">
        <f t="shared" si="3"/>
        <v>0</v>
      </c>
      <c r="T27">
        <f t="shared" si="4"/>
        <v>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</row>
    <row r="28" spans="1:24" x14ac:dyDescent="0.25">
      <c r="A28">
        <v>6</v>
      </c>
      <c r="B28">
        <v>27</v>
      </c>
      <c r="D28">
        <v>181300</v>
      </c>
      <c r="E28">
        <v>1813</v>
      </c>
      <c r="F28">
        <v>6031</v>
      </c>
      <c r="G28">
        <v>0.128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>
        <f t="shared" si="1"/>
        <v>0</v>
      </c>
      <c r="R28">
        <f t="shared" si="2"/>
        <v>0</v>
      </c>
      <c r="S28">
        <f t="shared" si="3"/>
        <v>0</v>
      </c>
      <c r="T28">
        <f t="shared" si="4"/>
        <v>0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</row>
    <row r="29" spans="1:24" x14ac:dyDescent="0.25">
      <c r="A29">
        <v>6</v>
      </c>
      <c r="B29">
        <v>28</v>
      </c>
      <c r="D29">
        <v>913900</v>
      </c>
      <c r="E29">
        <v>9139</v>
      </c>
      <c r="F29">
        <v>6565</v>
      </c>
      <c r="G29">
        <v>1.0620000000000001</v>
      </c>
      <c r="H29">
        <v>1.6679999999999999</v>
      </c>
      <c r="I29">
        <v>4.2999999999999997E-2</v>
      </c>
      <c r="J29">
        <v>0</v>
      </c>
      <c r="K29">
        <v>0.84499999999999997</v>
      </c>
      <c r="L29">
        <v>0</v>
      </c>
      <c r="M29">
        <v>3.3000000000000002E-2</v>
      </c>
      <c r="N29">
        <v>0</v>
      </c>
      <c r="O29">
        <v>2.7E-2</v>
      </c>
      <c r="Q29">
        <f t="shared" si="1"/>
        <v>1.668E-3</v>
      </c>
      <c r="R29">
        <f t="shared" si="2"/>
        <v>4.2999999999999995E-5</v>
      </c>
      <c r="S29">
        <f t="shared" si="3"/>
        <v>0</v>
      </c>
      <c r="T29">
        <f t="shared" si="4"/>
        <v>8.4499999999999994E-4</v>
      </c>
      <c r="U29">
        <f t="shared" si="5"/>
        <v>0</v>
      </c>
      <c r="V29">
        <f t="shared" si="6"/>
        <v>3.3000000000000003E-5</v>
      </c>
      <c r="W29">
        <f t="shared" si="7"/>
        <v>0</v>
      </c>
      <c r="X29">
        <f t="shared" si="8"/>
        <v>2.6999999999999999E-5</v>
      </c>
    </row>
    <row r="30" spans="1:24" x14ac:dyDescent="0.25">
      <c r="A30">
        <v>7</v>
      </c>
      <c r="B30">
        <v>29</v>
      </c>
      <c r="D30">
        <v>1196600</v>
      </c>
      <c r="E30">
        <v>11966</v>
      </c>
      <c r="F30">
        <v>5053</v>
      </c>
      <c r="G30">
        <v>2.6379999999999999</v>
      </c>
      <c r="H30">
        <v>1.919</v>
      </c>
      <c r="I30">
        <v>0.92400000000000004</v>
      </c>
      <c r="J30">
        <v>3.5999999999999997E-2</v>
      </c>
      <c r="K30">
        <v>2.3690000000000002</v>
      </c>
      <c r="L30">
        <v>0.115</v>
      </c>
      <c r="M30">
        <v>1.0589999999999999</v>
      </c>
      <c r="N30">
        <v>0.01</v>
      </c>
      <c r="O30">
        <v>0.94899999999999995</v>
      </c>
      <c r="Q30">
        <f t="shared" si="1"/>
        <v>1.9190000000000001E-3</v>
      </c>
      <c r="R30">
        <f t="shared" si="2"/>
        <v>9.2400000000000002E-4</v>
      </c>
      <c r="S30">
        <f t="shared" si="3"/>
        <v>3.5999999999999994E-5</v>
      </c>
      <c r="T30">
        <f t="shared" si="4"/>
        <v>2.369E-3</v>
      </c>
      <c r="U30">
        <f t="shared" si="5"/>
        <v>1.15E-4</v>
      </c>
      <c r="V30">
        <f t="shared" si="6"/>
        <v>1.059E-3</v>
      </c>
      <c r="W30">
        <f t="shared" si="7"/>
        <v>1.0000000000000001E-5</v>
      </c>
      <c r="X30">
        <f t="shared" si="8"/>
        <v>9.4899999999999997E-4</v>
      </c>
    </row>
    <row r="31" spans="1:24" x14ac:dyDescent="0.25">
      <c r="A31">
        <v>7</v>
      </c>
      <c r="B31">
        <v>30</v>
      </c>
      <c r="D31">
        <v>50300</v>
      </c>
      <c r="E31">
        <v>503</v>
      </c>
      <c r="F31">
        <v>5889</v>
      </c>
      <c r="G31">
        <v>1.9E-2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f t="shared" si="1"/>
        <v>0</v>
      </c>
      <c r="R31">
        <f t="shared" si="2"/>
        <v>0</v>
      </c>
      <c r="S31">
        <f t="shared" si="3"/>
        <v>0</v>
      </c>
      <c r="T31">
        <f t="shared" si="4"/>
        <v>0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</row>
    <row r="32" spans="1:24" x14ac:dyDescent="0.25">
      <c r="A32">
        <v>7</v>
      </c>
      <c r="B32">
        <v>31</v>
      </c>
      <c r="D32">
        <v>43600</v>
      </c>
      <c r="E32">
        <v>436</v>
      </c>
      <c r="F32">
        <v>5866</v>
      </c>
      <c r="G32">
        <v>1.4999999999999999E-2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>
        <f t="shared" si="1"/>
        <v>0</v>
      </c>
      <c r="R32">
        <f t="shared" si="2"/>
        <v>0</v>
      </c>
      <c r="S32">
        <f t="shared" si="3"/>
        <v>0</v>
      </c>
      <c r="T32">
        <f t="shared" si="4"/>
        <v>0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</row>
    <row r="33" spans="1:24" x14ac:dyDescent="0.25">
      <c r="A33">
        <v>7</v>
      </c>
      <c r="B33">
        <v>32</v>
      </c>
      <c r="D33">
        <v>12100</v>
      </c>
      <c r="E33">
        <v>121</v>
      </c>
      <c r="F33">
        <v>5720</v>
      </c>
      <c r="G33">
        <v>2E-3</v>
      </c>
      <c r="H33">
        <v>3.5999999999999997E-2</v>
      </c>
      <c r="I33">
        <v>3.0000000000000001E-3</v>
      </c>
      <c r="J33">
        <v>0</v>
      </c>
      <c r="K33">
        <v>2.1000000000000001E-2</v>
      </c>
      <c r="L33">
        <v>0</v>
      </c>
      <c r="M33">
        <v>2E-3</v>
      </c>
      <c r="N33">
        <v>0</v>
      </c>
      <c r="O33">
        <v>2E-3</v>
      </c>
      <c r="Q33">
        <f t="shared" si="1"/>
        <v>3.5999999999999994E-5</v>
      </c>
      <c r="R33">
        <f t="shared" si="2"/>
        <v>3.0000000000000001E-6</v>
      </c>
      <c r="S33">
        <f t="shared" si="3"/>
        <v>0</v>
      </c>
      <c r="T33">
        <f t="shared" si="4"/>
        <v>2.1000000000000002E-5</v>
      </c>
      <c r="U33">
        <f t="shared" si="5"/>
        <v>0</v>
      </c>
      <c r="V33">
        <f t="shared" si="6"/>
        <v>1.9999999999999999E-6</v>
      </c>
      <c r="W33">
        <f t="shared" si="7"/>
        <v>0</v>
      </c>
      <c r="X33">
        <f t="shared" si="8"/>
        <v>1.9999999999999999E-6</v>
      </c>
    </row>
    <row r="34" spans="1:24" x14ac:dyDescent="0.25">
      <c r="A34">
        <v>7</v>
      </c>
      <c r="B34">
        <v>33</v>
      </c>
      <c r="D34">
        <v>735900</v>
      </c>
      <c r="E34">
        <v>7359</v>
      </c>
      <c r="F34">
        <v>6435</v>
      </c>
      <c r="G34">
        <v>0.53400000000000003</v>
      </c>
      <c r="H34">
        <v>1.4930000000000001</v>
      </c>
      <c r="I34">
        <v>3.1E-2</v>
      </c>
      <c r="J34">
        <v>0</v>
      </c>
      <c r="K34">
        <v>0.66300000000000003</v>
      </c>
      <c r="L34">
        <v>0</v>
      </c>
      <c r="M34">
        <v>2.1000000000000001E-2</v>
      </c>
      <c r="N34">
        <v>0</v>
      </c>
      <c r="O34">
        <v>1.9E-2</v>
      </c>
      <c r="Q34">
        <f t="shared" si="1"/>
        <v>1.4930000000000002E-3</v>
      </c>
      <c r="R34">
        <f t="shared" si="2"/>
        <v>3.1000000000000001E-5</v>
      </c>
      <c r="S34">
        <f t="shared" si="3"/>
        <v>0</v>
      </c>
      <c r="T34">
        <f t="shared" si="4"/>
        <v>6.6300000000000007E-4</v>
      </c>
      <c r="U34">
        <f t="shared" si="5"/>
        <v>0</v>
      </c>
      <c r="V34">
        <f t="shared" si="6"/>
        <v>2.1000000000000002E-5</v>
      </c>
      <c r="W34">
        <f t="shared" si="7"/>
        <v>0</v>
      </c>
      <c r="X34">
        <f t="shared" si="8"/>
        <v>1.9000000000000001E-5</v>
      </c>
    </row>
    <row r="35" spans="1:24" x14ac:dyDescent="0.25">
      <c r="A35">
        <v>7</v>
      </c>
      <c r="B35">
        <v>34</v>
      </c>
      <c r="D35">
        <v>10118600</v>
      </c>
      <c r="E35">
        <v>101186</v>
      </c>
      <c r="F35">
        <v>3937</v>
      </c>
      <c r="G35">
        <v>1.6859999999999999</v>
      </c>
      <c r="H35">
        <v>3.395</v>
      </c>
      <c r="I35">
        <v>3.2000000000000001E-2</v>
      </c>
      <c r="J35">
        <v>0</v>
      </c>
      <c r="K35">
        <v>0.81699999999999995</v>
      </c>
      <c r="L35">
        <v>0</v>
      </c>
      <c r="M35">
        <v>2.8000000000000001E-2</v>
      </c>
      <c r="N35">
        <v>0</v>
      </c>
      <c r="O35">
        <v>3.2000000000000001E-2</v>
      </c>
      <c r="Q35">
        <f t="shared" si="1"/>
        <v>3.395E-3</v>
      </c>
      <c r="R35">
        <f t="shared" si="2"/>
        <v>3.1999999999999999E-5</v>
      </c>
      <c r="S35">
        <f t="shared" si="3"/>
        <v>0</v>
      </c>
      <c r="T35">
        <f t="shared" si="4"/>
        <v>8.1699999999999991E-4</v>
      </c>
      <c r="U35">
        <f t="shared" si="5"/>
        <v>0</v>
      </c>
      <c r="V35">
        <f t="shared" si="6"/>
        <v>2.8E-5</v>
      </c>
      <c r="W35">
        <f t="shared" si="7"/>
        <v>0</v>
      </c>
      <c r="X35">
        <f t="shared" si="8"/>
        <v>3.1999999999999999E-5</v>
      </c>
    </row>
    <row r="36" spans="1:24" x14ac:dyDescent="0.25">
      <c r="A36">
        <v>8</v>
      </c>
      <c r="B36">
        <v>35</v>
      </c>
      <c r="D36">
        <v>1025200</v>
      </c>
      <c r="E36">
        <v>10252</v>
      </c>
      <c r="F36">
        <v>5095</v>
      </c>
      <c r="G36">
        <v>1.518</v>
      </c>
      <c r="H36">
        <v>1.0720000000000001</v>
      </c>
      <c r="I36">
        <v>0.67100000000000004</v>
      </c>
      <c r="J36">
        <v>2.9000000000000001E-2</v>
      </c>
      <c r="K36">
        <v>1.37</v>
      </c>
      <c r="L36">
        <v>9.9000000000000005E-2</v>
      </c>
      <c r="M36">
        <v>0.751</v>
      </c>
      <c r="N36">
        <v>0.01</v>
      </c>
      <c r="O36">
        <v>0.752</v>
      </c>
      <c r="Q36">
        <f t="shared" si="1"/>
        <v>1.072E-3</v>
      </c>
      <c r="R36">
        <f t="shared" si="2"/>
        <v>6.7100000000000005E-4</v>
      </c>
      <c r="S36">
        <f t="shared" si="3"/>
        <v>2.9E-5</v>
      </c>
      <c r="T36">
        <f t="shared" si="4"/>
        <v>1.3700000000000001E-3</v>
      </c>
      <c r="U36">
        <f t="shared" si="5"/>
        <v>9.9000000000000008E-5</v>
      </c>
      <c r="V36">
        <f t="shared" si="6"/>
        <v>7.5100000000000004E-4</v>
      </c>
      <c r="W36">
        <f t="shared" si="7"/>
        <v>1.0000000000000001E-5</v>
      </c>
      <c r="X36">
        <f t="shared" si="8"/>
        <v>7.5199999999999996E-4</v>
      </c>
    </row>
    <row r="37" spans="1:24" x14ac:dyDescent="0.25">
      <c r="A37">
        <v>8</v>
      </c>
      <c r="B37">
        <v>36</v>
      </c>
      <c r="D37">
        <v>9183800</v>
      </c>
      <c r="E37">
        <v>91838</v>
      </c>
      <c r="F37">
        <v>4199</v>
      </c>
      <c r="G37">
        <v>1.54</v>
      </c>
      <c r="H37">
        <v>4.66</v>
      </c>
      <c r="I37">
        <v>3.7999999999999999E-2</v>
      </c>
      <c r="J37">
        <v>0</v>
      </c>
      <c r="K37">
        <v>1.2210000000000001</v>
      </c>
      <c r="L37">
        <v>0</v>
      </c>
      <c r="M37">
        <v>3.5000000000000003E-2</v>
      </c>
      <c r="N37">
        <v>0</v>
      </c>
      <c r="O37">
        <v>5.5E-2</v>
      </c>
      <c r="Q37">
        <f t="shared" si="1"/>
        <v>4.6600000000000001E-3</v>
      </c>
      <c r="R37">
        <f t="shared" si="2"/>
        <v>3.8000000000000002E-5</v>
      </c>
      <c r="S37">
        <f t="shared" si="3"/>
        <v>0</v>
      </c>
      <c r="T37">
        <f t="shared" si="4"/>
        <v>1.2210000000000001E-3</v>
      </c>
      <c r="U37">
        <f t="shared" si="5"/>
        <v>0</v>
      </c>
      <c r="V37">
        <f t="shared" si="6"/>
        <v>3.5000000000000004E-5</v>
      </c>
      <c r="W37">
        <f t="shared" si="7"/>
        <v>0</v>
      </c>
      <c r="X37">
        <f t="shared" si="8"/>
        <v>5.5000000000000002E-5</v>
      </c>
    </row>
    <row r="38" spans="1:24" x14ac:dyDescent="0.25">
      <c r="A38">
        <v>9</v>
      </c>
      <c r="B38">
        <v>37</v>
      </c>
      <c r="D38">
        <v>992200</v>
      </c>
      <c r="E38">
        <v>9922</v>
      </c>
      <c r="F38">
        <v>5015</v>
      </c>
      <c r="G38">
        <v>1.9239999999999999</v>
      </c>
      <c r="H38">
        <v>1.371</v>
      </c>
      <c r="I38">
        <v>0.46800000000000003</v>
      </c>
      <c r="J38">
        <v>2.1000000000000001E-2</v>
      </c>
      <c r="K38">
        <v>1.4490000000000001</v>
      </c>
      <c r="L38">
        <v>6.5000000000000002E-2</v>
      </c>
      <c r="M38">
        <v>0.41</v>
      </c>
      <c r="N38">
        <v>7.0000000000000001E-3</v>
      </c>
      <c r="O38">
        <v>0.41099999999999998</v>
      </c>
      <c r="Q38">
        <f t="shared" si="1"/>
        <v>1.371E-3</v>
      </c>
      <c r="R38">
        <f t="shared" si="2"/>
        <v>4.6800000000000005E-4</v>
      </c>
      <c r="S38">
        <f t="shared" si="3"/>
        <v>2.1000000000000002E-5</v>
      </c>
      <c r="T38">
        <f t="shared" si="4"/>
        <v>1.449E-3</v>
      </c>
      <c r="U38">
        <f t="shared" si="5"/>
        <v>6.5000000000000008E-5</v>
      </c>
      <c r="V38">
        <f t="shared" si="6"/>
        <v>4.0999999999999999E-4</v>
      </c>
      <c r="W38">
        <f t="shared" si="7"/>
        <v>6.9999999999999999E-6</v>
      </c>
      <c r="X38">
        <f t="shared" si="8"/>
        <v>4.1099999999999996E-4</v>
      </c>
    </row>
    <row r="39" spans="1:24" x14ac:dyDescent="0.25">
      <c r="A39">
        <v>9</v>
      </c>
      <c r="B39">
        <v>38</v>
      </c>
      <c r="D39">
        <v>9548800</v>
      </c>
      <c r="E39">
        <v>95488</v>
      </c>
      <c r="F39">
        <v>3990</v>
      </c>
      <c r="G39">
        <v>1.397</v>
      </c>
      <c r="H39">
        <v>3.5230000000000001</v>
      </c>
      <c r="I39">
        <v>2.3E-2</v>
      </c>
      <c r="J39">
        <v>0</v>
      </c>
      <c r="K39">
        <v>0.80900000000000005</v>
      </c>
      <c r="L39">
        <v>0</v>
      </c>
      <c r="M39">
        <v>1.2999999999999999E-2</v>
      </c>
      <c r="N39">
        <v>0</v>
      </c>
      <c r="O39">
        <v>5.0000000000000001E-3</v>
      </c>
      <c r="Q39">
        <f t="shared" si="1"/>
        <v>3.5230000000000001E-3</v>
      </c>
      <c r="R39">
        <f t="shared" si="2"/>
        <v>2.3E-5</v>
      </c>
      <c r="S39">
        <f t="shared" si="3"/>
        <v>0</v>
      </c>
      <c r="T39">
        <f t="shared" si="4"/>
        <v>8.0900000000000004E-4</v>
      </c>
      <c r="U39">
        <f t="shared" si="5"/>
        <v>0</v>
      </c>
      <c r="V39">
        <f t="shared" si="6"/>
        <v>1.2999999999999999E-5</v>
      </c>
      <c r="W39">
        <f t="shared" si="7"/>
        <v>0</v>
      </c>
      <c r="X39">
        <f t="shared" si="8"/>
        <v>5.0000000000000004E-6</v>
      </c>
    </row>
    <row r="40" spans="1:24" x14ac:dyDescent="0.25">
      <c r="A40">
        <v>10</v>
      </c>
      <c r="B40">
        <v>39</v>
      </c>
      <c r="D40">
        <v>2388300</v>
      </c>
      <c r="E40">
        <v>23883</v>
      </c>
      <c r="F40">
        <v>4587</v>
      </c>
      <c r="G40">
        <v>6.15</v>
      </c>
      <c r="H40">
        <v>1.2430000000000001</v>
      </c>
      <c r="I40">
        <v>0.623</v>
      </c>
      <c r="J40">
        <v>5.8000000000000003E-2</v>
      </c>
      <c r="K40">
        <v>0.94699999999999995</v>
      </c>
      <c r="L40">
        <v>0.121</v>
      </c>
      <c r="M40">
        <v>0.32500000000000001</v>
      </c>
      <c r="N40">
        <v>3.1E-2</v>
      </c>
      <c r="O40">
        <v>0.48299999999999998</v>
      </c>
      <c r="Q40">
        <f t="shared" si="1"/>
        <v>1.2430000000000002E-3</v>
      </c>
      <c r="R40">
        <f t="shared" si="2"/>
        <v>6.2299999999999996E-4</v>
      </c>
      <c r="S40">
        <f t="shared" si="3"/>
        <v>5.8E-5</v>
      </c>
      <c r="T40">
        <f t="shared" si="4"/>
        <v>9.4699999999999993E-4</v>
      </c>
      <c r="U40">
        <f t="shared" si="5"/>
        <v>1.21E-4</v>
      </c>
      <c r="V40">
        <f t="shared" si="6"/>
        <v>3.2499999999999999E-4</v>
      </c>
      <c r="W40">
        <f t="shared" si="7"/>
        <v>3.1000000000000001E-5</v>
      </c>
      <c r="X40">
        <f t="shared" si="8"/>
        <v>4.8299999999999998E-4</v>
      </c>
    </row>
    <row r="41" spans="1:24" x14ac:dyDescent="0.25">
      <c r="A41">
        <v>10</v>
      </c>
      <c r="B41">
        <v>40</v>
      </c>
      <c r="D41">
        <v>86300</v>
      </c>
      <c r="E41">
        <v>863</v>
      </c>
      <c r="F41">
        <v>5816</v>
      </c>
      <c r="G41">
        <v>3.7999999999999999E-2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>
        <f t="shared" si="1"/>
        <v>0</v>
      </c>
      <c r="R41">
        <f t="shared" si="2"/>
        <v>0</v>
      </c>
      <c r="S41">
        <f t="shared" si="3"/>
        <v>0</v>
      </c>
      <c r="T41">
        <f t="shared" si="4"/>
        <v>0</v>
      </c>
      <c r="U41">
        <f t="shared" si="5"/>
        <v>0</v>
      </c>
      <c r="V41">
        <f t="shared" si="6"/>
        <v>0</v>
      </c>
      <c r="W41">
        <f t="shared" si="7"/>
        <v>0</v>
      </c>
      <c r="X41">
        <f t="shared" si="8"/>
        <v>0</v>
      </c>
    </row>
    <row r="42" spans="1:24" x14ac:dyDescent="0.25">
      <c r="A42">
        <v>10</v>
      </c>
      <c r="B42">
        <v>41</v>
      </c>
      <c r="D42">
        <v>94500</v>
      </c>
      <c r="E42">
        <v>945</v>
      </c>
      <c r="F42">
        <v>5937</v>
      </c>
      <c r="G42">
        <v>4.2999999999999997E-2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>
        <f t="shared" si="1"/>
        <v>0</v>
      </c>
      <c r="R42">
        <f t="shared" si="2"/>
        <v>0</v>
      </c>
      <c r="S42">
        <f t="shared" si="3"/>
        <v>0</v>
      </c>
      <c r="T42">
        <f t="shared" si="4"/>
        <v>0</v>
      </c>
      <c r="U42">
        <f t="shared" si="5"/>
        <v>0</v>
      </c>
      <c r="V42">
        <f t="shared" si="6"/>
        <v>0</v>
      </c>
      <c r="W42">
        <f t="shared" si="7"/>
        <v>0</v>
      </c>
      <c r="X42">
        <f t="shared" si="8"/>
        <v>0</v>
      </c>
    </row>
    <row r="43" spans="1:24" x14ac:dyDescent="0.25">
      <c r="A43">
        <v>10</v>
      </c>
      <c r="B43">
        <v>42</v>
      </c>
      <c r="D43">
        <v>23200</v>
      </c>
      <c r="E43">
        <v>232</v>
      </c>
      <c r="F43">
        <v>5878</v>
      </c>
      <c r="G43">
        <v>5.0000000000000001E-3</v>
      </c>
      <c r="H43">
        <v>5.0000000000000001E-3</v>
      </c>
      <c r="I43">
        <v>0</v>
      </c>
      <c r="J43">
        <v>0</v>
      </c>
      <c r="K43">
        <v>2E-3</v>
      </c>
      <c r="L43">
        <v>0</v>
      </c>
      <c r="M43">
        <v>0</v>
      </c>
      <c r="N43">
        <v>0</v>
      </c>
      <c r="O43">
        <v>0</v>
      </c>
      <c r="Q43">
        <f t="shared" si="1"/>
        <v>5.0000000000000004E-6</v>
      </c>
      <c r="R43">
        <f t="shared" si="2"/>
        <v>0</v>
      </c>
      <c r="S43">
        <f t="shared" si="3"/>
        <v>0</v>
      </c>
      <c r="T43">
        <f t="shared" si="4"/>
        <v>1.9999999999999999E-6</v>
      </c>
      <c r="U43">
        <f t="shared" si="5"/>
        <v>0</v>
      </c>
      <c r="V43">
        <f t="shared" si="6"/>
        <v>0</v>
      </c>
      <c r="W43">
        <f t="shared" si="7"/>
        <v>0</v>
      </c>
      <c r="X43">
        <f t="shared" si="8"/>
        <v>0</v>
      </c>
    </row>
    <row r="44" spans="1:24" x14ac:dyDescent="0.25">
      <c r="A44">
        <v>10</v>
      </c>
      <c r="B44">
        <v>43</v>
      </c>
      <c r="D44">
        <v>1353500</v>
      </c>
      <c r="E44">
        <v>13535</v>
      </c>
      <c r="F44">
        <v>6576</v>
      </c>
      <c r="G44">
        <v>1.4370000000000001</v>
      </c>
      <c r="H44">
        <v>1.887</v>
      </c>
      <c r="I44">
        <v>1.4999999999999999E-2</v>
      </c>
      <c r="J44">
        <v>0</v>
      </c>
      <c r="K44">
        <v>0.54300000000000004</v>
      </c>
      <c r="L44">
        <v>0</v>
      </c>
      <c r="M44">
        <v>6.0000000000000001E-3</v>
      </c>
      <c r="N44">
        <v>0</v>
      </c>
      <c r="O44">
        <v>1E-3</v>
      </c>
      <c r="Q44">
        <f t="shared" si="1"/>
        <v>1.887E-3</v>
      </c>
      <c r="R44">
        <f t="shared" si="2"/>
        <v>1.4999999999999999E-5</v>
      </c>
      <c r="S44">
        <f t="shared" si="3"/>
        <v>0</v>
      </c>
      <c r="T44">
        <f t="shared" si="4"/>
        <v>5.4300000000000008E-4</v>
      </c>
      <c r="U44">
        <f t="shared" si="5"/>
        <v>0</v>
      </c>
      <c r="V44">
        <f t="shared" si="6"/>
        <v>6.0000000000000002E-6</v>
      </c>
      <c r="W44">
        <f t="shared" si="7"/>
        <v>0</v>
      </c>
      <c r="X44">
        <f t="shared" si="8"/>
        <v>9.9999999999999995E-7</v>
      </c>
    </row>
    <row r="45" spans="1:24" x14ac:dyDescent="0.25">
      <c r="A45">
        <v>10</v>
      </c>
      <c r="B45">
        <v>44</v>
      </c>
      <c r="D45">
        <v>9479800</v>
      </c>
      <c r="E45">
        <v>94798</v>
      </c>
      <c r="F45">
        <v>2683</v>
      </c>
      <c r="G45">
        <v>0.72099999999999997</v>
      </c>
      <c r="H45">
        <v>2.6520000000000001</v>
      </c>
      <c r="I45">
        <v>1.7000000000000001E-2</v>
      </c>
      <c r="J45">
        <v>0</v>
      </c>
      <c r="K45">
        <v>0.55800000000000005</v>
      </c>
      <c r="L45">
        <v>0</v>
      </c>
      <c r="M45">
        <v>8.0000000000000002E-3</v>
      </c>
      <c r="N45">
        <v>0</v>
      </c>
      <c r="O45">
        <v>4.0000000000000001E-3</v>
      </c>
      <c r="Q45">
        <f t="shared" si="1"/>
        <v>2.6520000000000003E-3</v>
      </c>
      <c r="R45">
        <f t="shared" si="2"/>
        <v>1.7E-5</v>
      </c>
      <c r="S45">
        <f t="shared" si="3"/>
        <v>0</v>
      </c>
      <c r="T45">
        <f t="shared" si="4"/>
        <v>5.5800000000000001E-4</v>
      </c>
      <c r="U45">
        <f t="shared" si="5"/>
        <v>0</v>
      </c>
      <c r="V45">
        <f t="shared" si="6"/>
        <v>7.9999999999999996E-6</v>
      </c>
      <c r="W45">
        <f t="shared" si="7"/>
        <v>0</v>
      </c>
      <c r="X45">
        <f t="shared" si="8"/>
        <v>3.9999999999999998E-6</v>
      </c>
    </row>
    <row r="46" spans="1:24" x14ac:dyDescent="0.25">
      <c r="A46">
        <v>11</v>
      </c>
      <c r="B46">
        <v>45</v>
      </c>
      <c r="D46">
        <v>1695800</v>
      </c>
      <c r="E46">
        <v>16958</v>
      </c>
      <c r="F46">
        <v>4593</v>
      </c>
      <c r="G46">
        <v>4.2329999999999997</v>
      </c>
      <c r="H46">
        <v>1.0049999999999999</v>
      </c>
      <c r="I46">
        <v>0.70199999999999996</v>
      </c>
      <c r="J46">
        <v>1E-3</v>
      </c>
      <c r="K46">
        <v>1.4470000000000001</v>
      </c>
      <c r="L46">
        <v>0.113</v>
      </c>
      <c r="M46">
        <v>0.92800000000000005</v>
      </c>
      <c r="N46">
        <v>0</v>
      </c>
      <c r="O46">
        <v>0.57099999999999995</v>
      </c>
      <c r="Q46">
        <f t="shared" si="1"/>
        <v>1.0049999999999998E-3</v>
      </c>
      <c r="R46">
        <f t="shared" si="2"/>
        <v>7.0199999999999993E-4</v>
      </c>
      <c r="S46">
        <f t="shared" si="3"/>
        <v>9.9999999999999995E-7</v>
      </c>
      <c r="T46">
        <f t="shared" si="4"/>
        <v>1.4470000000000002E-3</v>
      </c>
      <c r="U46">
        <f t="shared" si="5"/>
        <v>1.1300000000000001E-4</v>
      </c>
      <c r="V46">
        <f t="shared" si="6"/>
        <v>9.2800000000000001E-4</v>
      </c>
      <c r="W46">
        <f t="shared" si="7"/>
        <v>0</v>
      </c>
      <c r="X46">
        <f t="shared" si="8"/>
        <v>5.71E-4</v>
      </c>
    </row>
    <row r="47" spans="1:24" x14ac:dyDescent="0.25">
      <c r="A47">
        <v>11</v>
      </c>
      <c r="B47">
        <v>46</v>
      </c>
      <c r="D47">
        <v>606600</v>
      </c>
      <c r="E47">
        <v>6066</v>
      </c>
      <c r="F47">
        <v>5550</v>
      </c>
      <c r="G47">
        <v>0.94499999999999995</v>
      </c>
      <c r="H47">
        <v>0.67700000000000005</v>
      </c>
      <c r="I47">
        <v>0.19</v>
      </c>
      <c r="J47">
        <v>0</v>
      </c>
      <c r="K47">
        <v>0.85699999999999998</v>
      </c>
      <c r="L47">
        <v>0</v>
      </c>
      <c r="M47">
        <v>0.247</v>
      </c>
      <c r="N47">
        <v>0</v>
      </c>
      <c r="O47">
        <v>0.108</v>
      </c>
      <c r="Q47">
        <f t="shared" si="1"/>
        <v>6.7700000000000008E-4</v>
      </c>
      <c r="R47">
        <f t="shared" si="2"/>
        <v>1.9000000000000001E-4</v>
      </c>
      <c r="S47">
        <f t="shared" si="3"/>
        <v>0</v>
      </c>
      <c r="T47">
        <f t="shared" si="4"/>
        <v>8.5700000000000001E-4</v>
      </c>
      <c r="U47">
        <f t="shared" si="5"/>
        <v>0</v>
      </c>
      <c r="V47">
        <f t="shared" si="6"/>
        <v>2.4699999999999999E-4</v>
      </c>
      <c r="W47">
        <f t="shared" si="7"/>
        <v>0</v>
      </c>
      <c r="X47">
        <f t="shared" si="8"/>
        <v>1.08E-4</v>
      </c>
    </row>
    <row r="48" spans="1:24" x14ac:dyDescent="0.25">
      <c r="A48">
        <v>11</v>
      </c>
      <c r="B48">
        <v>47</v>
      </c>
      <c r="D48">
        <v>24600</v>
      </c>
      <c r="E48">
        <v>246</v>
      </c>
      <c r="F48">
        <v>5696</v>
      </c>
      <c r="G48">
        <v>6.0000000000000001E-3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>
        <f t="shared" si="1"/>
        <v>0</v>
      </c>
      <c r="R48">
        <f t="shared" si="2"/>
        <v>0</v>
      </c>
      <c r="S48">
        <f t="shared" si="3"/>
        <v>0</v>
      </c>
      <c r="T48">
        <f t="shared" si="4"/>
        <v>0</v>
      </c>
      <c r="U48">
        <f t="shared" si="5"/>
        <v>0</v>
      </c>
      <c r="V48">
        <f t="shared" si="6"/>
        <v>0</v>
      </c>
      <c r="W48">
        <f t="shared" si="7"/>
        <v>0</v>
      </c>
      <c r="X48">
        <f t="shared" si="8"/>
        <v>0</v>
      </c>
    </row>
    <row r="49" spans="1:24" x14ac:dyDescent="0.25">
      <c r="A49">
        <v>11</v>
      </c>
      <c r="B49">
        <v>48</v>
      </c>
      <c r="D49">
        <v>73900</v>
      </c>
      <c r="E49">
        <v>739</v>
      </c>
      <c r="F49">
        <v>5863</v>
      </c>
      <c r="G49">
        <v>2.9000000000000001E-2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>
        <f t="shared" si="1"/>
        <v>0</v>
      </c>
      <c r="R49">
        <f t="shared" si="2"/>
        <v>0</v>
      </c>
      <c r="S49">
        <f t="shared" si="3"/>
        <v>0</v>
      </c>
      <c r="T49">
        <f t="shared" si="4"/>
        <v>0</v>
      </c>
      <c r="U49">
        <f t="shared" si="5"/>
        <v>0</v>
      </c>
      <c r="V49">
        <f t="shared" si="6"/>
        <v>0</v>
      </c>
      <c r="W49">
        <f t="shared" si="7"/>
        <v>0</v>
      </c>
      <c r="X49">
        <f t="shared" si="8"/>
        <v>0</v>
      </c>
    </row>
    <row r="50" spans="1:24" x14ac:dyDescent="0.25">
      <c r="A50">
        <v>11</v>
      </c>
      <c r="B50">
        <v>49</v>
      </c>
      <c r="D50">
        <v>40900</v>
      </c>
      <c r="E50">
        <v>409</v>
      </c>
      <c r="F50">
        <v>5900</v>
      </c>
      <c r="G50">
        <v>1.0999999999999999E-2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>
        <f t="shared" si="1"/>
        <v>0</v>
      </c>
      <c r="R50">
        <f t="shared" si="2"/>
        <v>0</v>
      </c>
      <c r="S50">
        <f t="shared" si="3"/>
        <v>0</v>
      </c>
      <c r="T50">
        <f t="shared" si="4"/>
        <v>0</v>
      </c>
      <c r="U50">
        <f t="shared" si="5"/>
        <v>0</v>
      </c>
      <c r="V50">
        <f t="shared" si="6"/>
        <v>0</v>
      </c>
      <c r="W50">
        <f t="shared" si="7"/>
        <v>0</v>
      </c>
      <c r="X50">
        <f t="shared" si="8"/>
        <v>0</v>
      </c>
    </row>
    <row r="51" spans="1:24" x14ac:dyDescent="0.25">
      <c r="A51">
        <v>11</v>
      </c>
      <c r="B51">
        <v>50</v>
      </c>
      <c r="D51">
        <v>28000</v>
      </c>
      <c r="E51">
        <v>280</v>
      </c>
      <c r="F51">
        <v>5973</v>
      </c>
      <c r="G51">
        <v>6.0000000000000001E-3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>
        <f t="shared" si="1"/>
        <v>0</v>
      </c>
      <c r="R51">
        <f t="shared" si="2"/>
        <v>0</v>
      </c>
      <c r="S51">
        <f t="shared" si="3"/>
        <v>0</v>
      </c>
      <c r="T51">
        <f t="shared" si="4"/>
        <v>0</v>
      </c>
      <c r="U51">
        <f t="shared" si="5"/>
        <v>0</v>
      </c>
      <c r="V51">
        <f t="shared" si="6"/>
        <v>0</v>
      </c>
      <c r="W51">
        <f t="shared" si="7"/>
        <v>0</v>
      </c>
      <c r="X51">
        <f t="shared" si="8"/>
        <v>0</v>
      </c>
    </row>
    <row r="52" spans="1:24" x14ac:dyDescent="0.25">
      <c r="A52">
        <v>11</v>
      </c>
      <c r="B52">
        <v>51</v>
      </c>
      <c r="D52">
        <v>25100</v>
      </c>
      <c r="E52">
        <v>251</v>
      </c>
      <c r="F52">
        <v>5971</v>
      </c>
      <c r="G52">
        <v>5.0000000000000001E-3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>
        <f t="shared" si="1"/>
        <v>0</v>
      </c>
      <c r="R52">
        <f t="shared" si="2"/>
        <v>0</v>
      </c>
      <c r="S52">
        <f t="shared" si="3"/>
        <v>0</v>
      </c>
      <c r="T52">
        <f t="shared" si="4"/>
        <v>0</v>
      </c>
      <c r="U52">
        <f t="shared" si="5"/>
        <v>0</v>
      </c>
      <c r="V52">
        <f t="shared" si="6"/>
        <v>0</v>
      </c>
      <c r="W52">
        <f t="shared" si="7"/>
        <v>0</v>
      </c>
      <c r="X52">
        <f t="shared" si="8"/>
        <v>0</v>
      </c>
    </row>
    <row r="53" spans="1:24" x14ac:dyDescent="0.25">
      <c r="A53">
        <v>11</v>
      </c>
      <c r="B53">
        <v>52</v>
      </c>
      <c r="D53">
        <v>270100</v>
      </c>
      <c r="E53">
        <v>2701</v>
      </c>
      <c r="F53">
        <v>6124</v>
      </c>
      <c r="G53">
        <v>0.19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>
        <f t="shared" si="1"/>
        <v>0</v>
      </c>
      <c r="R53">
        <f t="shared" si="2"/>
        <v>0</v>
      </c>
      <c r="S53">
        <f t="shared" si="3"/>
        <v>0</v>
      </c>
      <c r="T53">
        <f t="shared" si="4"/>
        <v>0</v>
      </c>
      <c r="U53">
        <f t="shared" si="5"/>
        <v>0</v>
      </c>
      <c r="V53">
        <f t="shared" si="6"/>
        <v>0</v>
      </c>
      <c r="W53">
        <f t="shared" si="7"/>
        <v>0</v>
      </c>
      <c r="X53">
        <f t="shared" si="8"/>
        <v>0</v>
      </c>
    </row>
    <row r="54" spans="1:24" x14ac:dyDescent="0.25">
      <c r="A54">
        <v>11</v>
      </c>
      <c r="B54">
        <v>53</v>
      </c>
      <c r="D54">
        <v>225300</v>
      </c>
      <c r="E54">
        <v>2253</v>
      </c>
      <c r="F54">
        <v>6270</v>
      </c>
      <c r="G54">
        <v>0.13400000000000001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>
        <f t="shared" si="1"/>
        <v>0</v>
      </c>
      <c r="R54">
        <f t="shared" si="2"/>
        <v>0</v>
      </c>
      <c r="S54">
        <f t="shared" si="3"/>
        <v>0</v>
      </c>
      <c r="T54">
        <f t="shared" si="4"/>
        <v>0</v>
      </c>
      <c r="U54">
        <f t="shared" si="5"/>
        <v>0</v>
      </c>
      <c r="V54">
        <f t="shared" si="6"/>
        <v>0</v>
      </c>
      <c r="W54">
        <f t="shared" si="7"/>
        <v>0</v>
      </c>
      <c r="X54">
        <f t="shared" si="8"/>
        <v>0</v>
      </c>
    </row>
    <row r="55" spans="1:24" x14ac:dyDescent="0.25">
      <c r="A55">
        <v>11</v>
      </c>
      <c r="B55">
        <v>54</v>
      </c>
      <c r="D55">
        <v>3824000</v>
      </c>
      <c r="E55">
        <v>38240</v>
      </c>
      <c r="F55">
        <v>5142</v>
      </c>
      <c r="G55">
        <v>0.90800000000000003</v>
      </c>
      <c r="H55">
        <v>2.48</v>
      </c>
      <c r="I55">
        <v>1.6E-2</v>
      </c>
      <c r="J55">
        <v>0</v>
      </c>
      <c r="K55">
        <v>0.71799999999999997</v>
      </c>
      <c r="L55">
        <v>0</v>
      </c>
      <c r="M55">
        <v>8.0000000000000002E-3</v>
      </c>
      <c r="N55">
        <v>0</v>
      </c>
      <c r="O55">
        <v>8.9999999999999993E-3</v>
      </c>
      <c r="Q55">
        <f t="shared" si="1"/>
        <v>2.48E-3</v>
      </c>
      <c r="R55">
        <f t="shared" si="2"/>
        <v>1.5999999999999999E-5</v>
      </c>
      <c r="S55">
        <f t="shared" si="3"/>
        <v>0</v>
      </c>
      <c r="T55">
        <f t="shared" si="4"/>
        <v>7.18E-4</v>
      </c>
      <c r="U55">
        <f t="shared" si="5"/>
        <v>0</v>
      </c>
      <c r="V55">
        <f t="shared" si="6"/>
        <v>7.9999999999999996E-6</v>
      </c>
      <c r="W55">
        <f t="shared" si="7"/>
        <v>0</v>
      </c>
      <c r="X55">
        <f t="shared" si="8"/>
        <v>8.9999999999999985E-6</v>
      </c>
    </row>
    <row r="56" spans="1:24" x14ac:dyDescent="0.25">
      <c r="A56">
        <v>12</v>
      </c>
      <c r="B56">
        <v>55</v>
      </c>
      <c r="D56">
        <v>2704600</v>
      </c>
      <c r="E56">
        <v>27046</v>
      </c>
      <c r="F56">
        <v>4543</v>
      </c>
      <c r="G56">
        <v>6.5309999999999997</v>
      </c>
      <c r="H56">
        <v>1.9610000000000001</v>
      </c>
      <c r="I56">
        <v>2.5840000000000001</v>
      </c>
      <c r="J56">
        <v>0.122</v>
      </c>
      <c r="K56">
        <v>2.71</v>
      </c>
      <c r="L56">
        <v>0.996</v>
      </c>
      <c r="M56">
        <v>2.72</v>
      </c>
      <c r="N56">
        <v>0.108</v>
      </c>
      <c r="O56">
        <v>2.04</v>
      </c>
      <c r="Q56">
        <f t="shared" si="1"/>
        <v>1.9610000000000001E-3</v>
      </c>
      <c r="R56">
        <f t="shared" si="2"/>
        <v>2.5839999999999999E-3</v>
      </c>
      <c r="S56">
        <f t="shared" si="3"/>
        <v>1.22E-4</v>
      </c>
      <c r="T56">
        <f t="shared" si="4"/>
        <v>2.7100000000000002E-3</v>
      </c>
      <c r="U56">
        <f t="shared" si="5"/>
        <v>9.9599999999999992E-4</v>
      </c>
      <c r="V56">
        <f t="shared" si="6"/>
        <v>2.7200000000000002E-3</v>
      </c>
      <c r="W56">
        <f t="shared" si="7"/>
        <v>1.08E-4</v>
      </c>
      <c r="X56">
        <f t="shared" si="8"/>
        <v>2.0400000000000001E-3</v>
      </c>
    </row>
    <row r="57" spans="1:24" x14ac:dyDescent="0.25">
      <c r="A57">
        <v>12</v>
      </c>
      <c r="B57">
        <v>56</v>
      </c>
      <c r="D57">
        <v>3586200</v>
      </c>
      <c r="E57">
        <v>35862</v>
      </c>
      <c r="F57">
        <v>6256</v>
      </c>
      <c r="G57">
        <v>6.0659999999999998</v>
      </c>
      <c r="H57">
        <v>1.409</v>
      </c>
      <c r="I57">
        <v>0.71399999999999997</v>
      </c>
      <c r="J57">
        <v>0</v>
      </c>
      <c r="K57">
        <v>1.6910000000000001</v>
      </c>
      <c r="L57">
        <v>0</v>
      </c>
      <c r="M57">
        <v>0.63500000000000001</v>
      </c>
      <c r="N57">
        <v>0</v>
      </c>
      <c r="O57">
        <v>0.437</v>
      </c>
      <c r="Q57">
        <f t="shared" si="1"/>
        <v>1.4090000000000001E-3</v>
      </c>
      <c r="R57">
        <f t="shared" si="2"/>
        <v>7.1400000000000001E-4</v>
      </c>
      <c r="S57">
        <f t="shared" si="3"/>
        <v>0</v>
      </c>
      <c r="T57">
        <f t="shared" si="4"/>
        <v>1.691E-3</v>
      </c>
      <c r="U57">
        <f t="shared" si="5"/>
        <v>0</v>
      </c>
      <c r="V57">
        <f t="shared" si="6"/>
        <v>6.3500000000000004E-4</v>
      </c>
      <c r="W57">
        <f t="shared" si="7"/>
        <v>0</v>
      </c>
      <c r="X57">
        <f t="shared" si="8"/>
        <v>4.37E-4</v>
      </c>
    </row>
    <row r="58" spans="1:24" x14ac:dyDescent="0.25">
      <c r="A58">
        <v>12</v>
      </c>
      <c r="B58">
        <v>57</v>
      </c>
      <c r="D58">
        <v>1112400</v>
      </c>
      <c r="E58">
        <v>11124</v>
      </c>
      <c r="F58">
        <v>4354</v>
      </c>
      <c r="G58">
        <v>8.3699999999999992</v>
      </c>
      <c r="H58">
        <v>1.5429999999999999</v>
      </c>
      <c r="I58">
        <v>1.7509999999999999</v>
      </c>
      <c r="J58">
        <v>1.2999999999999999E-2</v>
      </c>
      <c r="K58">
        <v>1.986</v>
      </c>
      <c r="L58">
        <v>0.55800000000000005</v>
      </c>
      <c r="M58">
        <v>2.0209999999999999</v>
      </c>
      <c r="N58">
        <v>1.0999999999999999E-2</v>
      </c>
      <c r="O58">
        <v>1.482</v>
      </c>
      <c r="Q58">
        <f t="shared" si="1"/>
        <v>1.5429999999999999E-3</v>
      </c>
      <c r="R58">
        <f t="shared" si="2"/>
        <v>1.751E-3</v>
      </c>
      <c r="S58">
        <f t="shared" si="3"/>
        <v>1.2999999999999999E-5</v>
      </c>
      <c r="T58">
        <f t="shared" si="4"/>
        <v>1.9859999999999999E-3</v>
      </c>
      <c r="U58">
        <f t="shared" si="5"/>
        <v>5.5800000000000001E-4</v>
      </c>
      <c r="V58">
        <f t="shared" si="6"/>
        <v>2.0209999999999998E-3</v>
      </c>
      <c r="W58">
        <f t="shared" si="7"/>
        <v>1.1E-5</v>
      </c>
      <c r="X58">
        <f t="shared" si="8"/>
        <v>1.482E-3</v>
      </c>
    </row>
    <row r="59" spans="1:24" x14ac:dyDescent="0.25">
      <c r="A59">
        <v>12</v>
      </c>
      <c r="B59">
        <v>58</v>
      </c>
      <c r="D59">
        <v>1753500</v>
      </c>
      <c r="E59">
        <v>17535</v>
      </c>
      <c r="F59">
        <v>6355</v>
      </c>
      <c r="G59">
        <v>2.9390000000000001</v>
      </c>
      <c r="H59">
        <v>2.5659999999999998</v>
      </c>
      <c r="I59">
        <v>0.84499999999999997</v>
      </c>
      <c r="J59">
        <v>0</v>
      </c>
      <c r="K59">
        <v>2.488</v>
      </c>
      <c r="L59">
        <v>0</v>
      </c>
      <c r="M59">
        <v>0.61</v>
      </c>
      <c r="N59">
        <v>0</v>
      </c>
      <c r="O59">
        <v>0.54500000000000004</v>
      </c>
      <c r="Q59">
        <f t="shared" si="1"/>
        <v>2.5659999999999997E-3</v>
      </c>
      <c r="R59">
        <f t="shared" si="2"/>
        <v>8.4499999999999994E-4</v>
      </c>
      <c r="S59">
        <f t="shared" si="3"/>
        <v>0</v>
      </c>
      <c r="T59">
        <f t="shared" si="4"/>
        <v>2.4880000000000002E-3</v>
      </c>
      <c r="U59">
        <f t="shared" si="5"/>
        <v>0</v>
      </c>
      <c r="V59">
        <f t="shared" si="6"/>
        <v>6.0999999999999997E-4</v>
      </c>
      <c r="W59">
        <f t="shared" si="7"/>
        <v>0</v>
      </c>
      <c r="X59">
        <f t="shared" si="8"/>
        <v>5.4500000000000002E-4</v>
      </c>
    </row>
    <row r="60" spans="1:24" x14ac:dyDescent="0.25">
      <c r="A60">
        <v>12</v>
      </c>
      <c r="B60">
        <v>59</v>
      </c>
      <c r="D60">
        <v>46700</v>
      </c>
      <c r="E60">
        <v>467</v>
      </c>
      <c r="F60">
        <v>6999</v>
      </c>
      <c r="G60">
        <v>8.9999999999999993E-3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>
        <f t="shared" si="1"/>
        <v>0</v>
      </c>
      <c r="R60">
        <f t="shared" si="2"/>
        <v>0</v>
      </c>
      <c r="S60">
        <f t="shared" si="3"/>
        <v>0</v>
      </c>
      <c r="T60">
        <f t="shared" si="4"/>
        <v>0</v>
      </c>
      <c r="U60">
        <f t="shared" si="5"/>
        <v>0</v>
      </c>
      <c r="V60">
        <f t="shared" si="6"/>
        <v>0</v>
      </c>
      <c r="W60">
        <f t="shared" si="7"/>
        <v>0</v>
      </c>
      <c r="X60">
        <f t="shared" si="8"/>
        <v>0</v>
      </c>
    </row>
    <row r="61" spans="1:24" x14ac:dyDescent="0.25">
      <c r="A61">
        <v>12</v>
      </c>
      <c r="B61">
        <v>60</v>
      </c>
      <c r="D61">
        <v>60700</v>
      </c>
      <c r="E61">
        <v>607</v>
      </c>
      <c r="F61">
        <v>6993</v>
      </c>
      <c r="G61">
        <v>1.4E-2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>
        <f t="shared" si="1"/>
        <v>0</v>
      </c>
      <c r="R61">
        <f t="shared" si="2"/>
        <v>0</v>
      </c>
      <c r="S61">
        <f t="shared" si="3"/>
        <v>0</v>
      </c>
      <c r="T61">
        <f t="shared" si="4"/>
        <v>0</v>
      </c>
      <c r="U61">
        <f t="shared" si="5"/>
        <v>0</v>
      </c>
      <c r="V61">
        <f t="shared" si="6"/>
        <v>0</v>
      </c>
      <c r="W61">
        <f t="shared" si="7"/>
        <v>0</v>
      </c>
      <c r="X61">
        <f t="shared" si="8"/>
        <v>0</v>
      </c>
    </row>
    <row r="62" spans="1:24" x14ac:dyDescent="0.25">
      <c r="A62">
        <v>12</v>
      </c>
      <c r="B62">
        <v>61</v>
      </c>
      <c r="D62">
        <v>152300</v>
      </c>
      <c r="E62">
        <v>1523</v>
      </c>
      <c r="F62">
        <v>6994</v>
      </c>
      <c r="G62">
        <v>5.3999999999999999E-2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>
        <f t="shared" si="1"/>
        <v>0</v>
      </c>
      <c r="R62">
        <f t="shared" si="2"/>
        <v>0</v>
      </c>
      <c r="S62">
        <f t="shared" si="3"/>
        <v>0</v>
      </c>
      <c r="T62">
        <f t="shared" si="4"/>
        <v>0</v>
      </c>
      <c r="U62">
        <f t="shared" si="5"/>
        <v>0</v>
      </c>
      <c r="V62">
        <f t="shared" si="6"/>
        <v>0</v>
      </c>
      <c r="W62">
        <f t="shared" si="7"/>
        <v>0</v>
      </c>
      <c r="X62">
        <f t="shared" si="8"/>
        <v>0</v>
      </c>
    </row>
    <row r="63" spans="1:24" x14ac:dyDescent="0.25">
      <c r="A63">
        <v>12</v>
      </c>
      <c r="B63">
        <v>62</v>
      </c>
      <c r="D63">
        <v>946600</v>
      </c>
      <c r="E63">
        <v>9466</v>
      </c>
      <c r="F63">
        <v>6916</v>
      </c>
      <c r="G63">
        <v>0.71899999999999997</v>
      </c>
      <c r="H63">
        <v>2.6829999999999998</v>
      </c>
      <c r="I63">
        <v>0</v>
      </c>
      <c r="J63">
        <v>0</v>
      </c>
      <c r="K63">
        <v>0.17599999999999999</v>
      </c>
      <c r="L63">
        <v>0</v>
      </c>
      <c r="M63">
        <v>0</v>
      </c>
      <c r="N63">
        <v>0</v>
      </c>
      <c r="O63">
        <v>0</v>
      </c>
      <c r="Q63">
        <f t="shared" si="1"/>
        <v>2.6829999999999996E-3</v>
      </c>
      <c r="R63">
        <f t="shared" si="2"/>
        <v>0</v>
      </c>
      <c r="S63">
        <f t="shared" si="3"/>
        <v>0</v>
      </c>
      <c r="T63">
        <f t="shared" si="4"/>
        <v>1.76E-4</v>
      </c>
      <c r="U63">
        <f t="shared" si="5"/>
        <v>0</v>
      </c>
      <c r="V63">
        <f t="shared" si="6"/>
        <v>0</v>
      </c>
      <c r="W63">
        <f t="shared" si="7"/>
        <v>0</v>
      </c>
      <c r="X63">
        <f t="shared" si="8"/>
        <v>0</v>
      </c>
    </row>
    <row r="64" spans="1:24" x14ac:dyDescent="0.25">
      <c r="A64">
        <v>12</v>
      </c>
      <c r="B64">
        <v>63</v>
      </c>
      <c r="D64">
        <v>3045900</v>
      </c>
      <c r="E64">
        <v>30459</v>
      </c>
      <c r="F64">
        <v>5893</v>
      </c>
      <c r="G64">
        <v>0.97899999999999998</v>
      </c>
      <c r="H64">
        <v>2.593</v>
      </c>
      <c r="I64">
        <v>0</v>
      </c>
      <c r="J64">
        <v>0</v>
      </c>
      <c r="K64">
        <v>0.379</v>
      </c>
      <c r="L64">
        <v>0</v>
      </c>
      <c r="M64">
        <v>0</v>
      </c>
      <c r="N64">
        <v>0</v>
      </c>
      <c r="O64">
        <v>2E-3</v>
      </c>
      <c r="Q64">
        <f t="shared" si="1"/>
        <v>2.5929999999999998E-3</v>
      </c>
      <c r="R64">
        <f t="shared" si="2"/>
        <v>0</v>
      </c>
      <c r="S64">
        <f t="shared" si="3"/>
        <v>0</v>
      </c>
      <c r="T64">
        <f t="shared" si="4"/>
        <v>3.79E-4</v>
      </c>
      <c r="U64">
        <f t="shared" si="5"/>
        <v>0</v>
      </c>
      <c r="V64">
        <f t="shared" si="6"/>
        <v>0</v>
      </c>
      <c r="W64">
        <f t="shared" si="7"/>
        <v>0</v>
      </c>
      <c r="X64">
        <f t="shared" si="8"/>
        <v>1.9999999999999999E-6</v>
      </c>
    </row>
    <row r="65" spans="1:24" x14ac:dyDescent="0.25">
      <c r="A65">
        <v>12</v>
      </c>
      <c r="B65">
        <v>64</v>
      </c>
      <c r="D65">
        <v>36326400</v>
      </c>
      <c r="E65">
        <v>363264</v>
      </c>
      <c r="F65">
        <v>3110</v>
      </c>
      <c r="G65">
        <v>7.0540000000000003</v>
      </c>
      <c r="H65">
        <v>9.9039999999999999</v>
      </c>
      <c r="I65">
        <v>0</v>
      </c>
      <c r="J65">
        <v>0</v>
      </c>
      <c r="K65">
        <v>0.21099999999999999</v>
      </c>
      <c r="L65">
        <v>0</v>
      </c>
      <c r="M65">
        <v>0</v>
      </c>
      <c r="N65">
        <v>0</v>
      </c>
      <c r="O65">
        <v>0</v>
      </c>
      <c r="Q65">
        <f t="shared" si="1"/>
        <v>9.9039999999999996E-3</v>
      </c>
      <c r="R65">
        <f t="shared" si="2"/>
        <v>0</v>
      </c>
      <c r="S65">
        <f t="shared" si="3"/>
        <v>0</v>
      </c>
      <c r="T65">
        <f t="shared" si="4"/>
        <v>2.1100000000000001E-4</v>
      </c>
      <c r="U65">
        <f t="shared" si="5"/>
        <v>0</v>
      </c>
      <c r="V65">
        <f t="shared" si="6"/>
        <v>0</v>
      </c>
      <c r="W65">
        <f t="shared" si="7"/>
        <v>0</v>
      </c>
      <c r="X65">
        <f t="shared" si="8"/>
        <v>0</v>
      </c>
    </row>
    <row r="66" spans="1:24" x14ac:dyDescent="0.25">
      <c r="A66">
        <v>13</v>
      </c>
      <c r="B66">
        <v>65</v>
      </c>
      <c r="D66">
        <v>2638800</v>
      </c>
      <c r="E66">
        <v>26388</v>
      </c>
      <c r="F66">
        <v>4746</v>
      </c>
      <c r="G66">
        <v>5.9180000000000001</v>
      </c>
      <c r="H66">
        <v>1.613</v>
      </c>
      <c r="I66">
        <v>1.06</v>
      </c>
      <c r="J66">
        <v>7.1999999999999995E-2</v>
      </c>
      <c r="K66">
        <v>1.4450000000000001</v>
      </c>
      <c r="L66">
        <v>0.13100000000000001</v>
      </c>
      <c r="M66">
        <v>0.79600000000000004</v>
      </c>
      <c r="N66">
        <v>1.4E-2</v>
      </c>
      <c r="O66">
        <v>0.85699999999999998</v>
      </c>
      <c r="Q66">
        <f t="shared" si="1"/>
        <v>1.6130000000000001E-3</v>
      </c>
      <c r="R66">
        <f t="shared" si="2"/>
        <v>1.06E-3</v>
      </c>
      <c r="S66">
        <f t="shared" si="3"/>
        <v>7.1999999999999988E-5</v>
      </c>
      <c r="T66">
        <f t="shared" si="4"/>
        <v>1.4450000000000001E-3</v>
      </c>
      <c r="U66">
        <f t="shared" si="5"/>
        <v>1.3100000000000001E-4</v>
      </c>
      <c r="V66">
        <f t="shared" si="6"/>
        <v>7.9600000000000005E-4</v>
      </c>
      <c r="W66">
        <f t="shared" si="7"/>
        <v>1.4E-5</v>
      </c>
      <c r="X66">
        <f t="shared" si="8"/>
        <v>8.5700000000000001E-4</v>
      </c>
    </row>
    <row r="67" spans="1:24" x14ac:dyDescent="0.25">
      <c r="A67">
        <v>13</v>
      </c>
      <c r="B67">
        <v>66</v>
      </c>
      <c r="D67">
        <v>14500</v>
      </c>
      <c r="E67">
        <v>145</v>
      </c>
      <c r="F67">
        <v>5737</v>
      </c>
      <c r="G67">
        <v>2E-3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>
        <f t="shared" ref="Q67:Q130" si="9">H67/1000</f>
        <v>0</v>
      </c>
      <c r="R67">
        <f t="shared" ref="R67:R130" si="10">I67/1000</f>
        <v>0</v>
      </c>
      <c r="S67">
        <f t="shared" ref="S67:S130" si="11">J67/1000</f>
        <v>0</v>
      </c>
      <c r="T67">
        <f t="shared" ref="T67:T130" si="12">K67/1000</f>
        <v>0</v>
      </c>
      <c r="U67">
        <f t="shared" ref="U67:U130" si="13">L67/1000</f>
        <v>0</v>
      </c>
      <c r="V67">
        <f t="shared" ref="V67:V130" si="14">M67/1000</f>
        <v>0</v>
      </c>
      <c r="W67">
        <f t="shared" ref="W67:W130" si="15">N67/1000</f>
        <v>0</v>
      </c>
      <c r="X67">
        <f t="shared" ref="X67:X130" si="16">O67/1000</f>
        <v>0</v>
      </c>
    </row>
    <row r="68" spans="1:24" x14ac:dyDescent="0.25">
      <c r="A68">
        <v>13</v>
      </c>
      <c r="B68">
        <v>67</v>
      </c>
      <c r="D68">
        <v>41500</v>
      </c>
      <c r="E68">
        <v>415</v>
      </c>
      <c r="F68">
        <v>5849</v>
      </c>
      <c r="G68">
        <v>0.01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>
        <f t="shared" si="9"/>
        <v>0</v>
      </c>
      <c r="R68">
        <f t="shared" si="10"/>
        <v>0</v>
      </c>
      <c r="S68">
        <f t="shared" si="11"/>
        <v>0</v>
      </c>
      <c r="T68">
        <f t="shared" si="12"/>
        <v>0</v>
      </c>
      <c r="U68">
        <f t="shared" si="13"/>
        <v>0</v>
      </c>
      <c r="V68">
        <f t="shared" si="14"/>
        <v>0</v>
      </c>
      <c r="W68">
        <f t="shared" si="15"/>
        <v>0</v>
      </c>
      <c r="X68">
        <f t="shared" si="16"/>
        <v>0</v>
      </c>
    </row>
    <row r="69" spans="1:24" x14ac:dyDescent="0.25">
      <c r="A69">
        <v>13</v>
      </c>
      <c r="B69">
        <v>68</v>
      </c>
      <c r="D69">
        <v>42200</v>
      </c>
      <c r="E69">
        <v>422</v>
      </c>
      <c r="F69">
        <v>6227</v>
      </c>
      <c r="G69">
        <v>8.9999999999999993E-3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>
        <f t="shared" si="9"/>
        <v>0</v>
      </c>
      <c r="R69">
        <f t="shared" si="10"/>
        <v>0</v>
      </c>
      <c r="S69">
        <f t="shared" si="11"/>
        <v>0</v>
      </c>
      <c r="T69">
        <f t="shared" si="12"/>
        <v>0</v>
      </c>
      <c r="U69">
        <f t="shared" si="13"/>
        <v>0</v>
      </c>
      <c r="V69">
        <f t="shared" si="14"/>
        <v>0</v>
      </c>
      <c r="W69">
        <f t="shared" si="15"/>
        <v>0</v>
      </c>
      <c r="X69">
        <f t="shared" si="16"/>
        <v>0</v>
      </c>
    </row>
    <row r="70" spans="1:24" x14ac:dyDescent="0.25">
      <c r="A70">
        <v>13</v>
      </c>
      <c r="B70">
        <v>69</v>
      </c>
      <c r="D70">
        <v>100700</v>
      </c>
      <c r="E70">
        <v>1007</v>
      </c>
      <c r="F70">
        <v>6069</v>
      </c>
      <c r="G70">
        <v>0.04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>
        <f t="shared" si="9"/>
        <v>0</v>
      </c>
      <c r="R70">
        <f t="shared" si="10"/>
        <v>0</v>
      </c>
      <c r="S70">
        <f t="shared" si="11"/>
        <v>0</v>
      </c>
      <c r="T70">
        <f t="shared" si="12"/>
        <v>0</v>
      </c>
      <c r="U70">
        <f t="shared" si="13"/>
        <v>0</v>
      </c>
      <c r="V70">
        <f t="shared" si="14"/>
        <v>0</v>
      </c>
      <c r="W70">
        <f t="shared" si="15"/>
        <v>0</v>
      </c>
      <c r="X70">
        <f t="shared" si="16"/>
        <v>0</v>
      </c>
    </row>
    <row r="71" spans="1:24" x14ac:dyDescent="0.25">
      <c r="A71">
        <v>13</v>
      </c>
      <c r="B71">
        <v>70</v>
      </c>
      <c r="D71">
        <v>254000</v>
      </c>
      <c r="E71">
        <v>2540</v>
      </c>
      <c r="F71">
        <v>6543</v>
      </c>
      <c r="G71">
        <v>0.123</v>
      </c>
      <c r="H71">
        <v>0.83899999999999997</v>
      </c>
      <c r="I71">
        <v>0</v>
      </c>
      <c r="J71">
        <v>0</v>
      </c>
      <c r="K71">
        <v>0.26700000000000002</v>
      </c>
      <c r="L71">
        <v>0</v>
      </c>
      <c r="M71">
        <v>0</v>
      </c>
      <c r="N71">
        <v>0</v>
      </c>
      <c r="O71">
        <v>8.0000000000000002E-3</v>
      </c>
      <c r="Q71">
        <f t="shared" si="9"/>
        <v>8.3900000000000001E-4</v>
      </c>
      <c r="R71">
        <f t="shared" si="10"/>
        <v>0</v>
      </c>
      <c r="S71">
        <f t="shared" si="11"/>
        <v>0</v>
      </c>
      <c r="T71">
        <f t="shared" si="12"/>
        <v>2.6700000000000004E-4</v>
      </c>
      <c r="U71">
        <f t="shared" si="13"/>
        <v>0</v>
      </c>
      <c r="V71">
        <f t="shared" si="14"/>
        <v>0</v>
      </c>
      <c r="W71">
        <f t="shared" si="15"/>
        <v>0</v>
      </c>
      <c r="X71">
        <f t="shared" si="16"/>
        <v>7.9999999999999996E-6</v>
      </c>
    </row>
    <row r="72" spans="1:24" x14ac:dyDescent="0.25">
      <c r="A72">
        <v>14</v>
      </c>
      <c r="B72">
        <v>71</v>
      </c>
      <c r="D72">
        <v>2777700</v>
      </c>
      <c r="E72">
        <v>27777</v>
      </c>
      <c r="F72">
        <v>4984</v>
      </c>
      <c r="G72">
        <v>5.4560000000000004</v>
      </c>
      <c r="H72">
        <v>2.4500000000000002</v>
      </c>
      <c r="I72">
        <v>1.667</v>
      </c>
      <c r="J72">
        <v>0.189</v>
      </c>
      <c r="K72">
        <v>2.3370000000000002</v>
      </c>
      <c r="L72">
        <v>0.44500000000000001</v>
      </c>
      <c r="M72">
        <v>0.94</v>
      </c>
      <c r="N72">
        <v>0.152</v>
      </c>
      <c r="O72">
        <v>1.1910000000000001</v>
      </c>
      <c r="Q72">
        <f t="shared" si="9"/>
        <v>2.4500000000000004E-3</v>
      </c>
      <c r="R72">
        <f t="shared" si="10"/>
        <v>1.6670000000000001E-3</v>
      </c>
      <c r="S72">
        <f t="shared" si="11"/>
        <v>1.8900000000000001E-4</v>
      </c>
      <c r="T72">
        <f t="shared" si="12"/>
        <v>2.3370000000000001E-3</v>
      </c>
      <c r="U72">
        <f t="shared" si="13"/>
        <v>4.4500000000000003E-4</v>
      </c>
      <c r="V72">
        <f t="shared" si="14"/>
        <v>9.3999999999999997E-4</v>
      </c>
      <c r="W72">
        <f t="shared" si="15"/>
        <v>1.5200000000000001E-4</v>
      </c>
      <c r="X72">
        <f t="shared" si="16"/>
        <v>1.191E-3</v>
      </c>
    </row>
    <row r="73" spans="1:24" x14ac:dyDescent="0.25">
      <c r="A73">
        <v>14</v>
      </c>
      <c r="B73">
        <v>72</v>
      </c>
      <c r="D73">
        <v>78900</v>
      </c>
      <c r="E73">
        <v>789</v>
      </c>
      <c r="F73">
        <v>5461</v>
      </c>
      <c r="G73">
        <v>2.7E-2</v>
      </c>
      <c r="H73">
        <v>0.59399999999999997</v>
      </c>
      <c r="I73">
        <v>1.7999999999999999E-2</v>
      </c>
      <c r="J73">
        <v>0</v>
      </c>
      <c r="K73">
        <v>0.28999999999999998</v>
      </c>
      <c r="L73">
        <v>0</v>
      </c>
      <c r="M73">
        <v>1.0999999999999999E-2</v>
      </c>
      <c r="N73">
        <v>0</v>
      </c>
      <c r="O73">
        <v>5.0000000000000001E-3</v>
      </c>
      <c r="Q73">
        <f t="shared" si="9"/>
        <v>5.9400000000000002E-4</v>
      </c>
      <c r="R73">
        <f t="shared" si="10"/>
        <v>1.7999999999999997E-5</v>
      </c>
      <c r="S73">
        <f t="shared" si="11"/>
        <v>0</v>
      </c>
      <c r="T73">
        <f t="shared" si="12"/>
        <v>2.9E-4</v>
      </c>
      <c r="U73">
        <f t="shared" si="13"/>
        <v>0</v>
      </c>
      <c r="V73">
        <f t="shared" si="14"/>
        <v>1.1E-5</v>
      </c>
      <c r="W73">
        <f t="shared" si="15"/>
        <v>0</v>
      </c>
      <c r="X73">
        <f t="shared" si="16"/>
        <v>5.0000000000000004E-6</v>
      </c>
    </row>
    <row r="74" spans="1:24" x14ac:dyDescent="0.25">
      <c r="A74">
        <v>14</v>
      </c>
      <c r="B74">
        <v>73</v>
      </c>
      <c r="D74">
        <v>21500</v>
      </c>
      <c r="E74">
        <v>215</v>
      </c>
      <c r="F74">
        <v>6070</v>
      </c>
      <c r="G74">
        <v>3.0000000000000001E-3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>
        <f t="shared" si="9"/>
        <v>0</v>
      </c>
      <c r="R74">
        <f t="shared" si="10"/>
        <v>0</v>
      </c>
      <c r="S74">
        <f t="shared" si="11"/>
        <v>0</v>
      </c>
      <c r="T74">
        <f t="shared" si="12"/>
        <v>0</v>
      </c>
      <c r="U74">
        <f t="shared" si="13"/>
        <v>0</v>
      </c>
      <c r="V74">
        <f t="shared" si="14"/>
        <v>0</v>
      </c>
      <c r="W74">
        <f t="shared" si="15"/>
        <v>0</v>
      </c>
      <c r="X74">
        <f t="shared" si="16"/>
        <v>0</v>
      </c>
    </row>
    <row r="75" spans="1:24" x14ac:dyDescent="0.25">
      <c r="A75">
        <v>14</v>
      </c>
      <c r="B75">
        <v>74</v>
      </c>
      <c r="D75">
        <v>287400</v>
      </c>
      <c r="E75">
        <v>2874</v>
      </c>
      <c r="F75">
        <v>6852</v>
      </c>
      <c r="G75">
        <v>0.13200000000000001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>
        <f t="shared" si="9"/>
        <v>0</v>
      </c>
      <c r="R75">
        <f t="shared" si="10"/>
        <v>0</v>
      </c>
      <c r="S75">
        <f t="shared" si="11"/>
        <v>0</v>
      </c>
      <c r="T75">
        <f t="shared" si="12"/>
        <v>0</v>
      </c>
      <c r="U75">
        <f t="shared" si="13"/>
        <v>0</v>
      </c>
      <c r="V75">
        <f t="shared" si="14"/>
        <v>0</v>
      </c>
      <c r="W75">
        <f t="shared" si="15"/>
        <v>0</v>
      </c>
      <c r="X75">
        <f t="shared" si="16"/>
        <v>0</v>
      </c>
    </row>
    <row r="76" spans="1:24" x14ac:dyDescent="0.25">
      <c r="A76">
        <v>14</v>
      </c>
      <c r="B76">
        <v>75</v>
      </c>
      <c r="D76">
        <v>466800</v>
      </c>
      <c r="E76">
        <v>4668</v>
      </c>
      <c r="F76">
        <v>6423</v>
      </c>
      <c r="G76">
        <v>0.251</v>
      </c>
      <c r="H76">
        <v>1.014</v>
      </c>
      <c r="I76">
        <v>0</v>
      </c>
      <c r="J76">
        <v>0</v>
      </c>
      <c r="K76">
        <v>0.30399999999999999</v>
      </c>
      <c r="L76">
        <v>0</v>
      </c>
      <c r="M76">
        <v>0</v>
      </c>
      <c r="N76">
        <v>0</v>
      </c>
      <c r="O76">
        <v>0</v>
      </c>
      <c r="Q76">
        <f t="shared" si="9"/>
        <v>1.0139999999999999E-3</v>
      </c>
      <c r="R76">
        <f t="shared" si="10"/>
        <v>0</v>
      </c>
      <c r="S76">
        <f t="shared" si="11"/>
        <v>0</v>
      </c>
      <c r="T76">
        <f t="shared" si="12"/>
        <v>3.0400000000000002E-4</v>
      </c>
      <c r="U76">
        <f t="shared" si="13"/>
        <v>0</v>
      </c>
      <c r="V76">
        <f t="shared" si="14"/>
        <v>0</v>
      </c>
      <c r="W76">
        <f t="shared" si="15"/>
        <v>0</v>
      </c>
      <c r="X76">
        <f t="shared" si="16"/>
        <v>0</v>
      </c>
    </row>
    <row r="77" spans="1:24" x14ac:dyDescent="0.25">
      <c r="A77">
        <v>14</v>
      </c>
      <c r="B77">
        <v>76</v>
      </c>
      <c r="D77">
        <v>763000</v>
      </c>
      <c r="E77">
        <v>7630</v>
      </c>
      <c r="F77">
        <v>6774</v>
      </c>
      <c r="G77">
        <v>0.39</v>
      </c>
      <c r="H77">
        <v>1.8520000000000001</v>
      </c>
      <c r="I77">
        <v>0</v>
      </c>
      <c r="J77">
        <v>0</v>
      </c>
      <c r="K77">
        <v>0.20100000000000001</v>
      </c>
      <c r="L77">
        <v>0</v>
      </c>
      <c r="M77">
        <v>0</v>
      </c>
      <c r="N77">
        <v>0</v>
      </c>
      <c r="O77">
        <v>0</v>
      </c>
      <c r="Q77">
        <f t="shared" si="9"/>
        <v>1.8520000000000001E-3</v>
      </c>
      <c r="R77">
        <f t="shared" si="10"/>
        <v>0</v>
      </c>
      <c r="S77">
        <f t="shared" si="11"/>
        <v>0</v>
      </c>
      <c r="T77">
        <f t="shared" si="12"/>
        <v>2.0100000000000001E-4</v>
      </c>
      <c r="U77">
        <f t="shared" si="13"/>
        <v>0</v>
      </c>
      <c r="V77">
        <f t="shared" si="14"/>
        <v>0</v>
      </c>
      <c r="W77">
        <f t="shared" si="15"/>
        <v>0</v>
      </c>
      <c r="X77">
        <f t="shared" si="16"/>
        <v>0</v>
      </c>
    </row>
    <row r="78" spans="1:24" x14ac:dyDescent="0.25">
      <c r="A78">
        <v>14</v>
      </c>
      <c r="B78">
        <v>77</v>
      </c>
      <c r="D78">
        <v>1472200</v>
      </c>
      <c r="E78">
        <v>14722</v>
      </c>
      <c r="F78">
        <v>6375</v>
      </c>
      <c r="G78">
        <v>0.57199999999999995</v>
      </c>
      <c r="H78">
        <v>2.4740000000000002</v>
      </c>
      <c r="I78">
        <v>0</v>
      </c>
      <c r="J78">
        <v>0</v>
      </c>
      <c r="K78">
        <v>0.40400000000000003</v>
      </c>
      <c r="L78">
        <v>0</v>
      </c>
      <c r="M78">
        <v>0</v>
      </c>
      <c r="N78">
        <v>0</v>
      </c>
      <c r="O78">
        <v>0</v>
      </c>
      <c r="Q78">
        <f t="shared" si="9"/>
        <v>2.4740000000000001E-3</v>
      </c>
      <c r="R78">
        <f t="shared" si="10"/>
        <v>0</v>
      </c>
      <c r="S78">
        <f t="shared" si="11"/>
        <v>0</v>
      </c>
      <c r="T78">
        <f t="shared" si="12"/>
        <v>4.0400000000000001E-4</v>
      </c>
      <c r="U78">
        <f t="shared" si="13"/>
        <v>0</v>
      </c>
      <c r="V78">
        <f t="shared" si="14"/>
        <v>0</v>
      </c>
      <c r="W78">
        <f t="shared" si="15"/>
        <v>0</v>
      </c>
      <c r="X78">
        <f t="shared" si="16"/>
        <v>0</v>
      </c>
    </row>
    <row r="79" spans="1:24" x14ac:dyDescent="0.25">
      <c r="A79">
        <v>14</v>
      </c>
      <c r="B79">
        <v>78</v>
      </c>
      <c r="D79">
        <v>7961600</v>
      </c>
      <c r="E79">
        <v>79616</v>
      </c>
      <c r="F79">
        <v>4144</v>
      </c>
      <c r="G79">
        <v>1.2549999999999999</v>
      </c>
      <c r="H79">
        <v>2.0910000000000002</v>
      </c>
      <c r="I79">
        <v>0</v>
      </c>
      <c r="J79">
        <v>0</v>
      </c>
      <c r="K79">
        <v>0.36899999999999999</v>
      </c>
      <c r="L79">
        <v>0</v>
      </c>
      <c r="M79">
        <v>0</v>
      </c>
      <c r="N79">
        <v>0</v>
      </c>
      <c r="O79">
        <v>0</v>
      </c>
      <c r="Q79">
        <f t="shared" si="9"/>
        <v>2.091E-3</v>
      </c>
      <c r="R79">
        <f t="shared" si="10"/>
        <v>0</v>
      </c>
      <c r="S79">
        <f t="shared" si="11"/>
        <v>0</v>
      </c>
      <c r="T79">
        <f t="shared" si="12"/>
        <v>3.6899999999999997E-4</v>
      </c>
      <c r="U79">
        <f t="shared" si="13"/>
        <v>0</v>
      </c>
      <c r="V79">
        <f t="shared" si="14"/>
        <v>0</v>
      </c>
      <c r="W79">
        <f t="shared" si="15"/>
        <v>0</v>
      </c>
      <c r="X79">
        <f t="shared" si="16"/>
        <v>0</v>
      </c>
    </row>
    <row r="80" spans="1:24" x14ac:dyDescent="0.25">
      <c r="A80">
        <v>15</v>
      </c>
      <c r="B80">
        <v>79</v>
      </c>
      <c r="D80">
        <v>440200</v>
      </c>
      <c r="E80">
        <v>4402</v>
      </c>
      <c r="F80">
        <v>4204</v>
      </c>
      <c r="G80">
        <v>0.73799999999999999</v>
      </c>
      <c r="H80">
        <v>0.41599999999999998</v>
      </c>
      <c r="I80">
        <v>0.45400000000000001</v>
      </c>
      <c r="J80">
        <v>5.2999999999999999E-2</v>
      </c>
      <c r="K80">
        <v>0.89800000000000002</v>
      </c>
      <c r="L80">
        <v>6.4000000000000001E-2</v>
      </c>
      <c r="M80">
        <v>0.34399999999999997</v>
      </c>
      <c r="N80">
        <v>1.6E-2</v>
      </c>
      <c r="O80">
        <v>0.30099999999999999</v>
      </c>
      <c r="Q80">
        <f t="shared" si="9"/>
        <v>4.1599999999999997E-4</v>
      </c>
      <c r="R80">
        <f t="shared" si="10"/>
        <v>4.5400000000000003E-4</v>
      </c>
      <c r="S80">
        <f t="shared" si="11"/>
        <v>5.3000000000000001E-5</v>
      </c>
      <c r="T80">
        <f t="shared" si="12"/>
        <v>8.9800000000000004E-4</v>
      </c>
      <c r="U80">
        <f t="shared" si="13"/>
        <v>6.3999999999999997E-5</v>
      </c>
      <c r="V80">
        <f t="shared" si="14"/>
        <v>3.4399999999999996E-4</v>
      </c>
      <c r="W80">
        <f t="shared" si="15"/>
        <v>1.5999999999999999E-5</v>
      </c>
      <c r="X80">
        <f t="shared" si="16"/>
        <v>3.01E-4</v>
      </c>
    </row>
    <row r="81" spans="1:24" x14ac:dyDescent="0.25">
      <c r="A81">
        <v>15</v>
      </c>
      <c r="B81">
        <v>80</v>
      </c>
      <c r="D81">
        <v>24300</v>
      </c>
      <c r="E81">
        <v>243</v>
      </c>
      <c r="F81">
        <v>4411</v>
      </c>
      <c r="G81">
        <v>7.0000000000000001E-3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>
        <f t="shared" si="9"/>
        <v>0</v>
      </c>
      <c r="R81">
        <f t="shared" si="10"/>
        <v>0</v>
      </c>
      <c r="S81">
        <f t="shared" si="11"/>
        <v>0</v>
      </c>
      <c r="T81">
        <f t="shared" si="12"/>
        <v>0</v>
      </c>
      <c r="U81">
        <f t="shared" si="13"/>
        <v>0</v>
      </c>
      <c r="V81">
        <f t="shared" si="14"/>
        <v>0</v>
      </c>
      <c r="W81">
        <f t="shared" si="15"/>
        <v>0</v>
      </c>
      <c r="X81">
        <f t="shared" si="16"/>
        <v>0</v>
      </c>
    </row>
    <row r="82" spans="1:24" x14ac:dyDescent="0.25">
      <c r="A82">
        <v>15</v>
      </c>
      <c r="B82">
        <v>81</v>
      </c>
      <c r="D82">
        <v>59800</v>
      </c>
      <c r="E82">
        <v>598</v>
      </c>
      <c r="F82">
        <v>4553</v>
      </c>
      <c r="G82">
        <v>2.3E-2</v>
      </c>
      <c r="H82">
        <v>4.0000000000000001E-3</v>
      </c>
      <c r="I82">
        <v>1E-3</v>
      </c>
      <c r="J82">
        <v>0</v>
      </c>
      <c r="K82">
        <v>7.0000000000000001E-3</v>
      </c>
      <c r="L82">
        <v>0</v>
      </c>
      <c r="M82">
        <v>1E-3</v>
      </c>
      <c r="N82">
        <v>0</v>
      </c>
      <c r="O82">
        <v>1E-3</v>
      </c>
      <c r="Q82">
        <f t="shared" si="9"/>
        <v>3.9999999999999998E-6</v>
      </c>
      <c r="R82">
        <f t="shared" si="10"/>
        <v>9.9999999999999995E-7</v>
      </c>
      <c r="S82">
        <f t="shared" si="11"/>
        <v>0</v>
      </c>
      <c r="T82">
        <f t="shared" si="12"/>
        <v>6.9999999999999999E-6</v>
      </c>
      <c r="U82">
        <f t="shared" si="13"/>
        <v>0</v>
      </c>
      <c r="V82">
        <f t="shared" si="14"/>
        <v>9.9999999999999995E-7</v>
      </c>
      <c r="W82">
        <f t="shared" si="15"/>
        <v>0</v>
      </c>
      <c r="X82">
        <f t="shared" si="16"/>
        <v>9.9999999999999995E-7</v>
      </c>
    </row>
    <row r="83" spans="1:24" x14ac:dyDescent="0.25">
      <c r="A83">
        <v>15</v>
      </c>
      <c r="B83">
        <v>82</v>
      </c>
      <c r="D83">
        <v>338800</v>
      </c>
      <c r="E83">
        <v>3388</v>
      </c>
      <c r="F83">
        <v>4690</v>
      </c>
      <c r="G83">
        <v>0.36599999999999999</v>
      </c>
      <c r="H83">
        <v>0.45500000000000002</v>
      </c>
      <c r="I83">
        <v>0.106</v>
      </c>
      <c r="J83">
        <v>0</v>
      </c>
      <c r="K83">
        <v>0.51800000000000002</v>
      </c>
      <c r="L83">
        <v>0</v>
      </c>
      <c r="M83">
        <v>8.3000000000000004E-2</v>
      </c>
      <c r="N83">
        <v>0</v>
      </c>
      <c r="O83">
        <v>4.8000000000000001E-2</v>
      </c>
      <c r="Q83">
        <f t="shared" si="9"/>
        <v>4.55E-4</v>
      </c>
      <c r="R83">
        <f t="shared" si="10"/>
        <v>1.06E-4</v>
      </c>
      <c r="S83">
        <f t="shared" si="11"/>
        <v>0</v>
      </c>
      <c r="T83">
        <f t="shared" si="12"/>
        <v>5.1800000000000001E-4</v>
      </c>
      <c r="U83">
        <f t="shared" si="13"/>
        <v>0</v>
      </c>
      <c r="V83">
        <f t="shared" si="14"/>
        <v>8.2999999999999998E-5</v>
      </c>
      <c r="W83">
        <f t="shared" si="15"/>
        <v>0</v>
      </c>
      <c r="X83">
        <f t="shared" si="16"/>
        <v>4.8000000000000001E-5</v>
      </c>
    </row>
    <row r="84" spans="1:24" x14ac:dyDescent="0.25">
      <c r="A84">
        <v>15</v>
      </c>
      <c r="B84">
        <v>83</v>
      </c>
      <c r="D84">
        <v>16700</v>
      </c>
      <c r="E84">
        <v>167</v>
      </c>
      <c r="F84">
        <v>4814</v>
      </c>
      <c r="G84">
        <v>3.0000000000000001E-3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Q84">
        <f t="shared" si="9"/>
        <v>0</v>
      </c>
      <c r="R84">
        <f t="shared" si="10"/>
        <v>0</v>
      </c>
      <c r="S84">
        <f t="shared" si="11"/>
        <v>0</v>
      </c>
      <c r="T84">
        <f t="shared" si="12"/>
        <v>0</v>
      </c>
      <c r="U84">
        <f t="shared" si="13"/>
        <v>0</v>
      </c>
      <c r="V84">
        <f t="shared" si="14"/>
        <v>0</v>
      </c>
      <c r="W84">
        <f t="shared" si="15"/>
        <v>0</v>
      </c>
      <c r="X84">
        <f t="shared" si="16"/>
        <v>0</v>
      </c>
    </row>
    <row r="85" spans="1:24" x14ac:dyDescent="0.25">
      <c r="A85">
        <v>15</v>
      </c>
      <c r="B85">
        <v>84</v>
      </c>
      <c r="D85">
        <v>272300</v>
      </c>
      <c r="E85">
        <v>2723</v>
      </c>
      <c r="F85">
        <v>5111</v>
      </c>
      <c r="G85">
        <v>0.16900000000000001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>
        <f t="shared" si="9"/>
        <v>0</v>
      </c>
      <c r="R85">
        <f t="shared" si="10"/>
        <v>0</v>
      </c>
      <c r="S85">
        <f t="shared" si="11"/>
        <v>0</v>
      </c>
      <c r="T85">
        <f t="shared" si="12"/>
        <v>0</v>
      </c>
      <c r="U85">
        <f t="shared" si="13"/>
        <v>0</v>
      </c>
      <c r="V85">
        <f t="shared" si="14"/>
        <v>0</v>
      </c>
      <c r="W85">
        <f t="shared" si="15"/>
        <v>0</v>
      </c>
      <c r="X85">
        <f t="shared" si="16"/>
        <v>0</v>
      </c>
    </row>
    <row r="86" spans="1:24" x14ac:dyDescent="0.25">
      <c r="A86">
        <v>15</v>
      </c>
      <c r="B86">
        <v>85</v>
      </c>
      <c r="D86">
        <v>295700</v>
      </c>
      <c r="E86">
        <v>2957</v>
      </c>
      <c r="F86">
        <v>5264</v>
      </c>
      <c r="G86">
        <v>0.19500000000000001</v>
      </c>
      <c r="H86">
        <v>0.54200000000000004</v>
      </c>
      <c r="I86">
        <v>3.9E-2</v>
      </c>
      <c r="J86">
        <v>0</v>
      </c>
      <c r="K86">
        <v>0.39800000000000002</v>
      </c>
      <c r="L86">
        <v>0</v>
      </c>
      <c r="M86">
        <v>2.7E-2</v>
      </c>
      <c r="N86">
        <v>0</v>
      </c>
      <c r="O86">
        <v>1.2E-2</v>
      </c>
      <c r="Q86">
        <f t="shared" si="9"/>
        <v>5.4200000000000006E-4</v>
      </c>
      <c r="R86">
        <f t="shared" si="10"/>
        <v>3.8999999999999999E-5</v>
      </c>
      <c r="S86">
        <f t="shared" si="11"/>
        <v>0</v>
      </c>
      <c r="T86">
        <f t="shared" si="12"/>
        <v>3.9800000000000002E-4</v>
      </c>
      <c r="U86">
        <f t="shared" si="13"/>
        <v>0</v>
      </c>
      <c r="V86">
        <f t="shared" si="14"/>
        <v>2.6999999999999999E-5</v>
      </c>
      <c r="W86">
        <f t="shared" si="15"/>
        <v>0</v>
      </c>
      <c r="X86">
        <f t="shared" si="16"/>
        <v>1.2E-5</v>
      </c>
    </row>
    <row r="87" spans="1:24" x14ac:dyDescent="0.25">
      <c r="A87">
        <v>15</v>
      </c>
      <c r="B87">
        <v>86</v>
      </c>
      <c r="D87">
        <v>23500</v>
      </c>
      <c r="E87">
        <v>235</v>
      </c>
      <c r="F87">
        <v>5559</v>
      </c>
      <c r="G87">
        <v>4.0000000000000001E-3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>
        <f t="shared" si="9"/>
        <v>0</v>
      </c>
      <c r="R87">
        <f t="shared" si="10"/>
        <v>0</v>
      </c>
      <c r="S87">
        <f t="shared" si="11"/>
        <v>0</v>
      </c>
      <c r="T87">
        <f t="shared" si="12"/>
        <v>0</v>
      </c>
      <c r="U87">
        <f t="shared" si="13"/>
        <v>0</v>
      </c>
      <c r="V87">
        <f t="shared" si="14"/>
        <v>0</v>
      </c>
      <c r="W87">
        <f t="shared" si="15"/>
        <v>0</v>
      </c>
      <c r="X87">
        <f t="shared" si="16"/>
        <v>0</v>
      </c>
    </row>
    <row r="88" spans="1:24" x14ac:dyDescent="0.25">
      <c r="A88">
        <v>15</v>
      </c>
      <c r="B88">
        <v>87</v>
      </c>
      <c r="D88">
        <v>45800</v>
      </c>
      <c r="E88">
        <v>458</v>
      </c>
      <c r="F88">
        <v>5838</v>
      </c>
      <c r="G88">
        <v>0.01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>
        <f t="shared" si="9"/>
        <v>0</v>
      </c>
      <c r="R88">
        <f t="shared" si="10"/>
        <v>0</v>
      </c>
      <c r="S88">
        <f t="shared" si="11"/>
        <v>0</v>
      </c>
      <c r="T88">
        <f t="shared" si="12"/>
        <v>0</v>
      </c>
      <c r="U88">
        <f t="shared" si="13"/>
        <v>0</v>
      </c>
      <c r="V88">
        <f t="shared" si="14"/>
        <v>0</v>
      </c>
      <c r="W88">
        <f t="shared" si="15"/>
        <v>0</v>
      </c>
      <c r="X88">
        <f t="shared" si="16"/>
        <v>0</v>
      </c>
    </row>
    <row r="89" spans="1:24" x14ac:dyDescent="0.25">
      <c r="A89">
        <v>15</v>
      </c>
      <c r="B89">
        <v>88</v>
      </c>
      <c r="D89">
        <v>125300</v>
      </c>
      <c r="E89">
        <v>1253</v>
      </c>
      <c r="F89">
        <v>5833</v>
      </c>
      <c r="G89">
        <v>4.8000000000000001E-2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>
        <f t="shared" si="9"/>
        <v>0</v>
      </c>
      <c r="R89">
        <f t="shared" si="10"/>
        <v>0</v>
      </c>
      <c r="S89">
        <f t="shared" si="11"/>
        <v>0</v>
      </c>
      <c r="T89">
        <f t="shared" si="12"/>
        <v>0</v>
      </c>
      <c r="U89">
        <f t="shared" si="13"/>
        <v>0</v>
      </c>
      <c r="V89">
        <f t="shared" si="14"/>
        <v>0</v>
      </c>
      <c r="W89">
        <f t="shared" si="15"/>
        <v>0</v>
      </c>
      <c r="X89">
        <f t="shared" si="16"/>
        <v>0</v>
      </c>
    </row>
    <row r="90" spans="1:24" x14ac:dyDescent="0.25">
      <c r="A90">
        <v>15</v>
      </c>
      <c r="B90">
        <v>89</v>
      </c>
      <c r="D90">
        <v>574800</v>
      </c>
      <c r="E90">
        <v>5748</v>
      </c>
      <c r="F90">
        <v>6080</v>
      </c>
      <c r="G90">
        <v>0.37</v>
      </c>
      <c r="H90">
        <v>1.048</v>
      </c>
      <c r="I90">
        <v>6.0000000000000001E-3</v>
      </c>
      <c r="J90">
        <v>0</v>
      </c>
      <c r="K90">
        <v>0.45800000000000002</v>
      </c>
      <c r="L90">
        <v>0</v>
      </c>
      <c r="M90">
        <v>4.0000000000000001E-3</v>
      </c>
      <c r="N90">
        <v>0</v>
      </c>
      <c r="O90">
        <v>8.9999999999999993E-3</v>
      </c>
      <c r="Q90">
        <f t="shared" si="9"/>
        <v>1.0480000000000001E-3</v>
      </c>
      <c r="R90">
        <f t="shared" si="10"/>
        <v>6.0000000000000002E-6</v>
      </c>
      <c r="S90">
        <f t="shared" si="11"/>
        <v>0</v>
      </c>
      <c r="T90">
        <f t="shared" si="12"/>
        <v>4.5800000000000002E-4</v>
      </c>
      <c r="U90">
        <f t="shared" si="13"/>
        <v>0</v>
      </c>
      <c r="V90">
        <f t="shared" si="14"/>
        <v>3.9999999999999998E-6</v>
      </c>
      <c r="W90">
        <f t="shared" si="15"/>
        <v>0</v>
      </c>
      <c r="X90">
        <f t="shared" si="16"/>
        <v>8.9999999999999985E-6</v>
      </c>
    </row>
    <row r="91" spans="1:24" x14ac:dyDescent="0.25">
      <c r="A91">
        <v>16</v>
      </c>
      <c r="B91">
        <v>90</v>
      </c>
      <c r="D91">
        <v>563000</v>
      </c>
      <c r="E91">
        <v>5630</v>
      </c>
      <c r="F91">
        <v>3806</v>
      </c>
      <c r="G91">
        <v>1.081</v>
      </c>
      <c r="H91">
        <v>1.1990000000000001</v>
      </c>
      <c r="I91">
        <v>0.08</v>
      </c>
      <c r="J91">
        <v>0</v>
      </c>
      <c r="K91">
        <v>0.746</v>
      </c>
      <c r="L91">
        <v>0</v>
      </c>
      <c r="M91">
        <v>0.22800000000000001</v>
      </c>
      <c r="N91">
        <v>0</v>
      </c>
      <c r="O91">
        <v>7.9000000000000001E-2</v>
      </c>
      <c r="Q91">
        <f t="shared" si="9"/>
        <v>1.199E-3</v>
      </c>
      <c r="R91">
        <f t="shared" si="10"/>
        <v>8.0000000000000007E-5</v>
      </c>
      <c r="S91">
        <f t="shared" si="11"/>
        <v>0</v>
      </c>
      <c r="T91">
        <f t="shared" si="12"/>
        <v>7.4600000000000003E-4</v>
      </c>
      <c r="U91">
        <f t="shared" si="13"/>
        <v>0</v>
      </c>
      <c r="V91">
        <f t="shared" si="14"/>
        <v>2.2800000000000001E-4</v>
      </c>
      <c r="W91">
        <f t="shared" si="15"/>
        <v>0</v>
      </c>
      <c r="X91">
        <f t="shared" si="16"/>
        <v>7.8999999999999996E-5</v>
      </c>
    </row>
    <row r="92" spans="1:24" x14ac:dyDescent="0.25">
      <c r="A92">
        <v>16</v>
      </c>
      <c r="B92">
        <v>91</v>
      </c>
      <c r="D92">
        <v>276000</v>
      </c>
      <c r="E92">
        <v>2760</v>
      </c>
      <c r="F92">
        <v>4538</v>
      </c>
      <c r="G92">
        <v>0.249</v>
      </c>
      <c r="H92">
        <v>0.98</v>
      </c>
      <c r="I92">
        <v>3.4000000000000002E-2</v>
      </c>
      <c r="J92">
        <v>0</v>
      </c>
      <c r="K92">
        <v>0.38800000000000001</v>
      </c>
      <c r="L92">
        <v>0</v>
      </c>
      <c r="M92">
        <v>4.4999999999999998E-2</v>
      </c>
      <c r="N92">
        <v>0</v>
      </c>
      <c r="O92">
        <v>2.5000000000000001E-2</v>
      </c>
      <c r="Q92">
        <f t="shared" si="9"/>
        <v>9.7999999999999997E-4</v>
      </c>
      <c r="R92">
        <f t="shared" si="10"/>
        <v>3.4E-5</v>
      </c>
      <c r="S92">
        <f t="shared" si="11"/>
        <v>0</v>
      </c>
      <c r="T92">
        <f t="shared" si="12"/>
        <v>3.88E-4</v>
      </c>
      <c r="U92">
        <f t="shared" si="13"/>
        <v>0</v>
      </c>
      <c r="V92">
        <f t="shared" si="14"/>
        <v>4.4999999999999996E-5</v>
      </c>
      <c r="W92">
        <f t="shared" si="15"/>
        <v>0</v>
      </c>
      <c r="X92">
        <f t="shared" si="16"/>
        <v>2.5000000000000001E-5</v>
      </c>
    </row>
    <row r="93" spans="1:24" x14ac:dyDescent="0.25">
      <c r="A93">
        <v>16</v>
      </c>
      <c r="B93">
        <v>92</v>
      </c>
      <c r="D93">
        <v>168300</v>
      </c>
      <c r="E93">
        <v>1683</v>
      </c>
      <c r="F93">
        <v>4911</v>
      </c>
      <c r="G93">
        <v>9.2999999999999999E-2</v>
      </c>
      <c r="H93">
        <v>0.67900000000000005</v>
      </c>
      <c r="I93">
        <v>2E-3</v>
      </c>
      <c r="J93">
        <v>0</v>
      </c>
      <c r="K93">
        <v>0.159</v>
      </c>
      <c r="L93">
        <v>0</v>
      </c>
      <c r="M93">
        <v>8.0000000000000002E-3</v>
      </c>
      <c r="N93">
        <v>0</v>
      </c>
      <c r="O93">
        <v>2E-3</v>
      </c>
      <c r="Q93">
        <f t="shared" si="9"/>
        <v>6.7900000000000002E-4</v>
      </c>
      <c r="R93">
        <f t="shared" si="10"/>
        <v>1.9999999999999999E-6</v>
      </c>
      <c r="S93">
        <f t="shared" si="11"/>
        <v>0</v>
      </c>
      <c r="T93">
        <f t="shared" si="12"/>
        <v>1.5900000000000002E-4</v>
      </c>
      <c r="U93">
        <f t="shared" si="13"/>
        <v>0</v>
      </c>
      <c r="V93">
        <f t="shared" si="14"/>
        <v>7.9999999999999996E-6</v>
      </c>
      <c r="W93">
        <f t="shared" si="15"/>
        <v>0</v>
      </c>
      <c r="X93">
        <f t="shared" si="16"/>
        <v>1.9999999999999999E-6</v>
      </c>
    </row>
    <row r="94" spans="1:24" x14ac:dyDescent="0.25">
      <c r="A94">
        <v>16</v>
      </c>
      <c r="B94">
        <v>93</v>
      </c>
      <c r="D94">
        <v>3115600</v>
      </c>
      <c r="E94">
        <v>31156</v>
      </c>
      <c r="F94">
        <v>5589</v>
      </c>
      <c r="G94">
        <v>0.86099999999999999</v>
      </c>
      <c r="H94">
        <v>4.2169999999999996</v>
      </c>
      <c r="I94">
        <v>0</v>
      </c>
      <c r="J94">
        <v>0</v>
      </c>
      <c r="K94">
        <v>0.442</v>
      </c>
      <c r="L94">
        <v>0</v>
      </c>
      <c r="M94">
        <v>4.0000000000000001E-3</v>
      </c>
      <c r="N94">
        <v>0</v>
      </c>
      <c r="O94">
        <v>0</v>
      </c>
      <c r="Q94">
        <f t="shared" si="9"/>
        <v>4.2169999999999994E-3</v>
      </c>
      <c r="R94">
        <f t="shared" si="10"/>
        <v>0</v>
      </c>
      <c r="S94">
        <f t="shared" si="11"/>
        <v>0</v>
      </c>
      <c r="T94">
        <f t="shared" si="12"/>
        <v>4.4200000000000001E-4</v>
      </c>
      <c r="U94">
        <f t="shared" si="13"/>
        <v>0</v>
      </c>
      <c r="V94">
        <f t="shared" si="14"/>
        <v>3.9999999999999998E-6</v>
      </c>
      <c r="W94">
        <f t="shared" si="15"/>
        <v>0</v>
      </c>
      <c r="X94">
        <f t="shared" si="16"/>
        <v>0</v>
      </c>
    </row>
    <row r="95" spans="1:24" x14ac:dyDescent="0.25">
      <c r="A95">
        <v>17</v>
      </c>
      <c r="B95">
        <v>94</v>
      </c>
      <c r="D95">
        <v>709100</v>
      </c>
      <c r="E95">
        <v>7091</v>
      </c>
      <c r="F95">
        <v>3870</v>
      </c>
      <c r="G95">
        <v>1.5629999999999999</v>
      </c>
      <c r="H95">
        <v>0.70699999999999996</v>
      </c>
      <c r="I95">
        <v>0.77400000000000002</v>
      </c>
      <c r="J95">
        <v>2.5999999999999999E-2</v>
      </c>
      <c r="K95">
        <v>1.462</v>
      </c>
      <c r="L95">
        <v>0.114</v>
      </c>
      <c r="M95">
        <v>0.91900000000000004</v>
      </c>
      <c r="N95">
        <v>6.0000000000000001E-3</v>
      </c>
      <c r="O95">
        <v>0.61799999999999999</v>
      </c>
      <c r="Q95">
        <f t="shared" si="9"/>
        <v>7.0699999999999995E-4</v>
      </c>
      <c r="R95">
        <f t="shared" si="10"/>
        <v>7.7400000000000006E-4</v>
      </c>
      <c r="S95">
        <f t="shared" si="11"/>
        <v>2.5999999999999998E-5</v>
      </c>
      <c r="T95">
        <f t="shared" si="12"/>
        <v>1.462E-3</v>
      </c>
      <c r="U95">
        <f t="shared" si="13"/>
        <v>1.1400000000000001E-4</v>
      </c>
      <c r="V95">
        <f t="shared" si="14"/>
        <v>9.19E-4</v>
      </c>
      <c r="W95">
        <f t="shared" si="15"/>
        <v>6.0000000000000002E-6</v>
      </c>
      <c r="X95">
        <f t="shared" si="16"/>
        <v>6.1799999999999995E-4</v>
      </c>
    </row>
    <row r="96" spans="1:24" x14ac:dyDescent="0.25">
      <c r="A96">
        <v>17</v>
      </c>
      <c r="B96">
        <v>95</v>
      </c>
      <c r="D96">
        <v>272700</v>
      </c>
      <c r="E96">
        <v>2727</v>
      </c>
      <c r="F96">
        <v>4445</v>
      </c>
      <c r="G96">
        <v>0.20100000000000001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>
        <f t="shared" si="9"/>
        <v>0</v>
      </c>
      <c r="R96">
        <f t="shared" si="10"/>
        <v>0</v>
      </c>
      <c r="S96">
        <f t="shared" si="11"/>
        <v>0</v>
      </c>
      <c r="T96">
        <f t="shared" si="12"/>
        <v>0</v>
      </c>
      <c r="U96">
        <f t="shared" si="13"/>
        <v>0</v>
      </c>
      <c r="V96">
        <f t="shared" si="14"/>
        <v>0</v>
      </c>
      <c r="W96">
        <f t="shared" si="15"/>
        <v>0</v>
      </c>
      <c r="X96">
        <f t="shared" si="16"/>
        <v>0</v>
      </c>
    </row>
    <row r="97" spans="1:24" x14ac:dyDescent="0.25">
      <c r="A97">
        <v>17</v>
      </c>
      <c r="B97">
        <v>96</v>
      </c>
      <c r="D97">
        <v>28100</v>
      </c>
      <c r="E97">
        <v>281</v>
      </c>
      <c r="F97">
        <v>4550</v>
      </c>
      <c r="G97">
        <v>6.0000000000000001E-3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>
        <f t="shared" si="9"/>
        <v>0</v>
      </c>
      <c r="R97">
        <f t="shared" si="10"/>
        <v>0</v>
      </c>
      <c r="S97">
        <f t="shared" si="11"/>
        <v>0</v>
      </c>
      <c r="T97">
        <f t="shared" si="12"/>
        <v>0</v>
      </c>
      <c r="U97">
        <f t="shared" si="13"/>
        <v>0</v>
      </c>
      <c r="V97">
        <f t="shared" si="14"/>
        <v>0</v>
      </c>
      <c r="W97">
        <f t="shared" si="15"/>
        <v>0</v>
      </c>
      <c r="X97">
        <f t="shared" si="16"/>
        <v>0</v>
      </c>
    </row>
    <row r="98" spans="1:24" x14ac:dyDescent="0.25">
      <c r="A98">
        <v>17</v>
      </c>
      <c r="B98">
        <v>97</v>
      </c>
      <c r="D98">
        <v>162900</v>
      </c>
      <c r="E98">
        <v>1629</v>
      </c>
      <c r="F98">
        <v>4747</v>
      </c>
      <c r="G98">
        <v>7.9000000000000001E-2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>
        <f t="shared" si="9"/>
        <v>0</v>
      </c>
      <c r="R98">
        <f t="shared" si="10"/>
        <v>0</v>
      </c>
      <c r="S98">
        <f t="shared" si="11"/>
        <v>0</v>
      </c>
      <c r="T98">
        <f t="shared" si="12"/>
        <v>0</v>
      </c>
      <c r="U98">
        <f t="shared" si="13"/>
        <v>0</v>
      </c>
      <c r="V98">
        <f t="shared" si="14"/>
        <v>0</v>
      </c>
      <c r="W98">
        <f t="shared" si="15"/>
        <v>0</v>
      </c>
      <c r="X98">
        <f t="shared" si="16"/>
        <v>0</v>
      </c>
    </row>
    <row r="99" spans="1:24" x14ac:dyDescent="0.25">
      <c r="A99">
        <v>17</v>
      </c>
      <c r="B99">
        <v>98</v>
      </c>
      <c r="D99">
        <v>110200</v>
      </c>
      <c r="E99">
        <v>1102</v>
      </c>
      <c r="F99">
        <v>4865</v>
      </c>
      <c r="G99">
        <v>4.2000000000000003E-2</v>
      </c>
      <c r="H99">
        <v>1.2999999999999999E-2</v>
      </c>
      <c r="I99">
        <v>1E-3</v>
      </c>
      <c r="J99">
        <v>0</v>
      </c>
      <c r="K99">
        <v>8.0000000000000002E-3</v>
      </c>
      <c r="L99">
        <v>0</v>
      </c>
      <c r="M99">
        <v>1E-3</v>
      </c>
      <c r="N99">
        <v>0</v>
      </c>
      <c r="O99">
        <v>0</v>
      </c>
      <c r="Q99">
        <f t="shared" si="9"/>
        <v>1.2999999999999999E-5</v>
      </c>
      <c r="R99">
        <f t="shared" si="10"/>
        <v>9.9999999999999995E-7</v>
      </c>
      <c r="S99">
        <f t="shared" si="11"/>
        <v>0</v>
      </c>
      <c r="T99">
        <f t="shared" si="12"/>
        <v>7.9999999999999996E-6</v>
      </c>
      <c r="U99">
        <f t="shared" si="13"/>
        <v>0</v>
      </c>
      <c r="V99">
        <f t="shared" si="14"/>
        <v>9.9999999999999995E-7</v>
      </c>
      <c r="W99">
        <f t="shared" si="15"/>
        <v>0</v>
      </c>
      <c r="X99">
        <f t="shared" si="16"/>
        <v>0</v>
      </c>
    </row>
    <row r="100" spans="1:24" x14ac:dyDescent="0.25">
      <c r="A100">
        <v>17</v>
      </c>
      <c r="B100">
        <v>99</v>
      </c>
      <c r="D100">
        <v>348800</v>
      </c>
      <c r="E100">
        <v>3488</v>
      </c>
      <c r="F100">
        <v>4540</v>
      </c>
      <c r="G100">
        <v>0.313</v>
      </c>
      <c r="H100">
        <v>0.81499999999999995</v>
      </c>
      <c r="I100">
        <v>0.29399999999999998</v>
      </c>
      <c r="J100">
        <v>0</v>
      </c>
      <c r="K100">
        <v>1.0209999999999999</v>
      </c>
      <c r="L100">
        <v>0</v>
      </c>
      <c r="M100">
        <v>0.218</v>
      </c>
      <c r="N100">
        <v>0</v>
      </c>
      <c r="O100">
        <v>0.14699999999999999</v>
      </c>
      <c r="Q100">
        <f t="shared" si="9"/>
        <v>8.1499999999999997E-4</v>
      </c>
      <c r="R100">
        <f t="shared" si="10"/>
        <v>2.9399999999999999E-4</v>
      </c>
      <c r="S100">
        <f t="shared" si="11"/>
        <v>0</v>
      </c>
      <c r="T100">
        <f t="shared" si="12"/>
        <v>1.021E-3</v>
      </c>
      <c r="U100">
        <f t="shared" si="13"/>
        <v>0</v>
      </c>
      <c r="V100">
        <f t="shared" si="14"/>
        <v>2.1799999999999999E-4</v>
      </c>
      <c r="W100">
        <f t="shared" si="15"/>
        <v>0</v>
      </c>
      <c r="X100">
        <f t="shared" si="16"/>
        <v>1.47E-4</v>
      </c>
    </row>
    <row r="101" spans="1:24" x14ac:dyDescent="0.25">
      <c r="A101">
        <v>17</v>
      </c>
      <c r="B101">
        <v>100</v>
      </c>
      <c r="D101">
        <v>24500</v>
      </c>
      <c r="E101">
        <v>245</v>
      </c>
      <c r="F101">
        <v>4758</v>
      </c>
      <c r="G101">
        <v>5.0000000000000001E-3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>
        <f t="shared" si="9"/>
        <v>0</v>
      </c>
      <c r="R101">
        <f t="shared" si="10"/>
        <v>0</v>
      </c>
      <c r="S101">
        <f t="shared" si="11"/>
        <v>0</v>
      </c>
      <c r="T101">
        <f t="shared" si="12"/>
        <v>0</v>
      </c>
      <c r="U101">
        <f t="shared" si="13"/>
        <v>0</v>
      </c>
      <c r="V101">
        <f t="shared" si="14"/>
        <v>0</v>
      </c>
      <c r="W101">
        <f t="shared" si="15"/>
        <v>0</v>
      </c>
      <c r="X101">
        <f t="shared" si="16"/>
        <v>0</v>
      </c>
    </row>
    <row r="102" spans="1:24" x14ac:dyDescent="0.25">
      <c r="A102">
        <v>17</v>
      </c>
      <c r="B102">
        <v>101</v>
      </c>
      <c r="D102">
        <v>9600</v>
      </c>
      <c r="E102">
        <v>96</v>
      </c>
      <c r="F102">
        <v>4777</v>
      </c>
      <c r="G102">
        <v>1E-3</v>
      </c>
      <c r="H102">
        <v>1.7000000000000001E-2</v>
      </c>
      <c r="I102">
        <v>3.0000000000000001E-3</v>
      </c>
      <c r="J102">
        <v>0</v>
      </c>
      <c r="K102">
        <v>1.2E-2</v>
      </c>
      <c r="L102">
        <v>0</v>
      </c>
      <c r="M102">
        <v>2E-3</v>
      </c>
      <c r="N102">
        <v>0</v>
      </c>
      <c r="O102">
        <v>2E-3</v>
      </c>
      <c r="Q102">
        <f t="shared" si="9"/>
        <v>1.7E-5</v>
      </c>
      <c r="R102">
        <f t="shared" si="10"/>
        <v>3.0000000000000001E-6</v>
      </c>
      <c r="S102">
        <f t="shared" si="11"/>
        <v>0</v>
      </c>
      <c r="T102">
        <f t="shared" si="12"/>
        <v>1.2E-5</v>
      </c>
      <c r="U102">
        <f t="shared" si="13"/>
        <v>0</v>
      </c>
      <c r="V102">
        <f t="shared" si="14"/>
        <v>1.9999999999999999E-6</v>
      </c>
      <c r="W102">
        <f t="shared" si="15"/>
        <v>0</v>
      </c>
      <c r="X102">
        <f t="shared" si="16"/>
        <v>1.9999999999999999E-6</v>
      </c>
    </row>
    <row r="103" spans="1:24" x14ac:dyDescent="0.25">
      <c r="A103">
        <v>17</v>
      </c>
      <c r="B103">
        <v>102</v>
      </c>
      <c r="D103">
        <v>6420500</v>
      </c>
      <c r="E103">
        <v>64205</v>
      </c>
      <c r="F103">
        <v>5921</v>
      </c>
      <c r="G103">
        <v>3.5529999999999999</v>
      </c>
      <c r="H103">
        <v>8.9740000000000002</v>
      </c>
      <c r="I103">
        <v>0.112</v>
      </c>
      <c r="J103">
        <v>0</v>
      </c>
      <c r="K103">
        <v>2.64</v>
      </c>
      <c r="L103">
        <v>0</v>
      </c>
      <c r="M103">
        <v>0.104</v>
      </c>
      <c r="N103">
        <v>0</v>
      </c>
      <c r="O103">
        <v>4.7E-2</v>
      </c>
      <c r="Q103">
        <f t="shared" si="9"/>
        <v>8.9739999999999993E-3</v>
      </c>
      <c r="R103">
        <f t="shared" si="10"/>
        <v>1.12E-4</v>
      </c>
      <c r="S103">
        <f t="shared" si="11"/>
        <v>0</v>
      </c>
      <c r="T103">
        <f t="shared" si="12"/>
        <v>2.64E-3</v>
      </c>
      <c r="U103">
        <f t="shared" si="13"/>
        <v>0</v>
      </c>
      <c r="V103">
        <f t="shared" si="14"/>
        <v>1.0399999999999999E-4</v>
      </c>
      <c r="W103">
        <f t="shared" si="15"/>
        <v>0</v>
      </c>
      <c r="X103">
        <f t="shared" si="16"/>
        <v>4.6999999999999997E-5</v>
      </c>
    </row>
    <row r="104" spans="1:24" x14ac:dyDescent="0.25">
      <c r="A104">
        <v>18</v>
      </c>
      <c r="B104">
        <v>103</v>
      </c>
      <c r="D104">
        <v>786500</v>
      </c>
      <c r="E104">
        <v>7865</v>
      </c>
      <c r="F104">
        <v>3762</v>
      </c>
      <c r="G104">
        <v>1.349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>
        <f t="shared" si="9"/>
        <v>0</v>
      </c>
      <c r="R104">
        <f t="shared" si="10"/>
        <v>0</v>
      </c>
      <c r="S104">
        <f t="shared" si="11"/>
        <v>0</v>
      </c>
      <c r="T104">
        <f t="shared" si="12"/>
        <v>0</v>
      </c>
      <c r="U104">
        <f t="shared" si="13"/>
        <v>0</v>
      </c>
      <c r="V104">
        <f t="shared" si="14"/>
        <v>0</v>
      </c>
      <c r="W104">
        <f t="shared" si="15"/>
        <v>0</v>
      </c>
      <c r="X104">
        <f t="shared" si="16"/>
        <v>0</v>
      </c>
    </row>
    <row r="105" spans="1:24" x14ac:dyDescent="0.25">
      <c r="A105">
        <v>18</v>
      </c>
      <c r="B105">
        <v>104</v>
      </c>
      <c r="D105">
        <v>17800</v>
      </c>
      <c r="E105">
        <v>178</v>
      </c>
      <c r="F105">
        <v>4072</v>
      </c>
      <c r="G105">
        <v>5.0000000000000001E-3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>
        <f t="shared" si="9"/>
        <v>0</v>
      </c>
      <c r="R105">
        <f t="shared" si="10"/>
        <v>0</v>
      </c>
      <c r="S105">
        <f t="shared" si="11"/>
        <v>0</v>
      </c>
      <c r="T105">
        <f t="shared" si="12"/>
        <v>0</v>
      </c>
      <c r="U105">
        <f t="shared" si="13"/>
        <v>0</v>
      </c>
      <c r="V105">
        <f t="shared" si="14"/>
        <v>0</v>
      </c>
      <c r="W105">
        <f t="shared" si="15"/>
        <v>0</v>
      </c>
      <c r="X105">
        <f t="shared" si="16"/>
        <v>0</v>
      </c>
    </row>
    <row r="106" spans="1:24" x14ac:dyDescent="0.25">
      <c r="A106">
        <v>18</v>
      </c>
      <c r="B106">
        <v>105</v>
      </c>
      <c r="D106">
        <v>31600</v>
      </c>
      <c r="E106">
        <v>316</v>
      </c>
      <c r="F106">
        <v>4198</v>
      </c>
      <c r="G106">
        <v>0.01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>
        <f t="shared" si="9"/>
        <v>0</v>
      </c>
      <c r="R106">
        <f t="shared" si="10"/>
        <v>0</v>
      </c>
      <c r="S106">
        <f t="shared" si="11"/>
        <v>0</v>
      </c>
      <c r="T106">
        <f t="shared" si="12"/>
        <v>0</v>
      </c>
      <c r="U106">
        <f t="shared" si="13"/>
        <v>0</v>
      </c>
      <c r="V106">
        <f t="shared" si="14"/>
        <v>0</v>
      </c>
      <c r="W106">
        <f t="shared" si="15"/>
        <v>0</v>
      </c>
      <c r="X106">
        <f t="shared" si="16"/>
        <v>0</v>
      </c>
    </row>
    <row r="107" spans="1:24" x14ac:dyDescent="0.25">
      <c r="A107">
        <v>18</v>
      </c>
      <c r="B107">
        <v>106</v>
      </c>
      <c r="D107">
        <v>83700</v>
      </c>
      <c r="E107">
        <v>837</v>
      </c>
      <c r="F107">
        <v>4315</v>
      </c>
      <c r="G107">
        <v>3.7999999999999999E-2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>
        <f t="shared" si="9"/>
        <v>0</v>
      </c>
      <c r="R107">
        <f t="shared" si="10"/>
        <v>0</v>
      </c>
      <c r="S107">
        <f t="shared" si="11"/>
        <v>0</v>
      </c>
      <c r="T107">
        <f t="shared" si="12"/>
        <v>0</v>
      </c>
      <c r="U107">
        <f t="shared" si="13"/>
        <v>0</v>
      </c>
      <c r="V107">
        <f t="shared" si="14"/>
        <v>0</v>
      </c>
      <c r="W107">
        <f t="shared" si="15"/>
        <v>0</v>
      </c>
      <c r="X107">
        <f t="shared" si="16"/>
        <v>0</v>
      </c>
    </row>
    <row r="108" spans="1:24" x14ac:dyDescent="0.25">
      <c r="A108">
        <v>18</v>
      </c>
      <c r="B108">
        <v>107</v>
      </c>
      <c r="D108">
        <v>121800</v>
      </c>
      <c r="E108">
        <v>1218</v>
      </c>
      <c r="F108">
        <v>4281</v>
      </c>
      <c r="G108">
        <v>6.7000000000000004E-2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>
        <f t="shared" si="9"/>
        <v>0</v>
      </c>
      <c r="R108">
        <f t="shared" si="10"/>
        <v>0</v>
      </c>
      <c r="S108">
        <f t="shared" si="11"/>
        <v>0</v>
      </c>
      <c r="T108">
        <f t="shared" si="12"/>
        <v>0</v>
      </c>
      <c r="U108">
        <f t="shared" si="13"/>
        <v>0</v>
      </c>
      <c r="V108">
        <f t="shared" si="14"/>
        <v>0</v>
      </c>
      <c r="W108">
        <f t="shared" si="15"/>
        <v>0</v>
      </c>
      <c r="X108">
        <f t="shared" si="16"/>
        <v>0</v>
      </c>
    </row>
    <row r="109" spans="1:24" x14ac:dyDescent="0.25">
      <c r="A109">
        <v>19</v>
      </c>
      <c r="B109">
        <v>108</v>
      </c>
      <c r="D109">
        <v>311900</v>
      </c>
      <c r="E109">
        <v>3119</v>
      </c>
      <c r="F109">
        <v>3565</v>
      </c>
      <c r="G109">
        <v>0.45900000000000002</v>
      </c>
      <c r="H109">
        <v>0.33200000000000002</v>
      </c>
      <c r="I109">
        <v>0.161</v>
      </c>
      <c r="J109">
        <v>0</v>
      </c>
      <c r="K109">
        <v>0.55500000000000005</v>
      </c>
      <c r="L109">
        <v>0</v>
      </c>
      <c r="M109">
        <v>0.30599999999999999</v>
      </c>
      <c r="N109">
        <v>0</v>
      </c>
      <c r="O109">
        <v>0.12</v>
      </c>
      <c r="Q109">
        <f t="shared" si="9"/>
        <v>3.3199999999999999E-4</v>
      </c>
      <c r="R109">
        <f t="shared" si="10"/>
        <v>1.6100000000000001E-4</v>
      </c>
      <c r="S109">
        <f t="shared" si="11"/>
        <v>0</v>
      </c>
      <c r="T109">
        <f t="shared" si="12"/>
        <v>5.5500000000000005E-4</v>
      </c>
      <c r="U109">
        <f t="shared" si="13"/>
        <v>0</v>
      </c>
      <c r="V109">
        <f t="shared" si="14"/>
        <v>3.0600000000000001E-4</v>
      </c>
      <c r="W109">
        <f t="shared" si="15"/>
        <v>0</v>
      </c>
      <c r="X109">
        <f t="shared" si="16"/>
        <v>1.1999999999999999E-4</v>
      </c>
    </row>
    <row r="110" spans="1:24" x14ac:dyDescent="0.25">
      <c r="A110">
        <v>19</v>
      </c>
      <c r="B110">
        <v>109</v>
      </c>
      <c r="D110">
        <v>418800</v>
      </c>
      <c r="E110">
        <v>4188</v>
      </c>
      <c r="F110">
        <v>4302</v>
      </c>
      <c r="G110">
        <v>0.45300000000000001</v>
      </c>
      <c r="H110">
        <v>0.80100000000000005</v>
      </c>
      <c r="I110">
        <v>0.217</v>
      </c>
      <c r="J110">
        <v>0</v>
      </c>
      <c r="K110">
        <v>1.167</v>
      </c>
      <c r="L110">
        <v>0</v>
      </c>
      <c r="M110">
        <v>0.193</v>
      </c>
      <c r="N110">
        <v>0</v>
      </c>
      <c r="O110">
        <v>0.113</v>
      </c>
      <c r="Q110">
        <f t="shared" si="9"/>
        <v>8.0100000000000006E-4</v>
      </c>
      <c r="R110">
        <f t="shared" si="10"/>
        <v>2.1699999999999999E-4</v>
      </c>
      <c r="S110">
        <f t="shared" si="11"/>
        <v>0</v>
      </c>
      <c r="T110">
        <f t="shared" si="12"/>
        <v>1.1670000000000001E-3</v>
      </c>
      <c r="U110">
        <f t="shared" si="13"/>
        <v>0</v>
      </c>
      <c r="V110">
        <f t="shared" si="14"/>
        <v>1.93E-4</v>
      </c>
      <c r="W110">
        <f t="shared" si="15"/>
        <v>0</v>
      </c>
      <c r="X110">
        <f t="shared" si="16"/>
        <v>1.1300000000000001E-4</v>
      </c>
    </row>
    <row r="111" spans="1:24" x14ac:dyDescent="0.25">
      <c r="A111">
        <v>19</v>
      </c>
      <c r="B111">
        <v>110</v>
      </c>
      <c r="D111">
        <v>33100</v>
      </c>
      <c r="E111">
        <v>331</v>
      </c>
      <c r="F111">
        <v>4562</v>
      </c>
      <c r="G111">
        <v>8.0000000000000002E-3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>
        <f t="shared" si="9"/>
        <v>0</v>
      </c>
      <c r="R111">
        <f t="shared" si="10"/>
        <v>0</v>
      </c>
      <c r="S111">
        <f t="shared" si="11"/>
        <v>0</v>
      </c>
      <c r="T111">
        <f t="shared" si="12"/>
        <v>0</v>
      </c>
      <c r="U111">
        <f t="shared" si="13"/>
        <v>0</v>
      </c>
      <c r="V111">
        <f t="shared" si="14"/>
        <v>0</v>
      </c>
      <c r="W111">
        <f t="shared" si="15"/>
        <v>0</v>
      </c>
      <c r="X111">
        <f t="shared" si="16"/>
        <v>0</v>
      </c>
    </row>
    <row r="112" spans="1:24" x14ac:dyDescent="0.25">
      <c r="A112">
        <v>19</v>
      </c>
      <c r="B112">
        <v>111</v>
      </c>
      <c r="D112">
        <v>119900</v>
      </c>
      <c r="E112">
        <v>1199</v>
      </c>
      <c r="F112">
        <v>4698</v>
      </c>
      <c r="G112">
        <v>4.7E-2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>
        <f t="shared" si="9"/>
        <v>0</v>
      </c>
      <c r="R112">
        <f t="shared" si="10"/>
        <v>0</v>
      </c>
      <c r="S112">
        <f t="shared" si="11"/>
        <v>0</v>
      </c>
      <c r="T112">
        <f t="shared" si="12"/>
        <v>0</v>
      </c>
      <c r="U112">
        <f t="shared" si="13"/>
        <v>0</v>
      </c>
      <c r="V112">
        <f t="shared" si="14"/>
        <v>0</v>
      </c>
      <c r="W112">
        <f t="shared" si="15"/>
        <v>0</v>
      </c>
      <c r="X112">
        <f t="shared" si="16"/>
        <v>0</v>
      </c>
    </row>
    <row r="113" spans="1:24" x14ac:dyDescent="0.25">
      <c r="A113">
        <v>19</v>
      </c>
      <c r="B113">
        <v>112</v>
      </c>
      <c r="D113">
        <v>6800</v>
      </c>
      <c r="E113">
        <v>68</v>
      </c>
      <c r="F113">
        <v>4543</v>
      </c>
      <c r="G113">
        <v>1E-3</v>
      </c>
      <c r="H113">
        <v>3.1E-2</v>
      </c>
      <c r="I113">
        <v>3.0000000000000001E-3</v>
      </c>
      <c r="J113">
        <v>0</v>
      </c>
      <c r="K113">
        <v>0.02</v>
      </c>
      <c r="L113">
        <v>0</v>
      </c>
      <c r="M113">
        <v>2E-3</v>
      </c>
      <c r="N113">
        <v>0</v>
      </c>
      <c r="O113">
        <v>2E-3</v>
      </c>
      <c r="Q113">
        <f t="shared" si="9"/>
        <v>3.1000000000000001E-5</v>
      </c>
      <c r="R113">
        <f t="shared" si="10"/>
        <v>3.0000000000000001E-6</v>
      </c>
      <c r="S113">
        <f t="shared" si="11"/>
        <v>0</v>
      </c>
      <c r="T113">
        <f t="shared" si="12"/>
        <v>2.0000000000000002E-5</v>
      </c>
      <c r="U113">
        <f t="shared" si="13"/>
        <v>0</v>
      </c>
      <c r="V113">
        <f t="shared" si="14"/>
        <v>1.9999999999999999E-6</v>
      </c>
      <c r="W113">
        <f t="shared" si="15"/>
        <v>0</v>
      </c>
      <c r="X113">
        <f t="shared" si="16"/>
        <v>1.9999999999999999E-6</v>
      </c>
    </row>
    <row r="114" spans="1:24" x14ac:dyDescent="0.25">
      <c r="A114">
        <v>19</v>
      </c>
      <c r="B114">
        <v>113</v>
      </c>
      <c r="D114">
        <v>100300</v>
      </c>
      <c r="E114">
        <v>1003</v>
      </c>
      <c r="F114">
        <v>4555</v>
      </c>
      <c r="G114">
        <v>0.04</v>
      </c>
      <c r="H114">
        <v>0.253</v>
      </c>
      <c r="I114">
        <v>3.6999999999999998E-2</v>
      </c>
      <c r="J114">
        <v>0</v>
      </c>
      <c r="K114">
        <v>0.21299999999999999</v>
      </c>
      <c r="L114">
        <v>0</v>
      </c>
      <c r="M114">
        <v>3.4000000000000002E-2</v>
      </c>
      <c r="N114">
        <v>0</v>
      </c>
      <c r="O114">
        <v>2.3E-2</v>
      </c>
      <c r="Q114">
        <f t="shared" si="9"/>
        <v>2.5300000000000002E-4</v>
      </c>
      <c r="R114">
        <f t="shared" si="10"/>
        <v>3.6999999999999998E-5</v>
      </c>
      <c r="S114">
        <f t="shared" si="11"/>
        <v>0</v>
      </c>
      <c r="T114">
        <f t="shared" si="12"/>
        <v>2.13E-4</v>
      </c>
      <c r="U114">
        <f t="shared" si="13"/>
        <v>0</v>
      </c>
      <c r="V114">
        <f t="shared" si="14"/>
        <v>3.4E-5</v>
      </c>
      <c r="W114">
        <f t="shared" si="15"/>
        <v>0</v>
      </c>
      <c r="X114">
        <f t="shared" si="16"/>
        <v>2.3E-5</v>
      </c>
    </row>
    <row r="115" spans="1:24" x14ac:dyDescent="0.25">
      <c r="A115">
        <v>19</v>
      </c>
      <c r="B115">
        <v>114</v>
      </c>
      <c r="D115">
        <v>1228800</v>
      </c>
      <c r="E115">
        <v>12288</v>
      </c>
      <c r="F115">
        <v>5444</v>
      </c>
      <c r="G115">
        <v>1.1160000000000001</v>
      </c>
      <c r="H115">
        <v>1.9770000000000001</v>
      </c>
      <c r="I115">
        <v>2.7E-2</v>
      </c>
      <c r="J115">
        <v>0</v>
      </c>
      <c r="K115">
        <v>0.83699999999999997</v>
      </c>
      <c r="L115">
        <v>0</v>
      </c>
      <c r="M115">
        <v>2.5999999999999999E-2</v>
      </c>
      <c r="N115">
        <v>0</v>
      </c>
      <c r="O115">
        <v>1.7000000000000001E-2</v>
      </c>
      <c r="Q115">
        <f t="shared" si="9"/>
        <v>1.977E-3</v>
      </c>
      <c r="R115">
        <f t="shared" si="10"/>
        <v>2.6999999999999999E-5</v>
      </c>
      <c r="S115">
        <f t="shared" si="11"/>
        <v>0</v>
      </c>
      <c r="T115">
        <f t="shared" si="12"/>
        <v>8.3699999999999996E-4</v>
      </c>
      <c r="U115">
        <f t="shared" si="13"/>
        <v>0</v>
      </c>
      <c r="V115">
        <f t="shared" si="14"/>
        <v>2.5999999999999998E-5</v>
      </c>
      <c r="W115">
        <f t="shared" si="15"/>
        <v>0</v>
      </c>
      <c r="X115">
        <f t="shared" si="16"/>
        <v>1.7E-5</v>
      </c>
    </row>
    <row r="116" spans="1:24" x14ac:dyDescent="0.25">
      <c r="A116">
        <v>19</v>
      </c>
      <c r="B116">
        <v>115</v>
      </c>
      <c r="D116">
        <v>10039900</v>
      </c>
      <c r="E116">
        <v>100399</v>
      </c>
      <c r="F116">
        <v>3065</v>
      </c>
      <c r="G116">
        <v>0.88800000000000001</v>
      </c>
      <c r="H116">
        <v>2.8929999999999998</v>
      </c>
      <c r="I116">
        <v>2.1000000000000001E-2</v>
      </c>
      <c r="J116">
        <v>0</v>
      </c>
      <c r="K116">
        <v>0.8</v>
      </c>
      <c r="L116">
        <v>0</v>
      </c>
      <c r="M116">
        <v>0.02</v>
      </c>
      <c r="N116">
        <v>0</v>
      </c>
      <c r="O116">
        <v>1.6E-2</v>
      </c>
      <c r="Q116">
        <f t="shared" si="9"/>
        <v>2.8929999999999997E-3</v>
      </c>
      <c r="R116">
        <f t="shared" si="10"/>
        <v>2.1000000000000002E-5</v>
      </c>
      <c r="S116">
        <f t="shared" si="11"/>
        <v>0</v>
      </c>
      <c r="T116">
        <f t="shared" si="12"/>
        <v>8.0000000000000004E-4</v>
      </c>
      <c r="U116">
        <f t="shared" si="13"/>
        <v>0</v>
      </c>
      <c r="V116">
        <f t="shared" si="14"/>
        <v>2.0000000000000002E-5</v>
      </c>
      <c r="W116">
        <f t="shared" si="15"/>
        <v>0</v>
      </c>
      <c r="X116">
        <f t="shared" si="16"/>
        <v>1.5999999999999999E-5</v>
      </c>
    </row>
    <row r="117" spans="1:24" x14ac:dyDescent="0.25">
      <c r="A117">
        <v>20</v>
      </c>
      <c r="B117">
        <v>116</v>
      </c>
      <c r="D117">
        <v>477300</v>
      </c>
      <c r="E117">
        <v>4773</v>
      </c>
      <c r="F117">
        <v>3424</v>
      </c>
      <c r="G117">
        <v>0.96299999999999997</v>
      </c>
      <c r="H117">
        <v>0.29699999999999999</v>
      </c>
      <c r="I117">
        <v>0.16300000000000001</v>
      </c>
      <c r="J117">
        <v>0</v>
      </c>
      <c r="K117">
        <v>0.52400000000000002</v>
      </c>
      <c r="L117">
        <v>0</v>
      </c>
      <c r="M117">
        <v>0.25</v>
      </c>
      <c r="N117">
        <v>0</v>
      </c>
      <c r="O117">
        <v>0.11700000000000001</v>
      </c>
      <c r="Q117">
        <f t="shared" si="9"/>
        <v>2.9700000000000001E-4</v>
      </c>
      <c r="R117">
        <f t="shared" si="10"/>
        <v>1.63E-4</v>
      </c>
      <c r="S117">
        <f t="shared" si="11"/>
        <v>0</v>
      </c>
      <c r="T117">
        <f t="shared" si="12"/>
        <v>5.2400000000000005E-4</v>
      </c>
      <c r="U117">
        <f t="shared" si="13"/>
        <v>0</v>
      </c>
      <c r="V117">
        <f t="shared" si="14"/>
        <v>2.5000000000000001E-4</v>
      </c>
      <c r="W117">
        <f t="shared" si="15"/>
        <v>0</v>
      </c>
      <c r="X117">
        <f t="shared" si="16"/>
        <v>1.1700000000000001E-4</v>
      </c>
    </row>
    <row r="118" spans="1:24" x14ac:dyDescent="0.25">
      <c r="A118">
        <v>20</v>
      </c>
      <c r="B118">
        <v>117</v>
      </c>
      <c r="D118">
        <v>29800</v>
      </c>
      <c r="E118">
        <v>298</v>
      </c>
      <c r="F118">
        <v>3823</v>
      </c>
      <c r="G118">
        <v>1.0999999999999999E-2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>
        <f t="shared" si="9"/>
        <v>0</v>
      </c>
      <c r="R118">
        <f t="shared" si="10"/>
        <v>0</v>
      </c>
      <c r="S118">
        <f t="shared" si="11"/>
        <v>0</v>
      </c>
      <c r="T118">
        <f t="shared" si="12"/>
        <v>0</v>
      </c>
      <c r="U118">
        <f t="shared" si="13"/>
        <v>0</v>
      </c>
      <c r="V118">
        <f t="shared" si="14"/>
        <v>0</v>
      </c>
      <c r="W118">
        <f t="shared" si="15"/>
        <v>0</v>
      </c>
      <c r="X118">
        <f t="shared" si="16"/>
        <v>0</v>
      </c>
    </row>
    <row r="119" spans="1:24" x14ac:dyDescent="0.25">
      <c r="A119">
        <v>20</v>
      </c>
      <c r="B119">
        <v>118</v>
      </c>
      <c r="D119">
        <v>31900</v>
      </c>
      <c r="E119">
        <v>319</v>
      </c>
      <c r="F119">
        <v>3891</v>
      </c>
      <c r="G119">
        <v>1.2999999999999999E-2</v>
      </c>
      <c r="H119">
        <v>4.0000000000000001E-3</v>
      </c>
      <c r="I119">
        <v>2E-3</v>
      </c>
      <c r="J119">
        <v>0</v>
      </c>
      <c r="K119">
        <v>8.0000000000000002E-3</v>
      </c>
      <c r="L119">
        <v>0</v>
      </c>
      <c r="M119">
        <v>1E-3</v>
      </c>
      <c r="N119">
        <v>0</v>
      </c>
      <c r="O119">
        <v>1E-3</v>
      </c>
      <c r="Q119">
        <f t="shared" si="9"/>
        <v>3.9999999999999998E-6</v>
      </c>
      <c r="R119">
        <f t="shared" si="10"/>
        <v>1.9999999999999999E-6</v>
      </c>
      <c r="S119">
        <f t="shared" si="11"/>
        <v>0</v>
      </c>
      <c r="T119">
        <f t="shared" si="12"/>
        <v>7.9999999999999996E-6</v>
      </c>
      <c r="U119">
        <f t="shared" si="13"/>
        <v>0</v>
      </c>
      <c r="V119">
        <f t="shared" si="14"/>
        <v>9.9999999999999995E-7</v>
      </c>
      <c r="W119">
        <f t="shared" si="15"/>
        <v>0</v>
      </c>
      <c r="X119">
        <f t="shared" si="16"/>
        <v>9.9999999999999995E-7</v>
      </c>
    </row>
    <row r="120" spans="1:24" x14ac:dyDescent="0.25">
      <c r="A120">
        <v>20</v>
      </c>
      <c r="B120">
        <v>119</v>
      </c>
      <c r="D120">
        <v>22200</v>
      </c>
      <c r="E120">
        <v>222</v>
      </c>
      <c r="F120">
        <v>3861</v>
      </c>
      <c r="G120">
        <v>8.9999999999999993E-3</v>
      </c>
      <c r="H120">
        <v>3.2000000000000001E-2</v>
      </c>
      <c r="I120">
        <v>1.4E-2</v>
      </c>
      <c r="J120">
        <v>0</v>
      </c>
      <c r="K120">
        <v>6.5000000000000002E-2</v>
      </c>
      <c r="L120">
        <v>0</v>
      </c>
      <c r="M120">
        <v>1.2E-2</v>
      </c>
      <c r="N120">
        <v>0</v>
      </c>
      <c r="O120">
        <v>7.0000000000000001E-3</v>
      </c>
      <c r="Q120">
        <f t="shared" si="9"/>
        <v>3.1999999999999999E-5</v>
      </c>
      <c r="R120">
        <f t="shared" si="10"/>
        <v>1.4E-5</v>
      </c>
      <c r="S120">
        <f t="shared" si="11"/>
        <v>0</v>
      </c>
      <c r="T120">
        <f t="shared" si="12"/>
        <v>6.5000000000000008E-5</v>
      </c>
      <c r="U120">
        <f t="shared" si="13"/>
        <v>0</v>
      </c>
      <c r="V120">
        <f t="shared" si="14"/>
        <v>1.2E-5</v>
      </c>
      <c r="W120">
        <f t="shared" si="15"/>
        <v>0</v>
      </c>
      <c r="X120">
        <f t="shared" si="16"/>
        <v>6.9999999999999999E-6</v>
      </c>
    </row>
    <row r="121" spans="1:24" x14ac:dyDescent="0.25">
      <c r="A121">
        <v>20</v>
      </c>
      <c r="B121">
        <v>120</v>
      </c>
      <c r="D121">
        <v>572600</v>
      </c>
      <c r="E121">
        <v>5726</v>
      </c>
      <c r="F121">
        <v>4250</v>
      </c>
      <c r="G121">
        <v>0.73699999999999999</v>
      </c>
      <c r="H121">
        <v>0.43</v>
      </c>
      <c r="I121">
        <v>0.121</v>
      </c>
      <c r="J121">
        <v>0</v>
      </c>
      <c r="K121">
        <v>0.57499999999999996</v>
      </c>
      <c r="L121">
        <v>0</v>
      </c>
      <c r="M121">
        <v>8.8999999999999996E-2</v>
      </c>
      <c r="N121">
        <v>0</v>
      </c>
      <c r="O121">
        <v>6.5000000000000002E-2</v>
      </c>
      <c r="Q121">
        <f t="shared" si="9"/>
        <v>4.2999999999999999E-4</v>
      </c>
      <c r="R121">
        <f t="shared" si="10"/>
        <v>1.21E-4</v>
      </c>
      <c r="S121">
        <f t="shared" si="11"/>
        <v>0</v>
      </c>
      <c r="T121">
        <f t="shared" si="12"/>
        <v>5.7499999999999999E-4</v>
      </c>
      <c r="U121">
        <f t="shared" si="13"/>
        <v>0</v>
      </c>
      <c r="V121">
        <f t="shared" si="14"/>
        <v>8.8999999999999995E-5</v>
      </c>
      <c r="W121">
        <f t="shared" si="15"/>
        <v>0</v>
      </c>
      <c r="X121">
        <f t="shared" si="16"/>
        <v>6.5000000000000008E-5</v>
      </c>
    </row>
    <row r="122" spans="1:24" x14ac:dyDescent="0.25">
      <c r="A122">
        <v>20</v>
      </c>
      <c r="B122">
        <v>121</v>
      </c>
      <c r="D122">
        <v>6900</v>
      </c>
      <c r="E122">
        <v>69</v>
      </c>
      <c r="F122">
        <v>4461</v>
      </c>
      <c r="G122">
        <v>1E-3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>
        <f t="shared" si="9"/>
        <v>0</v>
      </c>
      <c r="R122">
        <f t="shared" si="10"/>
        <v>0</v>
      </c>
      <c r="S122">
        <f t="shared" si="11"/>
        <v>0</v>
      </c>
      <c r="T122">
        <f t="shared" si="12"/>
        <v>0</v>
      </c>
      <c r="U122">
        <f t="shared" si="13"/>
        <v>0</v>
      </c>
      <c r="V122">
        <f t="shared" si="14"/>
        <v>0</v>
      </c>
      <c r="W122">
        <f t="shared" si="15"/>
        <v>0</v>
      </c>
      <c r="X122">
        <f t="shared" si="16"/>
        <v>0</v>
      </c>
    </row>
    <row r="123" spans="1:24" x14ac:dyDescent="0.25">
      <c r="A123">
        <v>20</v>
      </c>
      <c r="B123">
        <v>122</v>
      </c>
      <c r="D123">
        <v>22000</v>
      </c>
      <c r="E123">
        <v>220</v>
      </c>
      <c r="F123">
        <v>4526</v>
      </c>
      <c r="G123">
        <v>4.0000000000000001E-3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>
        <f t="shared" si="9"/>
        <v>0</v>
      </c>
      <c r="R123">
        <f t="shared" si="10"/>
        <v>0</v>
      </c>
      <c r="S123">
        <f t="shared" si="11"/>
        <v>0</v>
      </c>
      <c r="T123">
        <f t="shared" si="12"/>
        <v>0</v>
      </c>
      <c r="U123">
        <f t="shared" si="13"/>
        <v>0</v>
      </c>
      <c r="V123">
        <f t="shared" si="14"/>
        <v>0</v>
      </c>
      <c r="W123">
        <f t="shared" si="15"/>
        <v>0</v>
      </c>
      <c r="X123">
        <f t="shared" si="16"/>
        <v>0</v>
      </c>
    </row>
    <row r="124" spans="1:24" x14ac:dyDescent="0.25">
      <c r="A124">
        <v>20</v>
      </c>
      <c r="B124">
        <v>123</v>
      </c>
      <c r="D124">
        <v>177900</v>
      </c>
      <c r="E124">
        <v>1779</v>
      </c>
      <c r="F124">
        <v>4734</v>
      </c>
      <c r="G124">
        <v>7.0999999999999994E-2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>
        <f t="shared" si="9"/>
        <v>0</v>
      </c>
      <c r="R124">
        <f t="shared" si="10"/>
        <v>0</v>
      </c>
      <c r="S124">
        <f t="shared" si="11"/>
        <v>0</v>
      </c>
      <c r="T124">
        <f t="shared" si="12"/>
        <v>0</v>
      </c>
      <c r="U124">
        <f t="shared" si="13"/>
        <v>0</v>
      </c>
      <c r="V124">
        <f t="shared" si="14"/>
        <v>0</v>
      </c>
      <c r="W124">
        <f t="shared" si="15"/>
        <v>0</v>
      </c>
      <c r="X124">
        <f t="shared" si="16"/>
        <v>0</v>
      </c>
    </row>
    <row r="125" spans="1:24" x14ac:dyDescent="0.25">
      <c r="A125">
        <v>20</v>
      </c>
      <c r="B125">
        <v>124</v>
      </c>
      <c r="D125">
        <v>269500</v>
      </c>
      <c r="E125">
        <v>2695</v>
      </c>
      <c r="F125">
        <v>4698</v>
      </c>
      <c r="G125">
        <v>0.14299999999999999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>
        <f t="shared" si="9"/>
        <v>0</v>
      </c>
      <c r="R125">
        <f t="shared" si="10"/>
        <v>0</v>
      </c>
      <c r="S125">
        <f t="shared" si="11"/>
        <v>0</v>
      </c>
      <c r="T125">
        <f t="shared" si="12"/>
        <v>0</v>
      </c>
      <c r="U125">
        <f t="shared" si="13"/>
        <v>0</v>
      </c>
      <c r="V125">
        <f t="shared" si="14"/>
        <v>0</v>
      </c>
      <c r="W125">
        <f t="shared" si="15"/>
        <v>0</v>
      </c>
      <c r="X125">
        <f t="shared" si="16"/>
        <v>0</v>
      </c>
    </row>
    <row r="126" spans="1:24" x14ac:dyDescent="0.25">
      <c r="A126">
        <v>20</v>
      </c>
      <c r="B126">
        <v>125</v>
      </c>
      <c r="D126">
        <v>6000</v>
      </c>
      <c r="E126">
        <v>60</v>
      </c>
      <c r="F126">
        <v>4628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>
        <f t="shared" si="9"/>
        <v>0</v>
      </c>
      <c r="R126">
        <f t="shared" si="10"/>
        <v>0</v>
      </c>
      <c r="S126">
        <f t="shared" si="11"/>
        <v>0</v>
      </c>
      <c r="T126">
        <f t="shared" si="12"/>
        <v>0</v>
      </c>
      <c r="U126">
        <f t="shared" si="13"/>
        <v>0</v>
      </c>
      <c r="V126">
        <f t="shared" si="14"/>
        <v>0</v>
      </c>
      <c r="W126">
        <f t="shared" si="15"/>
        <v>0</v>
      </c>
      <c r="X126">
        <f t="shared" si="16"/>
        <v>0</v>
      </c>
    </row>
    <row r="127" spans="1:24" x14ac:dyDescent="0.25">
      <c r="A127">
        <v>21</v>
      </c>
      <c r="B127">
        <v>126</v>
      </c>
      <c r="D127">
        <v>196100</v>
      </c>
      <c r="E127">
        <v>1961</v>
      </c>
      <c r="F127">
        <v>3234</v>
      </c>
      <c r="G127">
        <v>0.223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Q127">
        <f t="shared" si="9"/>
        <v>0</v>
      </c>
      <c r="R127">
        <f t="shared" si="10"/>
        <v>0</v>
      </c>
      <c r="S127">
        <f t="shared" si="11"/>
        <v>0</v>
      </c>
      <c r="T127">
        <f t="shared" si="12"/>
        <v>0</v>
      </c>
      <c r="U127">
        <f t="shared" si="13"/>
        <v>0</v>
      </c>
      <c r="V127">
        <f t="shared" si="14"/>
        <v>0</v>
      </c>
      <c r="W127">
        <f t="shared" si="15"/>
        <v>0</v>
      </c>
      <c r="X127">
        <f t="shared" si="16"/>
        <v>0</v>
      </c>
    </row>
    <row r="128" spans="1:24" x14ac:dyDescent="0.25">
      <c r="A128">
        <v>21</v>
      </c>
      <c r="B128">
        <v>127</v>
      </c>
      <c r="D128">
        <v>320200</v>
      </c>
      <c r="E128">
        <v>3202</v>
      </c>
      <c r="F128">
        <v>3911</v>
      </c>
      <c r="G128">
        <v>0.34300000000000003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Q128">
        <f t="shared" si="9"/>
        <v>0</v>
      </c>
      <c r="R128">
        <f t="shared" si="10"/>
        <v>0</v>
      </c>
      <c r="S128">
        <f t="shared" si="11"/>
        <v>0</v>
      </c>
      <c r="T128">
        <f t="shared" si="12"/>
        <v>0</v>
      </c>
      <c r="U128">
        <f t="shared" si="13"/>
        <v>0</v>
      </c>
      <c r="V128">
        <f t="shared" si="14"/>
        <v>0</v>
      </c>
      <c r="W128">
        <f t="shared" si="15"/>
        <v>0</v>
      </c>
      <c r="X128">
        <f t="shared" si="16"/>
        <v>0</v>
      </c>
    </row>
    <row r="129" spans="1:24" x14ac:dyDescent="0.25">
      <c r="A129">
        <v>22</v>
      </c>
      <c r="B129">
        <v>128</v>
      </c>
      <c r="D129">
        <v>252500</v>
      </c>
      <c r="E129">
        <v>2525</v>
      </c>
      <c r="F129">
        <v>3236</v>
      </c>
      <c r="G129">
        <v>0.34100000000000003</v>
      </c>
      <c r="H129">
        <v>0.38300000000000001</v>
      </c>
      <c r="I129">
        <v>0.127</v>
      </c>
      <c r="J129">
        <v>0</v>
      </c>
      <c r="K129">
        <v>0.52400000000000002</v>
      </c>
      <c r="L129">
        <v>1E-3</v>
      </c>
      <c r="M129">
        <v>0.127</v>
      </c>
      <c r="N129">
        <v>0</v>
      </c>
      <c r="O129">
        <v>6.8000000000000005E-2</v>
      </c>
      <c r="Q129">
        <f t="shared" si="9"/>
        <v>3.8299999999999999E-4</v>
      </c>
      <c r="R129">
        <f t="shared" si="10"/>
        <v>1.27E-4</v>
      </c>
      <c r="S129">
        <f t="shared" si="11"/>
        <v>0</v>
      </c>
      <c r="T129">
        <f t="shared" si="12"/>
        <v>5.2400000000000005E-4</v>
      </c>
      <c r="U129">
        <f t="shared" si="13"/>
        <v>9.9999999999999995E-7</v>
      </c>
      <c r="V129">
        <f t="shared" si="14"/>
        <v>1.27E-4</v>
      </c>
      <c r="W129">
        <f t="shared" si="15"/>
        <v>0</v>
      </c>
      <c r="X129">
        <f t="shared" si="16"/>
        <v>6.7999999999999999E-5</v>
      </c>
    </row>
    <row r="130" spans="1:24" x14ac:dyDescent="0.25">
      <c r="A130">
        <v>22</v>
      </c>
      <c r="B130">
        <v>129</v>
      </c>
      <c r="D130">
        <v>168700</v>
      </c>
      <c r="E130">
        <v>1687</v>
      </c>
      <c r="F130">
        <v>3878</v>
      </c>
      <c r="G130">
        <v>0.14000000000000001</v>
      </c>
      <c r="H130">
        <v>0.36599999999999999</v>
      </c>
      <c r="I130">
        <v>9.2999999999999999E-2</v>
      </c>
      <c r="J130">
        <v>0</v>
      </c>
      <c r="K130">
        <v>0.55000000000000004</v>
      </c>
      <c r="L130">
        <v>0</v>
      </c>
      <c r="M130">
        <v>4.2999999999999997E-2</v>
      </c>
      <c r="N130">
        <v>0</v>
      </c>
      <c r="O130">
        <v>3.4000000000000002E-2</v>
      </c>
      <c r="Q130">
        <f t="shared" si="9"/>
        <v>3.6600000000000001E-4</v>
      </c>
      <c r="R130">
        <f t="shared" si="10"/>
        <v>9.2999999999999997E-5</v>
      </c>
      <c r="S130">
        <f t="shared" si="11"/>
        <v>0</v>
      </c>
      <c r="T130">
        <f t="shared" si="12"/>
        <v>5.5000000000000003E-4</v>
      </c>
      <c r="U130">
        <f t="shared" si="13"/>
        <v>0</v>
      </c>
      <c r="V130">
        <f t="shared" si="14"/>
        <v>4.2999999999999995E-5</v>
      </c>
      <c r="W130">
        <f t="shared" si="15"/>
        <v>0</v>
      </c>
      <c r="X130">
        <f t="shared" si="16"/>
        <v>3.4E-5</v>
      </c>
    </row>
    <row r="131" spans="1:24" x14ac:dyDescent="0.25">
      <c r="A131">
        <v>22</v>
      </c>
      <c r="B131">
        <v>130</v>
      </c>
      <c r="D131">
        <v>190500</v>
      </c>
      <c r="E131">
        <v>1905</v>
      </c>
      <c r="F131">
        <v>4285</v>
      </c>
      <c r="G131">
        <v>0.127</v>
      </c>
      <c r="H131">
        <v>0.45200000000000001</v>
      </c>
      <c r="I131">
        <v>5.5E-2</v>
      </c>
      <c r="J131">
        <v>0</v>
      </c>
      <c r="K131">
        <v>0.34599999999999997</v>
      </c>
      <c r="L131">
        <v>0</v>
      </c>
      <c r="M131">
        <v>2.5000000000000001E-2</v>
      </c>
      <c r="N131">
        <v>0</v>
      </c>
      <c r="O131">
        <v>2.1999999999999999E-2</v>
      </c>
      <c r="Q131">
        <f t="shared" ref="Q131:Q194" si="17">H131/1000</f>
        <v>4.5200000000000004E-4</v>
      </c>
      <c r="R131">
        <f t="shared" ref="R131:R194" si="18">I131/1000</f>
        <v>5.5000000000000002E-5</v>
      </c>
      <c r="S131">
        <f t="shared" ref="S131:S194" si="19">J131/1000</f>
        <v>0</v>
      </c>
      <c r="T131">
        <f t="shared" ref="T131:T194" si="20">K131/1000</f>
        <v>3.4599999999999995E-4</v>
      </c>
      <c r="U131">
        <f t="shared" ref="U131:U194" si="21">L131/1000</f>
        <v>0</v>
      </c>
      <c r="V131">
        <f t="shared" ref="V131:V194" si="22">M131/1000</f>
        <v>2.5000000000000001E-5</v>
      </c>
      <c r="W131">
        <f t="shared" ref="W131:W194" si="23">N131/1000</f>
        <v>0</v>
      </c>
      <c r="X131">
        <f t="shared" ref="X131:X194" si="24">O131/1000</f>
        <v>2.1999999999999999E-5</v>
      </c>
    </row>
    <row r="132" spans="1:24" x14ac:dyDescent="0.25">
      <c r="A132">
        <v>22</v>
      </c>
      <c r="B132">
        <v>131</v>
      </c>
      <c r="D132">
        <v>11300</v>
      </c>
      <c r="E132">
        <v>113</v>
      </c>
      <c r="F132">
        <v>4479</v>
      </c>
      <c r="G132">
        <v>1E-3</v>
      </c>
      <c r="H132">
        <v>6.0999999999999999E-2</v>
      </c>
      <c r="I132">
        <v>4.0000000000000001E-3</v>
      </c>
      <c r="J132">
        <v>0</v>
      </c>
      <c r="K132">
        <v>3.3000000000000002E-2</v>
      </c>
      <c r="L132">
        <v>0</v>
      </c>
      <c r="M132">
        <v>2E-3</v>
      </c>
      <c r="N132">
        <v>0</v>
      </c>
      <c r="O132">
        <v>2E-3</v>
      </c>
      <c r="Q132">
        <f t="shared" si="17"/>
        <v>6.0999999999999999E-5</v>
      </c>
      <c r="R132">
        <f t="shared" si="18"/>
        <v>3.9999999999999998E-6</v>
      </c>
      <c r="S132">
        <f t="shared" si="19"/>
        <v>0</v>
      </c>
      <c r="T132">
        <f t="shared" si="20"/>
        <v>3.3000000000000003E-5</v>
      </c>
      <c r="U132">
        <f t="shared" si="21"/>
        <v>0</v>
      </c>
      <c r="V132">
        <f t="shared" si="22"/>
        <v>1.9999999999999999E-6</v>
      </c>
      <c r="W132">
        <f t="shared" si="23"/>
        <v>0</v>
      </c>
      <c r="X132">
        <f t="shared" si="24"/>
        <v>1.9999999999999999E-6</v>
      </c>
    </row>
    <row r="133" spans="1:24" x14ac:dyDescent="0.25">
      <c r="A133">
        <v>22</v>
      </c>
      <c r="B133">
        <v>132</v>
      </c>
      <c r="D133">
        <v>2088000</v>
      </c>
      <c r="E133">
        <v>20880</v>
      </c>
      <c r="F133">
        <v>5596</v>
      </c>
      <c r="G133">
        <v>0.96799999999999997</v>
      </c>
      <c r="H133">
        <v>3.125</v>
      </c>
      <c r="I133">
        <v>1.7999999999999999E-2</v>
      </c>
      <c r="J133">
        <v>0</v>
      </c>
      <c r="K133">
        <v>0.76600000000000001</v>
      </c>
      <c r="L133">
        <v>0</v>
      </c>
      <c r="M133">
        <v>7.0000000000000001E-3</v>
      </c>
      <c r="N133">
        <v>0</v>
      </c>
      <c r="O133">
        <v>3.0000000000000001E-3</v>
      </c>
      <c r="Q133">
        <f t="shared" si="17"/>
        <v>3.1250000000000002E-3</v>
      </c>
      <c r="R133">
        <f t="shared" si="18"/>
        <v>1.7999999999999997E-5</v>
      </c>
      <c r="S133">
        <f t="shared" si="19"/>
        <v>0</v>
      </c>
      <c r="T133">
        <f t="shared" si="20"/>
        <v>7.6599999999999997E-4</v>
      </c>
      <c r="U133">
        <f t="shared" si="21"/>
        <v>0</v>
      </c>
      <c r="V133">
        <f t="shared" si="22"/>
        <v>6.9999999999999999E-6</v>
      </c>
      <c r="W133">
        <f t="shared" si="23"/>
        <v>0</v>
      </c>
      <c r="X133">
        <f t="shared" si="24"/>
        <v>3.0000000000000001E-6</v>
      </c>
    </row>
    <row r="134" spans="1:24" x14ac:dyDescent="0.25">
      <c r="A134">
        <v>22</v>
      </c>
      <c r="B134">
        <v>133</v>
      </c>
      <c r="D134">
        <v>761700</v>
      </c>
      <c r="E134">
        <v>7617</v>
      </c>
      <c r="F134">
        <v>3325</v>
      </c>
      <c r="G134">
        <v>1.5780000000000001</v>
      </c>
      <c r="H134">
        <v>0.66200000000000003</v>
      </c>
      <c r="I134">
        <v>0.59799999999999998</v>
      </c>
      <c r="J134">
        <v>4.5999999999999999E-2</v>
      </c>
      <c r="K134">
        <v>0.876</v>
      </c>
      <c r="L134">
        <v>9.5000000000000001E-2</v>
      </c>
      <c r="M134">
        <v>0.40100000000000002</v>
      </c>
      <c r="N134">
        <v>1.2999999999999999E-2</v>
      </c>
      <c r="O134">
        <v>0.42</v>
      </c>
      <c r="Q134">
        <f t="shared" si="17"/>
        <v>6.6200000000000005E-4</v>
      </c>
      <c r="R134">
        <f t="shared" si="18"/>
        <v>5.9800000000000001E-4</v>
      </c>
      <c r="S134">
        <f t="shared" si="19"/>
        <v>4.6E-5</v>
      </c>
      <c r="T134">
        <f t="shared" si="20"/>
        <v>8.7600000000000004E-4</v>
      </c>
      <c r="U134">
        <f t="shared" si="21"/>
        <v>9.5000000000000005E-5</v>
      </c>
      <c r="V134">
        <f t="shared" si="22"/>
        <v>4.0100000000000004E-4</v>
      </c>
      <c r="W134">
        <f t="shared" si="23"/>
        <v>1.2999999999999999E-5</v>
      </c>
      <c r="X134">
        <f t="shared" si="24"/>
        <v>4.1999999999999996E-4</v>
      </c>
    </row>
    <row r="135" spans="1:24" x14ac:dyDescent="0.25">
      <c r="A135">
        <v>23</v>
      </c>
      <c r="B135">
        <v>134</v>
      </c>
      <c r="D135">
        <v>4900</v>
      </c>
      <c r="E135">
        <v>49</v>
      </c>
      <c r="F135">
        <v>3580</v>
      </c>
      <c r="G135">
        <v>1E-3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Q135">
        <f t="shared" si="17"/>
        <v>0</v>
      </c>
      <c r="R135">
        <f t="shared" si="18"/>
        <v>0</v>
      </c>
      <c r="S135">
        <f t="shared" si="19"/>
        <v>0</v>
      </c>
      <c r="T135">
        <f t="shared" si="20"/>
        <v>0</v>
      </c>
      <c r="U135">
        <f t="shared" si="21"/>
        <v>0</v>
      </c>
      <c r="V135">
        <f t="shared" si="22"/>
        <v>0</v>
      </c>
      <c r="W135">
        <f t="shared" si="23"/>
        <v>0</v>
      </c>
      <c r="X135">
        <f t="shared" si="24"/>
        <v>0</v>
      </c>
    </row>
    <row r="136" spans="1:24" x14ac:dyDescent="0.25">
      <c r="A136">
        <v>23</v>
      </c>
      <c r="B136">
        <v>135</v>
      </c>
      <c r="D136">
        <v>57400</v>
      </c>
      <c r="E136">
        <v>574</v>
      </c>
      <c r="F136">
        <v>3709</v>
      </c>
      <c r="G136">
        <v>2.7E-2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Q136">
        <f t="shared" si="17"/>
        <v>0</v>
      </c>
      <c r="R136">
        <f t="shared" si="18"/>
        <v>0</v>
      </c>
      <c r="S136">
        <f t="shared" si="19"/>
        <v>0</v>
      </c>
      <c r="T136">
        <f t="shared" si="20"/>
        <v>0</v>
      </c>
      <c r="U136">
        <f t="shared" si="21"/>
        <v>0</v>
      </c>
      <c r="V136">
        <f t="shared" si="22"/>
        <v>0</v>
      </c>
      <c r="W136">
        <f t="shared" si="23"/>
        <v>0</v>
      </c>
      <c r="X136">
        <f t="shared" si="24"/>
        <v>0</v>
      </c>
    </row>
    <row r="137" spans="1:24" x14ac:dyDescent="0.25">
      <c r="A137">
        <v>23</v>
      </c>
      <c r="B137">
        <v>136</v>
      </c>
      <c r="D137">
        <v>117000</v>
      </c>
      <c r="E137">
        <v>1170</v>
      </c>
      <c r="F137">
        <v>3769</v>
      </c>
      <c r="G137">
        <v>9.2999999999999999E-2</v>
      </c>
      <c r="H137">
        <v>0.28599999999999998</v>
      </c>
      <c r="I137">
        <v>0.09</v>
      </c>
      <c r="J137">
        <v>0</v>
      </c>
      <c r="K137">
        <v>0.42</v>
      </c>
      <c r="L137">
        <v>0</v>
      </c>
      <c r="M137">
        <v>3.7999999999999999E-2</v>
      </c>
      <c r="N137">
        <v>0</v>
      </c>
      <c r="O137">
        <v>2.9000000000000001E-2</v>
      </c>
      <c r="Q137">
        <f t="shared" si="17"/>
        <v>2.8599999999999996E-4</v>
      </c>
      <c r="R137">
        <f t="shared" si="18"/>
        <v>8.9999999999999992E-5</v>
      </c>
      <c r="S137">
        <f t="shared" si="19"/>
        <v>0</v>
      </c>
      <c r="T137">
        <f t="shared" si="20"/>
        <v>4.1999999999999996E-4</v>
      </c>
      <c r="U137">
        <f t="shared" si="21"/>
        <v>0</v>
      </c>
      <c r="V137">
        <f t="shared" si="22"/>
        <v>3.8000000000000002E-5</v>
      </c>
      <c r="W137">
        <f t="shared" si="23"/>
        <v>0</v>
      </c>
      <c r="X137">
        <f t="shared" si="24"/>
        <v>2.9E-5</v>
      </c>
    </row>
    <row r="138" spans="1:24" x14ac:dyDescent="0.25">
      <c r="A138">
        <v>23</v>
      </c>
      <c r="B138">
        <v>137</v>
      </c>
      <c r="D138">
        <v>68200</v>
      </c>
      <c r="E138">
        <v>682</v>
      </c>
      <c r="F138">
        <v>3882</v>
      </c>
      <c r="G138">
        <v>3.5999999999999997E-2</v>
      </c>
      <c r="H138">
        <v>0.14899999999999999</v>
      </c>
      <c r="I138">
        <v>0.05</v>
      </c>
      <c r="J138">
        <v>0</v>
      </c>
      <c r="K138">
        <v>0.217</v>
      </c>
      <c r="L138">
        <v>0</v>
      </c>
      <c r="M138">
        <v>2.1999999999999999E-2</v>
      </c>
      <c r="N138">
        <v>0</v>
      </c>
      <c r="O138">
        <v>1.6E-2</v>
      </c>
      <c r="Q138">
        <f t="shared" si="17"/>
        <v>1.4899999999999999E-4</v>
      </c>
      <c r="R138">
        <f t="shared" si="18"/>
        <v>5.0000000000000002E-5</v>
      </c>
      <c r="S138">
        <f t="shared" si="19"/>
        <v>0</v>
      </c>
      <c r="T138">
        <f t="shared" si="20"/>
        <v>2.1699999999999999E-4</v>
      </c>
      <c r="U138">
        <f t="shared" si="21"/>
        <v>0</v>
      </c>
      <c r="V138">
        <f t="shared" si="22"/>
        <v>2.1999999999999999E-5</v>
      </c>
      <c r="W138">
        <f t="shared" si="23"/>
        <v>0</v>
      </c>
      <c r="X138">
        <f t="shared" si="24"/>
        <v>1.5999999999999999E-5</v>
      </c>
    </row>
    <row r="139" spans="1:24" x14ac:dyDescent="0.25">
      <c r="A139">
        <v>23</v>
      </c>
      <c r="B139">
        <v>138</v>
      </c>
      <c r="D139">
        <v>13000</v>
      </c>
      <c r="E139">
        <v>130</v>
      </c>
      <c r="F139">
        <v>3973</v>
      </c>
      <c r="G139">
        <v>3.0000000000000001E-3</v>
      </c>
      <c r="H139">
        <v>2.3E-2</v>
      </c>
      <c r="I139">
        <v>5.0000000000000001E-3</v>
      </c>
      <c r="J139">
        <v>0</v>
      </c>
      <c r="K139">
        <v>2.9000000000000001E-2</v>
      </c>
      <c r="L139">
        <v>0</v>
      </c>
      <c r="M139">
        <v>2E-3</v>
      </c>
      <c r="N139">
        <v>0</v>
      </c>
      <c r="O139">
        <v>2E-3</v>
      </c>
      <c r="Q139">
        <f t="shared" si="17"/>
        <v>2.3E-5</v>
      </c>
      <c r="R139">
        <f t="shared" si="18"/>
        <v>5.0000000000000004E-6</v>
      </c>
      <c r="S139">
        <f t="shared" si="19"/>
        <v>0</v>
      </c>
      <c r="T139">
        <f t="shared" si="20"/>
        <v>2.9E-5</v>
      </c>
      <c r="U139">
        <f t="shared" si="21"/>
        <v>0</v>
      </c>
      <c r="V139">
        <f t="shared" si="22"/>
        <v>1.9999999999999999E-6</v>
      </c>
      <c r="W139">
        <f t="shared" si="23"/>
        <v>0</v>
      </c>
      <c r="X139">
        <f t="shared" si="24"/>
        <v>1.9999999999999999E-6</v>
      </c>
    </row>
    <row r="140" spans="1:24" x14ac:dyDescent="0.25">
      <c r="A140">
        <v>23</v>
      </c>
      <c r="B140">
        <v>139</v>
      </c>
      <c r="D140">
        <v>269100</v>
      </c>
      <c r="E140">
        <v>2691</v>
      </c>
      <c r="F140">
        <v>4179</v>
      </c>
      <c r="G140">
        <v>0.216</v>
      </c>
      <c r="H140">
        <v>0.37</v>
      </c>
      <c r="I140">
        <v>4.5999999999999999E-2</v>
      </c>
      <c r="J140">
        <v>0</v>
      </c>
      <c r="K140">
        <v>0.28799999999999998</v>
      </c>
      <c r="L140">
        <v>0</v>
      </c>
      <c r="M140">
        <v>2.1999999999999999E-2</v>
      </c>
      <c r="N140">
        <v>0</v>
      </c>
      <c r="O140">
        <v>1.9E-2</v>
      </c>
      <c r="Q140">
        <f t="shared" si="17"/>
        <v>3.6999999999999999E-4</v>
      </c>
      <c r="R140">
        <f t="shared" si="18"/>
        <v>4.6E-5</v>
      </c>
      <c r="S140">
        <f t="shared" si="19"/>
        <v>0</v>
      </c>
      <c r="T140">
        <f t="shared" si="20"/>
        <v>2.8799999999999995E-4</v>
      </c>
      <c r="U140">
        <f t="shared" si="21"/>
        <v>0</v>
      </c>
      <c r="V140">
        <f t="shared" si="22"/>
        <v>2.1999999999999999E-5</v>
      </c>
      <c r="W140">
        <f t="shared" si="23"/>
        <v>0</v>
      </c>
      <c r="X140">
        <f t="shared" si="24"/>
        <v>1.9000000000000001E-5</v>
      </c>
    </row>
    <row r="141" spans="1:24" x14ac:dyDescent="0.25">
      <c r="A141">
        <v>23</v>
      </c>
      <c r="B141">
        <v>140</v>
      </c>
      <c r="D141">
        <v>229100</v>
      </c>
      <c r="E141">
        <v>2291</v>
      </c>
      <c r="F141">
        <v>4227</v>
      </c>
      <c r="G141">
        <v>0.16600000000000001</v>
      </c>
      <c r="H141">
        <v>0.63500000000000001</v>
      </c>
      <c r="I141">
        <v>0.105</v>
      </c>
      <c r="J141">
        <v>0</v>
      </c>
      <c r="K141">
        <v>0.47099999999999997</v>
      </c>
      <c r="L141">
        <v>0</v>
      </c>
      <c r="M141">
        <v>4.2999999999999997E-2</v>
      </c>
      <c r="N141">
        <v>0</v>
      </c>
      <c r="O141">
        <v>3.7999999999999999E-2</v>
      </c>
      <c r="Q141">
        <f t="shared" si="17"/>
        <v>6.3500000000000004E-4</v>
      </c>
      <c r="R141">
        <f t="shared" si="18"/>
        <v>1.0499999999999999E-4</v>
      </c>
      <c r="S141">
        <f t="shared" si="19"/>
        <v>0</v>
      </c>
      <c r="T141">
        <f t="shared" si="20"/>
        <v>4.7099999999999996E-4</v>
      </c>
      <c r="U141">
        <f t="shared" si="21"/>
        <v>0</v>
      </c>
      <c r="V141">
        <f t="shared" si="22"/>
        <v>4.2999999999999995E-5</v>
      </c>
      <c r="W141">
        <f t="shared" si="23"/>
        <v>0</v>
      </c>
      <c r="X141">
        <f t="shared" si="24"/>
        <v>3.8000000000000002E-5</v>
      </c>
    </row>
    <row r="142" spans="1:24" x14ac:dyDescent="0.25">
      <c r="A142">
        <v>23</v>
      </c>
      <c r="B142">
        <v>141</v>
      </c>
      <c r="D142">
        <v>38300</v>
      </c>
      <c r="E142">
        <v>383</v>
      </c>
      <c r="F142">
        <v>4398</v>
      </c>
      <c r="G142">
        <v>8.9999999999999993E-3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Q142">
        <f t="shared" si="17"/>
        <v>0</v>
      </c>
      <c r="R142">
        <f t="shared" si="18"/>
        <v>0</v>
      </c>
      <c r="S142">
        <f t="shared" si="19"/>
        <v>0</v>
      </c>
      <c r="T142">
        <f t="shared" si="20"/>
        <v>0</v>
      </c>
      <c r="U142">
        <f t="shared" si="21"/>
        <v>0</v>
      </c>
      <c r="V142">
        <f t="shared" si="22"/>
        <v>0</v>
      </c>
      <c r="W142">
        <f t="shared" si="23"/>
        <v>0</v>
      </c>
      <c r="X142">
        <f t="shared" si="24"/>
        <v>0</v>
      </c>
    </row>
    <row r="143" spans="1:24" x14ac:dyDescent="0.25">
      <c r="A143">
        <v>23</v>
      </c>
      <c r="B143">
        <v>142</v>
      </c>
      <c r="D143">
        <v>53800</v>
      </c>
      <c r="E143">
        <v>538</v>
      </c>
      <c r="F143">
        <v>4449</v>
      </c>
      <c r="G143">
        <v>1.4999999999999999E-2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Q143">
        <f t="shared" si="17"/>
        <v>0</v>
      </c>
      <c r="R143">
        <f t="shared" si="18"/>
        <v>0</v>
      </c>
      <c r="S143">
        <f t="shared" si="19"/>
        <v>0</v>
      </c>
      <c r="T143">
        <f t="shared" si="20"/>
        <v>0</v>
      </c>
      <c r="U143">
        <f t="shared" si="21"/>
        <v>0</v>
      </c>
      <c r="V143">
        <f t="shared" si="22"/>
        <v>0</v>
      </c>
      <c r="W143">
        <f t="shared" si="23"/>
        <v>0</v>
      </c>
      <c r="X143">
        <f t="shared" si="24"/>
        <v>0</v>
      </c>
    </row>
    <row r="144" spans="1:24" x14ac:dyDescent="0.25">
      <c r="A144">
        <v>23</v>
      </c>
      <c r="B144">
        <v>143</v>
      </c>
      <c r="D144">
        <v>6200</v>
      </c>
      <c r="E144">
        <v>62</v>
      </c>
      <c r="F144">
        <v>4378</v>
      </c>
      <c r="G144">
        <v>1E-3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Q144">
        <f t="shared" si="17"/>
        <v>0</v>
      </c>
      <c r="R144">
        <f t="shared" si="18"/>
        <v>0</v>
      </c>
      <c r="S144">
        <f t="shared" si="19"/>
        <v>0</v>
      </c>
      <c r="T144">
        <f t="shared" si="20"/>
        <v>0</v>
      </c>
      <c r="U144">
        <f t="shared" si="21"/>
        <v>0</v>
      </c>
      <c r="V144">
        <f t="shared" si="22"/>
        <v>0</v>
      </c>
      <c r="W144">
        <f t="shared" si="23"/>
        <v>0</v>
      </c>
      <c r="X144">
        <f t="shared" si="24"/>
        <v>0</v>
      </c>
    </row>
    <row r="145" spans="1:24" x14ac:dyDescent="0.25">
      <c r="A145">
        <v>23</v>
      </c>
      <c r="B145">
        <v>144</v>
      </c>
      <c r="D145">
        <v>9100</v>
      </c>
      <c r="E145">
        <v>91</v>
      </c>
      <c r="F145">
        <v>4367</v>
      </c>
      <c r="G145">
        <v>1E-3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Q145">
        <f t="shared" si="17"/>
        <v>0</v>
      </c>
      <c r="R145">
        <f t="shared" si="18"/>
        <v>0</v>
      </c>
      <c r="S145">
        <f t="shared" si="19"/>
        <v>0</v>
      </c>
      <c r="T145">
        <f t="shared" si="20"/>
        <v>0</v>
      </c>
      <c r="U145">
        <f t="shared" si="21"/>
        <v>0</v>
      </c>
      <c r="V145">
        <f t="shared" si="22"/>
        <v>0</v>
      </c>
      <c r="W145">
        <f t="shared" si="23"/>
        <v>0</v>
      </c>
      <c r="X145">
        <f t="shared" si="24"/>
        <v>0</v>
      </c>
    </row>
    <row r="146" spans="1:24" x14ac:dyDescent="0.25">
      <c r="A146">
        <v>23</v>
      </c>
      <c r="B146">
        <v>145</v>
      </c>
      <c r="D146">
        <v>14300</v>
      </c>
      <c r="E146">
        <v>143</v>
      </c>
      <c r="F146">
        <v>4334</v>
      </c>
      <c r="G146">
        <v>2E-3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Q146">
        <f t="shared" si="17"/>
        <v>0</v>
      </c>
      <c r="R146">
        <f t="shared" si="18"/>
        <v>0</v>
      </c>
      <c r="S146">
        <f t="shared" si="19"/>
        <v>0</v>
      </c>
      <c r="T146">
        <f t="shared" si="20"/>
        <v>0</v>
      </c>
      <c r="U146">
        <f t="shared" si="21"/>
        <v>0</v>
      </c>
      <c r="V146">
        <f t="shared" si="22"/>
        <v>0</v>
      </c>
      <c r="W146">
        <f t="shared" si="23"/>
        <v>0</v>
      </c>
      <c r="X146">
        <f t="shared" si="24"/>
        <v>0</v>
      </c>
    </row>
    <row r="147" spans="1:24" x14ac:dyDescent="0.25">
      <c r="A147">
        <v>23</v>
      </c>
      <c r="B147">
        <v>146</v>
      </c>
      <c r="D147">
        <v>232900</v>
      </c>
      <c r="E147">
        <v>2329</v>
      </c>
      <c r="F147">
        <v>4594</v>
      </c>
      <c r="G147">
        <v>0.122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>
        <f t="shared" si="17"/>
        <v>0</v>
      </c>
      <c r="R147">
        <f t="shared" si="18"/>
        <v>0</v>
      </c>
      <c r="S147">
        <f t="shared" si="19"/>
        <v>0</v>
      </c>
      <c r="T147">
        <f t="shared" si="20"/>
        <v>0</v>
      </c>
      <c r="U147">
        <f t="shared" si="21"/>
        <v>0</v>
      </c>
      <c r="V147">
        <f t="shared" si="22"/>
        <v>0</v>
      </c>
      <c r="W147">
        <f t="shared" si="23"/>
        <v>0</v>
      </c>
      <c r="X147">
        <f t="shared" si="24"/>
        <v>0</v>
      </c>
    </row>
    <row r="148" spans="1:24" x14ac:dyDescent="0.25">
      <c r="A148">
        <v>23</v>
      </c>
      <c r="B148">
        <v>147</v>
      </c>
      <c r="D148">
        <v>209800</v>
      </c>
      <c r="E148">
        <v>2098</v>
      </c>
      <c r="F148">
        <v>4700</v>
      </c>
      <c r="G148">
        <v>8.8999999999999996E-2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Q148">
        <f t="shared" si="17"/>
        <v>0</v>
      </c>
      <c r="R148">
        <f t="shared" si="18"/>
        <v>0</v>
      </c>
      <c r="S148">
        <f t="shared" si="19"/>
        <v>0</v>
      </c>
      <c r="T148">
        <f t="shared" si="20"/>
        <v>0</v>
      </c>
      <c r="U148">
        <f t="shared" si="21"/>
        <v>0</v>
      </c>
      <c r="V148">
        <f t="shared" si="22"/>
        <v>0</v>
      </c>
      <c r="W148">
        <f t="shared" si="23"/>
        <v>0</v>
      </c>
      <c r="X148">
        <f t="shared" si="24"/>
        <v>0</v>
      </c>
    </row>
    <row r="149" spans="1:24" x14ac:dyDescent="0.25">
      <c r="A149">
        <v>23</v>
      </c>
      <c r="B149">
        <v>148</v>
      </c>
      <c r="D149">
        <v>83800</v>
      </c>
      <c r="E149">
        <v>838</v>
      </c>
      <c r="F149">
        <v>4616</v>
      </c>
      <c r="G149">
        <v>2.5999999999999999E-2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Q149">
        <f t="shared" si="17"/>
        <v>0</v>
      </c>
      <c r="R149">
        <f t="shared" si="18"/>
        <v>0</v>
      </c>
      <c r="S149">
        <f t="shared" si="19"/>
        <v>0</v>
      </c>
      <c r="T149">
        <f t="shared" si="20"/>
        <v>0</v>
      </c>
      <c r="U149">
        <f t="shared" si="21"/>
        <v>0</v>
      </c>
      <c r="V149">
        <f t="shared" si="22"/>
        <v>0</v>
      </c>
      <c r="W149">
        <f t="shared" si="23"/>
        <v>0</v>
      </c>
      <c r="X149">
        <f t="shared" si="24"/>
        <v>0</v>
      </c>
    </row>
    <row r="150" spans="1:24" x14ac:dyDescent="0.25">
      <c r="A150">
        <v>23</v>
      </c>
      <c r="B150">
        <v>149</v>
      </c>
      <c r="D150">
        <v>611200</v>
      </c>
      <c r="E150">
        <v>6112</v>
      </c>
      <c r="F150">
        <v>4846</v>
      </c>
      <c r="G150">
        <v>0.44600000000000001</v>
      </c>
      <c r="H150">
        <v>2.218</v>
      </c>
      <c r="I150">
        <v>4.8000000000000001E-2</v>
      </c>
      <c r="J150">
        <v>0</v>
      </c>
      <c r="K150">
        <v>0.84499999999999997</v>
      </c>
      <c r="L150">
        <v>0</v>
      </c>
      <c r="M150">
        <v>1.6E-2</v>
      </c>
      <c r="N150">
        <v>0</v>
      </c>
      <c r="O150">
        <v>7.0000000000000001E-3</v>
      </c>
      <c r="Q150">
        <f t="shared" si="17"/>
        <v>2.2179999999999999E-3</v>
      </c>
      <c r="R150">
        <f t="shared" si="18"/>
        <v>4.8000000000000001E-5</v>
      </c>
      <c r="S150">
        <f t="shared" si="19"/>
        <v>0</v>
      </c>
      <c r="T150">
        <f t="shared" si="20"/>
        <v>8.4499999999999994E-4</v>
      </c>
      <c r="U150">
        <f t="shared" si="21"/>
        <v>0</v>
      </c>
      <c r="V150">
        <f t="shared" si="22"/>
        <v>1.5999999999999999E-5</v>
      </c>
      <c r="W150">
        <f t="shared" si="23"/>
        <v>0</v>
      </c>
      <c r="X150">
        <f t="shared" si="24"/>
        <v>6.9999999999999999E-6</v>
      </c>
    </row>
    <row r="151" spans="1:24" x14ac:dyDescent="0.25">
      <c r="A151">
        <v>24</v>
      </c>
      <c r="B151">
        <v>150</v>
      </c>
      <c r="D151">
        <v>653500</v>
      </c>
      <c r="E151">
        <v>6535</v>
      </c>
      <c r="F151">
        <v>3091</v>
      </c>
      <c r="G151">
        <v>1.5029999999999999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Q151">
        <f t="shared" si="17"/>
        <v>0</v>
      </c>
      <c r="R151">
        <f t="shared" si="18"/>
        <v>0</v>
      </c>
      <c r="S151">
        <f t="shared" si="19"/>
        <v>0</v>
      </c>
      <c r="T151">
        <f t="shared" si="20"/>
        <v>0</v>
      </c>
      <c r="U151">
        <f t="shared" si="21"/>
        <v>0</v>
      </c>
      <c r="V151">
        <f t="shared" si="22"/>
        <v>0</v>
      </c>
      <c r="W151">
        <f t="shared" si="23"/>
        <v>0</v>
      </c>
      <c r="X151">
        <f t="shared" si="24"/>
        <v>0</v>
      </c>
    </row>
    <row r="152" spans="1:24" x14ac:dyDescent="0.25">
      <c r="A152">
        <v>24</v>
      </c>
      <c r="B152">
        <v>151</v>
      </c>
      <c r="D152">
        <v>8700</v>
      </c>
      <c r="E152">
        <v>87</v>
      </c>
      <c r="F152">
        <v>3428</v>
      </c>
      <c r="G152">
        <v>2E-3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Q152">
        <f t="shared" si="17"/>
        <v>0</v>
      </c>
      <c r="R152">
        <f t="shared" si="18"/>
        <v>0</v>
      </c>
      <c r="S152">
        <f t="shared" si="19"/>
        <v>0</v>
      </c>
      <c r="T152">
        <f t="shared" si="20"/>
        <v>0</v>
      </c>
      <c r="U152">
        <f t="shared" si="21"/>
        <v>0</v>
      </c>
      <c r="V152">
        <f t="shared" si="22"/>
        <v>0</v>
      </c>
      <c r="W152">
        <f t="shared" si="23"/>
        <v>0</v>
      </c>
      <c r="X152">
        <f t="shared" si="24"/>
        <v>0</v>
      </c>
    </row>
    <row r="153" spans="1:24" x14ac:dyDescent="0.25">
      <c r="A153">
        <v>24</v>
      </c>
      <c r="B153">
        <v>152</v>
      </c>
      <c r="D153">
        <v>282700</v>
      </c>
      <c r="E153">
        <v>2827</v>
      </c>
      <c r="F153">
        <v>3875</v>
      </c>
      <c r="G153">
        <v>0.20399999999999999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Q153">
        <f t="shared" si="17"/>
        <v>0</v>
      </c>
      <c r="R153">
        <f t="shared" si="18"/>
        <v>0</v>
      </c>
      <c r="S153">
        <f t="shared" si="19"/>
        <v>0</v>
      </c>
      <c r="T153">
        <f t="shared" si="20"/>
        <v>0</v>
      </c>
      <c r="U153">
        <f t="shared" si="21"/>
        <v>0</v>
      </c>
      <c r="V153">
        <f t="shared" si="22"/>
        <v>0</v>
      </c>
      <c r="W153">
        <f t="shared" si="23"/>
        <v>0</v>
      </c>
      <c r="X153">
        <f t="shared" si="24"/>
        <v>0</v>
      </c>
    </row>
    <row r="154" spans="1:24" x14ac:dyDescent="0.25">
      <c r="A154">
        <v>24</v>
      </c>
      <c r="B154">
        <v>153</v>
      </c>
      <c r="D154">
        <v>143100</v>
      </c>
      <c r="E154">
        <v>1431</v>
      </c>
      <c r="F154">
        <v>4086</v>
      </c>
      <c r="G154">
        <v>8.3000000000000004E-2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Q154">
        <f t="shared" si="17"/>
        <v>0</v>
      </c>
      <c r="R154">
        <f t="shared" si="18"/>
        <v>0</v>
      </c>
      <c r="S154">
        <f t="shared" si="19"/>
        <v>0</v>
      </c>
      <c r="T154">
        <f t="shared" si="20"/>
        <v>0</v>
      </c>
      <c r="U154">
        <f t="shared" si="21"/>
        <v>0</v>
      </c>
      <c r="V154">
        <f t="shared" si="22"/>
        <v>0</v>
      </c>
      <c r="W154">
        <f t="shared" si="23"/>
        <v>0</v>
      </c>
      <c r="X154">
        <f t="shared" si="24"/>
        <v>0</v>
      </c>
    </row>
    <row r="155" spans="1:24" x14ac:dyDescent="0.25">
      <c r="A155">
        <v>24</v>
      </c>
      <c r="B155">
        <v>154</v>
      </c>
      <c r="D155">
        <v>11000</v>
      </c>
      <c r="E155">
        <v>110</v>
      </c>
      <c r="F155">
        <v>3955</v>
      </c>
      <c r="G155">
        <v>2E-3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Q155">
        <f t="shared" si="17"/>
        <v>0</v>
      </c>
      <c r="R155">
        <f t="shared" si="18"/>
        <v>0</v>
      </c>
      <c r="S155">
        <f t="shared" si="19"/>
        <v>0</v>
      </c>
      <c r="T155">
        <f t="shared" si="20"/>
        <v>0</v>
      </c>
      <c r="U155">
        <f t="shared" si="21"/>
        <v>0</v>
      </c>
      <c r="V155">
        <f t="shared" si="22"/>
        <v>0</v>
      </c>
      <c r="W155">
        <f t="shared" si="23"/>
        <v>0</v>
      </c>
      <c r="X155">
        <f t="shared" si="24"/>
        <v>0</v>
      </c>
    </row>
    <row r="156" spans="1:24" x14ac:dyDescent="0.25">
      <c r="A156">
        <v>24</v>
      </c>
      <c r="B156">
        <v>155</v>
      </c>
      <c r="D156">
        <v>28800</v>
      </c>
      <c r="E156">
        <v>288</v>
      </c>
      <c r="F156">
        <v>4292</v>
      </c>
      <c r="G156">
        <v>6.0000000000000001E-3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Q156">
        <f t="shared" si="17"/>
        <v>0</v>
      </c>
      <c r="R156">
        <f t="shared" si="18"/>
        <v>0</v>
      </c>
      <c r="S156">
        <f t="shared" si="19"/>
        <v>0</v>
      </c>
      <c r="T156">
        <f t="shared" si="20"/>
        <v>0</v>
      </c>
      <c r="U156">
        <f t="shared" si="21"/>
        <v>0</v>
      </c>
      <c r="V156">
        <f t="shared" si="22"/>
        <v>0</v>
      </c>
      <c r="W156">
        <f t="shared" si="23"/>
        <v>0</v>
      </c>
      <c r="X156">
        <f t="shared" si="24"/>
        <v>0</v>
      </c>
    </row>
    <row r="157" spans="1:24" x14ac:dyDescent="0.25">
      <c r="A157">
        <v>24</v>
      </c>
      <c r="B157">
        <v>156</v>
      </c>
      <c r="D157">
        <v>130100</v>
      </c>
      <c r="E157">
        <v>1301</v>
      </c>
      <c r="F157">
        <v>4528</v>
      </c>
      <c r="G157">
        <v>0.05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Q157">
        <f t="shared" si="17"/>
        <v>0</v>
      </c>
      <c r="R157">
        <f t="shared" si="18"/>
        <v>0</v>
      </c>
      <c r="S157">
        <f t="shared" si="19"/>
        <v>0</v>
      </c>
      <c r="T157">
        <f t="shared" si="20"/>
        <v>0</v>
      </c>
      <c r="U157">
        <f t="shared" si="21"/>
        <v>0</v>
      </c>
      <c r="V157">
        <f t="shared" si="22"/>
        <v>0</v>
      </c>
      <c r="W157">
        <f t="shared" si="23"/>
        <v>0</v>
      </c>
      <c r="X157">
        <f t="shared" si="24"/>
        <v>0</v>
      </c>
    </row>
    <row r="158" spans="1:24" x14ac:dyDescent="0.25">
      <c r="A158">
        <v>25</v>
      </c>
      <c r="B158">
        <v>157</v>
      </c>
      <c r="D158">
        <v>568200</v>
      </c>
      <c r="E158">
        <v>5682</v>
      </c>
      <c r="F158">
        <v>2958</v>
      </c>
      <c r="G158">
        <v>0.97799999999999998</v>
      </c>
      <c r="H158">
        <v>0.71699999999999997</v>
      </c>
      <c r="I158">
        <v>0.32900000000000001</v>
      </c>
      <c r="J158">
        <v>0</v>
      </c>
      <c r="K158">
        <v>0.92600000000000005</v>
      </c>
      <c r="L158">
        <v>2E-3</v>
      </c>
      <c r="M158">
        <v>0.33100000000000002</v>
      </c>
      <c r="N158">
        <v>0</v>
      </c>
      <c r="O158">
        <v>0.16400000000000001</v>
      </c>
      <c r="Q158">
        <f t="shared" si="17"/>
        <v>7.1699999999999997E-4</v>
      </c>
      <c r="R158">
        <f t="shared" si="18"/>
        <v>3.2900000000000003E-4</v>
      </c>
      <c r="S158">
        <f t="shared" si="19"/>
        <v>0</v>
      </c>
      <c r="T158">
        <f t="shared" si="20"/>
        <v>9.2600000000000007E-4</v>
      </c>
      <c r="U158">
        <f t="shared" si="21"/>
        <v>1.9999999999999999E-6</v>
      </c>
      <c r="V158">
        <f t="shared" si="22"/>
        <v>3.3100000000000002E-4</v>
      </c>
      <c r="W158">
        <f t="shared" si="23"/>
        <v>0</v>
      </c>
      <c r="X158">
        <f t="shared" si="24"/>
        <v>1.64E-4</v>
      </c>
    </row>
    <row r="159" spans="1:24" x14ac:dyDescent="0.25">
      <c r="A159">
        <v>25</v>
      </c>
      <c r="B159">
        <v>158</v>
      </c>
      <c r="D159">
        <v>69700</v>
      </c>
      <c r="E159">
        <v>697</v>
      </c>
      <c r="F159">
        <v>3412</v>
      </c>
      <c r="G159">
        <v>4.1000000000000002E-2</v>
      </c>
      <c r="H159">
        <v>7.3999999999999996E-2</v>
      </c>
      <c r="I159">
        <v>0.03</v>
      </c>
      <c r="J159">
        <v>0</v>
      </c>
      <c r="K159">
        <v>0.11899999999999999</v>
      </c>
      <c r="L159">
        <v>0</v>
      </c>
      <c r="M159">
        <v>0.03</v>
      </c>
      <c r="N159">
        <v>0</v>
      </c>
      <c r="O159">
        <v>1.2E-2</v>
      </c>
      <c r="Q159">
        <f t="shared" si="17"/>
        <v>7.3999999999999996E-5</v>
      </c>
      <c r="R159">
        <f t="shared" si="18"/>
        <v>2.9999999999999997E-5</v>
      </c>
      <c r="S159">
        <f t="shared" si="19"/>
        <v>0</v>
      </c>
      <c r="T159">
        <f t="shared" si="20"/>
        <v>1.1899999999999999E-4</v>
      </c>
      <c r="U159">
        <f t="shared" si="21"/>
        <v>0</v>
      </c>
      <c r="V159">
        <f t="shared" si="22"/>
        <v>2.9999999999999997E-5</v>
      </c>
      <c r="W159">
        <f t="shared" si="23"/>
        <v>0</v>
      </c>
      <c r="X159">
        <f t="shared" si="24"/>
        <v>1.2E-5</v>
      </c>
    </row>
    <row r="160" spans="1:24" x14ac:dyDescent="0.25">
      <c r="A160">
        <v>25</v>
      </c>
      <c r="B160">
        <v>159</v>
      </c>
      <c r="D160">
        <v>839200</v>
      </c>
      <c r="E160">
        <v>8392</v>
      </c>
      <c r="F160">
        <v>3812</v>
      </c>
      <c r="G160">
        <v>1.0740000000000001</v>
      </c>
      <c r="H160">
        <v>0.90400000000000003</v>
      </c>
      <c r="I160">
        <v>0.28199999999999997</v>
      </c>
      <c r="J160">
        <v>0</v>
      </c>
      <c r="K160">
        <v>1.1559999999999999</v>
      </c>
      <c r="L160">
        <v>0</v>
      </c>
      <c r="M160">
        <v>0.17499999999999999</v>
      </c>
      <c r="N160">
        <v>0</v>
      </c>
      <c r="O160">
        <v>0.10199999999999999</v>
      </c>
      <c r="Q160">
        <f t="shared" si="17"/>
        <v>9.0400000000000007E-4</v>
      </c>
      <c r="R160">
        <f t="shared" si="18"/>
        <v>2.8199999999999997E-4</v>
      </c>
      <c r="S160">
        <f t="shared" si="19"/>
        <v>0</v>
      </c>
      <c r="T160">
        <f t="shared" si="20"/>
        <v>1.1559999999999999E-3</v>
      </c>
      <c r="U160">
        <f t="shared" si="21"/>
        <v>0</v>
      </c>
      <c r="V160">
        <f t="shared" si="22"/>
        <v>1.75E-4</v>
      </c>
      <c r="W160">
        <f t="shared" si="23"/>
        <v>0</v>
      </c>
      <c r="X160">
        <f t="shared" si="24"/>
        <v>1.02E-4</v>
      </c>
    </row>
    <row r="161" spans="1:24" x14ac:dyDescent="0.25">
      <c r="A161">
        <v>25</v>
      </c>
      <c r="B161">
        <v>160</v>
      </c>
      <c r="D161">
        <v>306400</v>
      </c>
      <c r="E161">
        <v>3064</v>
      </c>
      <c r="F161">
        <v>4322</v>
      </c>
      <c r="G161">
        <v>0.20699999999999999</v>
      </c>
      <c r="H161">
        <v>0.50700000000000001</v>
      </c>
      <c r="I161">
        <v>0.05</v>
      </c>
      <c r="J161">
        <v>0</v>
      </c>
      <c r="K161">
        <v>0.30499999999999999</v>
      </c>
      <c r="L161">
        <v>0</v>
      </c>
      <c r="M161">
        <v>2.7E-2</v>
      </c>
      <c r="N161">
        <v>0</v>
      </c>
      <c r="O161">
        <v>1.9E-2</v>
      </c>
      <c r="Q161">
        <f t="shared" si="17"/>
        <v>5.0699999999999996E-4</v>
      </c>
      <c r="R161">
        <f t="shared" si="18"/>
        <v>5.0000000000000002E-5</v>
      </c>
      <c r="S161">
        <f t="shared" si="19"/>
        <v>0</v>
      </c>
      <c r="T161">
        <f t="shared" si="20"/>
        <v>3.0499999999999999E-4</v>
      </c>
      <c r="U161">
        <f t="shared" si="21"/>
        <v>0</v>
      </c>
      <c r="V161">
        <f t="shared" si="22"/>
        <v>2.6999999999999999E-5</v>
      </c>
      <c r="W161">
        <f t="shared" si="23"/>
        <v>0</v>
      </c>
      <c r="X161">
        <f t="shared" si="24"/>
        <v>1.9000000000000001E-5</v>
      </c>
    </row>
    <row r="162" spans="1:24" x14ac:dyDescent="0.25">
      <c r="A162">
        <v>25</v>
      </c>
      <c r="B162">
        <v>161</v>
      </c>
      <c r="D162">
        <v>11500</v>
      </c>
      <c r="E162">
        <v>115</v>
      </c>
      <c r="F162">
        <v>4396</v>
      </c>
      <c r="G162">
        <v>1E-3</v>
      </c>
      <c r="H162">
        <v>3.4000000000000002E-2</v>
      </c>
      <c r="I162">
        <v>2E-3</v>
      </c>
      <c r="J162">
        <v>0</v>
      </c>
      <c r="K162">
        <v>1.7000000000000001E-2</v>
      </c>
      <c r="L162">
        <v>0</v>
      </c>
      <c r="M162">
        <v>1E-3</v>
      </c>
      <c r="N162">
        <v>0</v>
      </c>
      <c r="O162">
        <v>1E-3</v>
      </c>
      <c r="Q162">
        <f t="shared" si="17"/>
        <v>3.4E-5</v>
      </c>
      <c r="R162">
        <f t="shared" si="18"/>
        <v>1.9999999999999999E-6</v>
      </c>
      <c r="S162">
        <f t="shared" si="19"/>
        <v>0</v>
      </c>
      <c r="T162">
        <f t="shared" si="20"/>
        <v>1.7E-5</v>
      </c>
      <c r="U162">
        <f t="shared" si="21"/>
        <v>0</v>
      </c>
      <c r="V162">
        <f t="shared" si="22"/>
        <v>9.9999999999999995E-7</v>
      </c>
      <c r="W162">
        <f t="shared" si="23"/>
        <v>0</v>
      </c>
      <c r="X162">
        <f t="shared" si="24"/>
        <v>9.9999999999999995E-7</v>
      </c>
    </row>
    <row r="163" spans="1:24" x14ac:dyDescent="0.25">
      <c r="A163">
        <v>25</v>
      </c>
      <c r="B163">
        <v>162</v>
      </c>
      <c r="D163">
        <v>581600</v>
      </c>
      <c r="E163">
        <v>5816</v>
      </c>
      <c r="F163">
        <v>3996</v>
      </c>
      <c r="G163">
        <v>0.71199999999999997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Q163">
        <f t="shared" si="17"/>
        <v>0</v>
      </c>
      <c r="R163">
        <f t="shared" si="18"/>
        <v>0</v>
      </c>
      <c r="S163">
        <f t="shared" si="19"/>
        <v>0</v>
      </c>
      <c r="T163">
        <f t="shared" si="20"/>
        <v>0</v>
      </c>
      <c r="U163">
        <f t="shared" si="21"/>
        <v>0</v>
      </c>
      <c r="V163">
        <f t="shared" si="22"/>
        <v>0</v>
      </c>
      <c r="W163">
        <f t="shared" si="23"/>
        <v>0</v>
      </c>
      <c r="X163">
        <f t="shared" si="24"/>
        <v>0</v>
      </c>
    </row>
    <row r="164" spans="1:24" x14ac:dyDescent="0.25">
      <c r="A164">
        <v>25</v>
      </c>
      <c r="B164">
        <v>163</v>
      </c>
      <c r="D164">
        <v>24200</v>
      </c>
      <c r="E164">
        <v>242</v>
      </c>
      <c r="F164">
        <v>4335</v>
      </c>
      <c r="G164">
        <v>5.0000000000000001E-3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Q164">
        <f t="shared" si="17"/>
        <v>0</v>
      </c>
      <c r="R164">
        <f t="shared" si="18"/>
        <v>0</v>
      </c>
      <c r="S164">
        <f t="shared" si="19"/>
        <v>0</v>
      </c>
      <c r="T164">
        <f t="shared" si="20"/>
        <v>0</v>
      </c>
      <c r="U164">
        <f t="shared" si="21"/>
        <v>0</v>
      </c>
      <c r="V164">
        <f t="shared" si="22"/>
        <v>0</v>
      </c>
      <c r="W164">
        <f t="shared" si="23"/>
        <v>0</v>
      </c>
      <c r="X164">
        <f t="shared" si="24"/>
        <v>0</v>
      </c>
    </row>
    <row r="165" spans="1:24" x14ac:dyDescent="0.25">
      <c r="A165">
        <v>25</v>
      </c>
      <c r="B165">
        <v>164</v>
      </c>
      <c r="D165">
        <v>30500</v>
      </c>
      <c r="E165">
        <v>305</v>
      </c>
      <c r="F165">
        <v>4326</v>
      </c>
      <c r="G165">
        <v>6.0000000000000001E-3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Q165">
        <f t="shared" si="17"/>
        <v>0</v>
      </c>
      <c r="R165">
        <f t="shared" si="18"/>
        <v>0</v>
      </c>
      <c r="S165">
        <f t="shared" si="19"/>
        <v>0</v>
      </c>
      <c r="T165">
        <f t="shared" si="20"/>
        <v>0</v>
      </c>
      <c r="U165">
        <f t="shared" si="21"/>
        <v>0</v>
      </c>
      <c r="V165">
        <f t="shared" si="22"/>
        <v>0</v>
      </c>
      <c r="W165">
        <f t="shared" si="23"/>
        <v>0</v>
      </c>
      <c r="X165">
        <f t="shared" si="24"/>
        <v>0</v>
      </c>
    </row>
    <row r="166" spans="1:24" x14ac:dyDescent="0.25">
      <c r="A166">
        <v>25</v>
      </c>
      <c r="B166">
        <v>165</v>
      </c>
      <c r="D166">
        <v>38100</v>
      </c>
      <c r="E166">
        <v>381</v>
      </c>
      <c r="F166">
        <v>4422</v>
      </c>
      <c r="G166">
        <v>8.0000000000000002E-3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Q166">
        <f t="shared" si="17"/>
        <v>0</v>
      </c>
      <c r="R166">
        <f t="shared" si="18"/>
        <v>0</v>
      </c>
      <c r="S166">
        <f t="shared" si="19"/>
        <v>0</v>
      </c>
      <c r="T166">
        <f t="shared" si="20"/>
        <v>0</v>
      </c>
      <c r="U166">
        <f t="shared" si="21"/>
        <v>0</v>
      </c>
      <c r="V166">
        <f t="shared" si="22"/>
        <v>0</v>
      </c>
      <c r="W166">
        <f t="shared" si="23"/>
        <v>0</v>
      </c>
      <c r="X166">
        <f t="shared" si="24"/>
        <v>0</v>
      </c>
    </row>
    <row r="167" spans="1:24" x14ac:dyDescent="0.25">
      <c r="A167">
        <v>25</v>
      </c>
      <c r="B167">
        <v>166</v>
      </c>
      <c r="D167">
        <v>75200</v>
      </c>
      <c r="E167">
        <v>752</v>
      </c>
      <c r="F167">
        <v>4458</v>
      </c>
      <c r="G167">
        <v>2.3E-2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Q167">
        <f t="shared" si="17"/>
        <v>0</v>
      </c>
      <c r="R167">
        <f t="shared" si="18"/>
        <v>0</v>
      </c>
      <c r="S167">
        <f t="shared" si="19"/>
        <v>0</v>
      </c>
      <c r="T167">
        <f t="shared" si="20"/>
        <v>0</v>
      </c>
      <c r="U167">
        <f t="shared" si="21"/>
        <v>0</v>
      </c>
      <c r="V167">
        <f t="shared" si="22"/>
        <v>0</v>
      </c>
      <c r="W167">
        <f t="shared" si="23"/>
        <v>0</v>
      </c>
      <c r="X167">
        <f t="shared" si="24"/>
        <v>0</v>
      </c>
    </row>
    <row r="168" spans="1:24" x14ac:dyDescent="0.25">
      <c r="A168">
        <v>25</v>
      </c>
      <c r="B168">
        <v>167</v>
      </c>
      <c r="D168">
        <v>5936100</v>
      </c>
      <c r="E168">
        <v>59361</v>
      </c>
      <c r="F168">
        <v>5555</v>
      </c>
      <c r="G168">
        <v>6.5449999999999999</v>
      </c>
      <c r="H168">
        <v>12.327</v>
      </c>
      <c r="I168">
        <v>6.4000000000000001E-2</v>
      </c>
      <c r="J168">
        <v>0</v>
      </c>
      <c r="K168">
        <v>3.476</v>
      </c>
      <c r="L168">
        <v>0</v>
      </c>
      <c r="M168">
        <v>3.1E-2</v>
      </c>
      <c r="N168">
        <v>0</v>
      </c>
      <c r="O168">
        <v>1.0999999999999999E-2</v>
      </c>
      <c r="Q168">
        <f t="shared" si="17"/>
        <v>1.2326999999999999E-2</v>
      </c>
      <c r="R168">
        <f t="shared" si="18"/>
        <v>6.3999999999999997E-5</v>
      </c>
      <c r="S168">
        <f t="shared" si="19"/>
        <v>0</v>
      </c>
      <c r="T168">
        <f t="shared" si="20"/>
        <v>3.4759999999999999E-3</v>
      </c>
      <c r="U168">
        <f t="shared" si="21"/>
        <v>0</v>
      </c>
      <c r="V168">
        <f t="shared" si="22"/>
        <v>3.1000000000000001E-5</v>
      </c>
      <c r="W168">
        <f t="shared" si="23"/>
        <v>0</v>
      </c>
      <c r="X168">
        <f t="shared" si="24"/>
        <v>1.1E-5</v>
      </c>
    </row>
    <row r="169" spans="1:24" x14ac:dyDescent="0.25">
      <c r="A169">
        <v>26</v>
      </c>
      <c r="B169">
        <v>168</v>
      </c>
      <c r="D169">
        <v>300600</v>
      </c>
      <c r="E169">
        <v>3006</v>
      </c>
      <c r="F169">
        <v>2821</v>
      </c>
      <c r="G169">
        <v>0.502</v>
      </c>
      <c r="H169">
        <v>0.57499999999999996</v>
      </c>
      <c r="I169">
        <v>0.22700000000000001</v>
      </c>
      <c r="J169">
        <v>0</v>
      </c>
      <c r="K169">
        <v>0.67</v>
      </c>
      <c r="L169">
        <v>3.0000000000000001E-3</v>
      </c>
      <c r="M169">
        <v>0.22600000000000001</v>
      </c>
      <c r="N169">
        <v>0</v>
      </c>
      <c r="O169">
        <v>0.126</v>
      </c>
      <c r="Q169">
        <f t="shared" si="17"/>
        <v>5.7499999999999999E-4</v>
      </c>
      <c r="R169">
        <f t="shared" si="18"/>
        <v>2.2700000000000002E-4</v>
      </c>
      <c r="S169">
        <f t="shared" si="19"/>
        <v>0</v>
      </c>
      <c r="T169">
        <f t="shared" si="20"/>
        <v>6.7000000000000002E-4</v>
      </c>
      <c r="U169">
        <f t="shared" si="21"/>
        <v>3.0000000000000001E-6</v>
      </c>
      <c r="V169">
        <f t="shared" si="22"/>
        <v>2.2600000000000002E-4</v>
      </c>
      <c r="W169">
        <f t="shared" si="23"/>
        <v>0</v>
      </c>
      <c r="X169">
        <f t="shared" si="24"/>
        <v>1.26E-4</v>
      </c>
    </row>
    <row r="170" spans="1:24" x14ac:dyDescent="0.25">
      <c r="A170">
        <v>26</v>
      </c>
      <c r="B170">
        <v>169</v>
      </c>
      <c r="D170">
        <v>11600</v>
      </c>
      <c r="E170">
        <v>116</v>
      </c>
      <c r="F170">
        <v>3067</v>
      </c>
      <c r="G170">
        <v>3.0000000000000001E-3</v>
      </c>
      <c r="H170">
        <v>3.3000000000000002E-2</v>
      </c>
      <c r="I170">
        <v>1.0999999999999999E-2</v>
      </c>
      <c r="J170">
        <v>0</v>
      </c>
      <c r="K170">
        <v>3.9E-2</v>
      </c>
      <c r="L170">
        <v>0</v>
      </c>
      <c r="M170">
        <v>1.2E-2</v>
      </c>
      <c r="N170">
        <v>0</v>
      </c>
      <c r="O170">
        <v>5.0000000000000001E-3</v>
      </c>
      <c r="Q170">
        <f t="shared" si="17"/>
        <v>3.3000000000000003E-5</v>
      </c>
      <c r="R170">
        <f t="shared" si="18"/>
        <v>1.1E-5</v>
      </c>
      <c r="S170">
        <f t="shared" si="19"/>
        <v>0</v>
      </c>
      <c r="T170">
        <f t="shared" si="20"/>
        <v>3.8999999999999999E-5</v>
      </c>
      <c r="U170">
        <f t="shared" si="21"/>
        <v>0</v>
      </c>
      <c r="V170">
        <f t="shared" si="22"/>
        <v>1.2E-5</v>
      </c>
      <c r="W170">
        <f t="shared" si="23"/>
        <v>0</v>
      </c>
      <c r="X170">
        <f t="shared" si="24"/>
        <v>5.0000000000000004E-6</v>
      </c>
    </row>
    <row r="171" spans="1:24" x14ac:dyDescent="0.25">
      <c r="A171">
        <v>26</v>
      </c>
      <c r="B171">
        <v>170</v>
      </c>
      <c r="D171">
        <v>103200</v>
      </c>
      <c r="E171">
        <v>1032</v>
      </c>
      <c r="F171">
        <v>3193</v>
      </c>
      <c r="G171">
        <v>8.5999999999999993E-2</v>
      </c>
      <c r="H171">
        <v>0.14899999999999999</v>
      </c>
      <c r="I171">
        <v>5.0999999999999997E-2</v>
      </c>
      <c r="J171">
        <v>0</v>
      </c>
      <c r="K171">
        <v>0.21</v>
      </c>
      <c r="L171">
        <v>0</v>
      </c>
      <c r="M171">
        <v>5.8000000000000003E-2</v>
      </c>
      <c r="N171">
        <v>0</v>
      </c>
      <c r="O171">
        <v>2.1000000000000001E-2</v>
      </c>
      <c r="Q171">
        <f t="shared" si="17"/>
        <v>1.4899999999999999E-4</v>
      </c>
      <c r="R171">
        <f t="shared" si="18"/>
        <v>5.1E-5</v>
      </c>
      <c r="S171">
        <f t="shared" si="19"/>
        <v>0</v>
      </c>
      <c r="T171">
        <f t="shared" si="20"/>
        <v>2.0999999999999998E-4</v>
      </c>
      <c r="U171">
        <f t="shared" si="21"/>
        <v>0</v>
      </c>
      <c r="V171">
        <f t="shared" si="22"/>
        <v>5.8E-5</v>
      </c>
      <c r="W171">
        <f t="shared" si="23"/>
        <v>0</v>
      </c>
      <c r="X171">
        <f t="shared" si="24"/>
        <v>2.1000000000000002E-5</v>
      </c>
    </row>
    <row r="172" spans="1:24" x14ac:dyDescent="0.25">
      <c r="A172">
        <v>26</v>
      </c>
      <c r="B172">
        <v>171</v>
      </c>
      <c r="D172">
        <v>797100</v>
      </c>
      <c r="E172">
        <v>7971</v>
      </c>
      <c r="F172">
        <v>3781</v>
      </c>
      <c r="G172">
        <v>1.1180000000000001</v>
      </c>
      <c r="H172">
        <v>1.107</v>
      </c>
      <c r="I172">
        <v>0.26100000000000001</v>
      </c>
      <c r="J172">
        <v>0</v>
      </c>
      <c r="K172">
        <v>1.23</v>
      </c>
      <c r="L172">
        <v>0</v>
      </c>
      <c r="M172">
        <v>0.16800000000000001</v>
      </c>
      <c r="N172">
        <v>0</v>
      </c>
      <c r="O172">
        <v>9.8000000000000004E-2</v>
      </c>
      <c r="Q172">
        <f t="shared" si="17"/>
        <v>1.1069999999999999E-3</v>
      </c>
      <c r="R172">
        <f t="shared" si="18"/>
        <v>2.61E-4</v>
      </c>
      <c r="S172">
        <f t="shared" si="19"/>
        <v>0</v>
      </c>
      <c r="T172">
        <f t="shared" si="20"/>
        <v>1.23E-3</v>
      </c>
      <c r="U172">
        <f t="shared" si="21"/>
        <v>0</v>
      </c>
      <c r="V172">
        <f t="shared" si="22"/>
        <v>1.6800000000000002E-4</v>
      </c>
      <c r="W172">
        <f t="shared" si="23"/>
        <v>0</v>
      </c>
      <c r="X172">
        <f t="shared" si="24"/>
        <v>9.800000000000001E-5</v>
      </c>
    </row>
    <row r="173" spans="1:24" x14ac:dyDescent="0.25">
      <c r="A173">
        <v>26</v>
      </c>
      <c r="B173">
        <v>172</v>
      </c>
      <c r="D173">
        <v>44400</v>
      </c>
      <c r="E173">
        <v>444</v>
      </c>
      <c r="F173">
        <v>4334</v>
      </c>
      <c r="G173">
        <v>1.0999999999999999E-2</v>
      </c>
      <c r="H173">
        <v>0.09</v>
      </c>
      <c r="I173">
        <v>5.0000000000000001E-3</v>
      </c>
      <c r="J173">
        <v>0</v>
      </c>
      <c r="K173">
        <v>4.2000000000000003E-2</v>
      </c>
      <c r="L173">
        <v>0</v>
      </c>
      <c r="M173">
        <v>3.0000000000000001E-3</v>
      </c>
      <c r="N173">
        <v>0</v>
      </c>
      <c r="O173">
        <v>2E-3</v>
      </c>
      <c r="Q173">
        <f t="shared" si="17"/>
        <v>8.9999999999999992E-5</v>
      </c>
      <c r="R173">
        <f t="shared" si="18"/>
        <v>5.0000000000000004E-6</v>
      </c>
      <c r="S173">
        <f t="shared" si="19"/>
        <v>0</v>
      </c>
      <c r="T173">
        <f t="shared" si="20"/>
        <v>4.2000000000000004E-5</v>
      </c>
      <c r="U173">
        <f t="shared" si="21"/>
        <v>0</v>
      </c>
      <c r="V173">
        <f t="shared" si="22"/>
        <v>3.0000000000000001E-6</v>
      </c>
      <c r="W173">
        <f t="shared" si="23"/>
        <v>0</v>
      </c>
      <c r="X173">
        <f t="shared" si="24"/>
        <v>1.9999999999999999E-6</v>
      </c>
    </row>
    <row r="174" spans="1:24" x14ac:dyDescent="0.25">
      <c r="A174">
        <v>26</v>
      </c>
      <c r="B174">
        <v>173</v>
      </c>
      <c r="D174">
        <v>25000</v>
      </c>
      <c r="E174">
        <v>250</v>
      </c>
      <c r="F174">
        <v>4319</v>
      </c>
      <c r="G174">
        <v>5.0000000000000001E-3</v>
      </c>
      <c r="H174">
        <v>0.13300000000000001</v>
      </c>
      <c r="I174">
        <v>8.9999999999999993E-3</v>
      </c>
      <c r="J174">
        <v>0</v>
      </c>
      <c r="K174">
        <v>7.0000000000000007E-2</v>
      </c>
      <c r="L174">
        <v>0</v>
      </c>
      <c r="M174">
        <v>5.0000000000000001E-3</v>
      </c>
      <c r="N174">
        <v>0</v>
      </c>
      <c r="O174">
        <v>3.0000000000000001E-3</v>
      </c>
      <c r="Q174">
        <f t="shared" si="17"/>
        <v>1.3300000000000001E-4</v>
      </c>
      <c r="R174">
        <f t="shared" si="18"/>
        <v>8.9999999999999985E-6</v>
      </c>
      <c r="S174">
        <f t="shared" si="19"/>
        <v>0</v>
      </c>
      <c r="T174">
        <f t="shared" si="20"/>
        <v>7.0000000000000007E-5</v>
      </c>
      <c r="U174">
        <f t="shared" si="21"/>
        <v>0</v>
      </c>
      <c r="V174">
        <f t="shared" si="22"/>
        <v>5.0000000000000004E-6</v>
      </c>
      <c r="W174">
        <f t="shared" si="23"/>
        <v>0</v>
      </c>
      <c r="X174">
        <f t="shared" si="24"/>
        <v>3.0000000000000001E-6</v>
      </c>
    </row>
    <row r="175" spans="1:24" x14ac:dyDescent="0.25">
      <c r="A175">
        <v>26</v>
      </c>
      <c r="B175">
        <v>174</v>
      </c>
      <c r="D175">
        <v>2619500</v>
      </c>
      <c r="E175">
        <v>26195</v>
      </c>
      <c r="F175">
        <v>5184</v>
      </c>
      <c r="G175">
        <v>1.86</v>
      </c>
      <c r="H175">
        <v>1.28</v>
      </c>
      <c r="I175">
        <v>2.5000000000000001E-2</v>
      </c>
      <c r="J175">
        <v>0</v>
      </c>
      <c r="K175">
        <v>0.52900000000000003</v>
      </c>
      <c r="L175">
        <v>0</v>
      </c>
      <c r="M175">
        <v>1.0999999999999999E-2</v>
      </c>
      <c r="N175">
        <v>0</v>
      </c>
      <c r="O175">
        <v>1E-3</v>
      </c>
      <c r="Q175">
        <f t="shared" si="17"/>
        <v>1.2800000000000001E-3</v>
      </c>
      <c r="R175">
        <f t="shared" si="18"/>
        <v>2.5000000000000001E-5</v>
      </c>
      <c r="S175">
        <f t="shared" si="19"/>
        <v>0</v>
      </c>
      <c r="T175">
        <f t="shared" si="20"/>
        <v>5.2900000000000006E-4</v>
      </c>
      <c r="U175">
        <f t="shared" si="21"/>
        <v>0</v>
      </c>
      <c r="V175">
        <f t="shared" si="22"/>
        <v>1.1E-5</v>
      </c>
      <c r="W175">
        <f t="shared" si="23"/>
        <v>0</v>
      </c>
      <c r="X175">
        <f t="shared" si="24"/>
        <v>9.9999999999999995E-7</v>
      </c>
    </row>
    <row r="176" spans="1:24" x14ac:dyDescent="0.25">
      <c r="A176">
        <v>26</v>
      </c>
      <c r="B176">
        <v>175</v>
      </c>
      <c r="D176">
        <v>9361700</v>
      </c>
      <c r="E176">
        <v>93617</v>
      </c>
      <c r="F176">
        <v>4353</v>
      </c>
      <c r="G176">
        <v>2.6309999999999998</v>
      </c>
      <c r="H176">
        <v>5.0960000000000001</v>
      </c>
      <c r="I176">
        <v>3.3000000000000002E-2</v>
      </c>
      <c r="J176">
        <v>0</v>
      </c>
      <c r="K176">
        <v>1.123</v>
      </c>
      <c r="L176">
        <v>0</v>
      </c>
      <c r="M176">
        <v>1.4999999999999999E-2</v>
      </c>
      <c r="N176">
        <v>0</v>
      </c>
      <c r="O176">
        <v>4.0000000000000001E-3</v>
      </c>
      <c r="Q176">
        <f t="shared" si="17"/>
        <v>5.0959999999999998E-3</v>
      </c>
      <c r="R176">
        <f t="shared" si="18"/>
        <v>3.3000000000000003E-5</v>
      </c>
      <c r="S176">
        <f t="shared" si="19"/>
        <v>0</v>
      </c>
      <c r="T176">
        <f t="shared" si="20"/>
        <v>1.1230000000000001E-3</v>
      </c>
      <c r="U176">
        <f t="shared" si="21"/>
        <v>0</v>
      </c>
      <c r="V176">
        <f t="shared" si="22"/>
        <v>1.4999999999999999E-5</v>
      </c>
      <c r="W176">
        <f t="shared" si="23"/>
        <v>0</v>
      </c>
      <c r="X176">
        <f t="shared" si="24"/>
        <v>3.9999999999999998E-6</v>
      </c>
    </row>
    <row r="177" spans="1:24" x14ac:dyDescent="0.25">
      <c r="A177">
        <v>27</v>
      </c>
      <c r="B177">
        <v>176</v>
      </c>
      <c r="D177">
        <v>683000</v>
      </c>
      <c r="E177">
        <v>6830</v>
      </c>
      <c r="F177">
        <v>2910</v>
      </c>
      <c r="G177">
        <v>1.167</v>
      </c>
      <c r="H177">
        <v>0.10299999999999999</v>
      </c>
      <c r="I177">
        <v>0.16400000000000001</v>
      </c>
      <c r="J177">
        <v>3.0000000000000001E-3</v>
      </c>
      <c r="K177">
        <v>0.20599999999999999</v>
      </c>
      <c r="L177">
        <v>2.7E-2</v>
      </c>
      <c r="M177">
        <v>0.14399999999999999</v>
      </c>
      <c r="N177">
        <v>0</v>
      </c>
      <c r="O177">
        <v>0.16300000000000001</v>
      </c>
      <c r="Q177">
        <f t="shared" si="17"/>
        <v>1.03E-4</v>
      </c>
      <c r="R177">
        <f t="shared" si="18"/>
        <v>1.64E-4</v>
      </c>
      <c r="S177">
        <f t="shared" si="19"/>
        <v>3.0000000000000001E-6</v>
      </c>
      <c r="T177">
        <f t="shared" si="20"/>
        <v>2.0599999999999999E-4</v>
      </c>
      <c r="U177">
        <f t="shared" si="21"/>
        <v>2.6999999999999999E-5</v>
      </c>
      <c r="V177">
        <f t="shared" si="22"/>
        <v>1.4399999999999998E-4</v>
      </c>
      <c r="W177">
        <f t="shared" si="23"/>
        <v>0</v>
      </c>
      <c r="X177">
        <f t="shared" si="24"/>
        <v>1.63E-4</v>
      </c>
    </row>
    <row r="178" spans="1:24" x14ac:dyDescent="0.25">
      <c r="A178">
        <v>27</v>
      </c>
      <c r="B178">
        <v>177</v>
      </c>
      <c r="D178">
        <v>578900</v>
      </c>
      <c r="E178">
        <v>5789</v>
      </c>
      <c r="F178">
        <v>3684</v>
      </c>
      <c r="G178">
        <v>0.64800000000000002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>
        <f t="shared" si="17"/>
        <v>0</v>
      </c>
      <c r="R178">
        <f t="shared" si="18"/>
        <v>0</v>
      </c>
      <c r="S178">
        <f t="shared" si="19"/>
        <v>0</v>
      </c>
      <c r="T178">
        <f t="shared" si="20"/>
        <v>0</v>
      </c>
      <c r="U178">
        <f t="shared" si="21"/>
        <v>0</v>
      </c>
      <c r="V178">
        <f t="shared" si="22"/>
        <v>0</v>
      </c>
      <c r="W178">
        <f t="shared" si="23"/>
        <v>0</v>
      </c>
      <c r="X178">
        <f t="shared" si="24"/>
        <v>0</v>
      </c>
    </row>
    <row r="179" spans="1:24" x14ac:dyDescent="0.25">
      <c r="A179">
        <v>27</v>
      </c>
      <c r="B179">
        <v>178</v>
      </c>
      <c r="D179">
        <v>215500</v>
      </c>
      <c r="E179">
        <v>2155</v>
      </c>
      <c r="F179">
        <v>4294</v>
      </c>
      <c r="G179">
        <v>0.123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Q179">
        <f t="shared" si="17"/>
        <v>0</v>
      </c>
      <c r="R179">
        <f t="shared" si="18"/>
        <v>0</v>
      </c>
      <c r="S179">
        <f t="shared" si="19"/>
        <v>0</v>
      </c>
      <c r="T179">
        <f t="shared" si="20"/>
        <v>0</v>
      </c>
      <c r="U179">
        <f t="shared" si="21"/>
        <v>0</v>
      </c>
      <c r="V179">
        <f t="shared" si="22"/>
        <v>0</v>
      </c>
      <c r="W179">
        <f t="shared" si="23"/>
        <v>0</v>
      </c>
      <c r="X179">
        <f t="shared" si="24"/>
        <v>0</v>
      </c>
    </row>
    <row r="180" spans="1:24" x14ac:dyDescent="0.25">
      <c r="A180">
        <v>28</v>
      </c>
      <c r="B180">
        <v>179</v>
      </c>
      <c r="D180">
        <v>232300</v>
      </c>
      <c r="E180">
        <v>2323</v>
      </c>
      <c r="F180">
        <v>2577</v>
      </c>
      <c r="G180">
        <v>0.44500000000000001</v>
      </c>
      <c r="H180">
        <v>0.13</v>
      </c>
      <c r="I180">
        <v>0.25</v>
      </c>
      <c r="J180">
        <v>0.02</v>
      </c>
      <c r="K180">
        <v>0.184</v>
      </c>
      <c r="L180">
        <v>4.4999999999999998E-2</v>
      </c>
      <c r="M180">
        <v>0.23200000000000001</v>
      </c>
      <c r="N180">
        <v>3.0000000000000001E-3</v>
      </c>
      <c r="O180">
        <v>0.29099999999999998</v>
      </c>
      <c r="Q180">
        <f t="shared" si="17"/>
        <v>1.3000000000000002E-4</v>
      </c>
      <c r="R180">
        <f t="shared" si="18"/>
        <v>2.5000000000000001E-4</v>
      </c>
      <c r="S180">
        <f t="shared" si="19"/>
        <v>2.0000000000000002E-5</v>
      </c>
      <c r="T180">
        <f t="shared" si="20"/>
        <v>1.84E-4</v>
      </c>
      <c r="U180">
        <f t="shared" si="21"/>
        <v>4.4999999999999996E-5</v>
      </c>
      <c r="V180">
        <f t="shared" si="22"/>
        <v>2.32E-4</v>
      </c>
      <c r="W180">
        <f t="shared" si="23"/>
        <v>3.0000000000000001E-6</v>
      </c>
      <c r="X180">
        <f t="shared" si="24"/>
        <v>2.9099999999999997E-4</v>
      </c>
    </row>
    <row r="181" spans="1:24" x14ac:dyDescent="0.25">
      <c r="A181">
        <v>28</v>
      </c>
      <c r="B181">
        <v>180</v>
      </c>
      <c r="D181">
        <v>262800</v>
      </c>
      <c r="E181">
        <v>2628</v>
      </c>
      <c r="F181">
        <v>2922</v>
      </c>
      <c r="G181">
        <v>0.33700000000000002</v>
      </c>
      <c r="H181">
        <v>0.23899999999999999</v>
      </c>
      <c r="I181">
        <v>0.12</v>
      </c>
      <c r="J181">
        <v>0</v>
      </c>
      <c r="K181">
        <v>0.50800000000000001</v>
      </c>
      <c r="L181">
        <v>0</v>
      </c>
      <c r="M181">
        <v>0.189</v>
      </c>
      <c r="N181">
        <v>0</v>
      </c>
      <c r="O181">
        <v>5.6000000000000001E-2</v>
      </c>
      <c r="Q181">
        <f t="shared" si="17"/>
        <v>2.3899999999999998E-4</v>
      </c>
      <c r="R181">
        <f t="shared" si="18"/>
        <v>1.1999999999999999E-4</v>
      </c>
      <c r="S181">
        <f t="shared" si="19"/>
        <v>0</v>
      </c>
      <c r="T181">
        <f t="shared" si="20"/>
        <v>5.0799999999999999E-4</v>
      </c>
      <c r="U181">
        <f t="shared" si="21"/>
        <v>0</v>
      </c>
      <c r="V181">
        <f t="shared" si="22"/>
        <v>1.8900000000000001E-4</v>
      </c>
      <c r="W181">
        <f t="shared" si="23"/>
        <v>0</v>
      </c>
      <c r="X181">
        <f t="shared" si="24"/>
        <v>5.5999999999999999E-5</v>
      </c>
    </row>
    <row r="182" spans="1:24" x14ac:dyDescent="0.25">
      <c r="A182">
        <v>28</v>
      </c>
      <c r="B182">
        <v>181</v>
      </c>
      <c r="D182">
        <v>863000</v>
      </c>
      <c r="E182">
        <v>8630</v>
      </c>
      <c r="F182">
        <v>3678</v>
      </c>
      <c r="G182">
        <v>1.151</v>
      </c>
      <c r="H182">
        <v>0.95199999999999996</v>
      </c>
      <c r="I182">
        <v>0.27400000000000002</v>
      </c>
      <c r="J182">
        <v>0</v>
      </c>
      <c r="K182">
        <v>1.458</v>
      </c>
      <c r="L182">
        <v>0</v>
      </c>
      <c r="M182">
        <v>0.21299999999999999</v>
      </c>
      <c r="N182">
        <v>0</v>
      </c>
      <c r="O182">
        <v>0.106</v>
      </c>
      <c r="Q182">
        <f t="shared" si="17"/>
        <v>9.5199999999999994E-4</v>
      </c>
      <c r="R182">
        <f t="shared" si="18"/>
        <v>2.7400000000000005E-4</v>
      </c>
      <c r="S182">
        <f t="shared" si="19"/>
        <v>0</v>
      </c>
      <c r="T182">
        <f t="shared" si="20"/>
        <v>1.4579999999999999E-3</v>
      </c>
      <c r="U182">
        <f t="shared" si="21"/>
        <v>0</v>
      </c>
      <c r="V182">
        <f t="shared" si="22"/>
        <v>2.13E-4</v>
      </c>
      <c r="W182">
        <f t="shared" si="23"/>
        <v>0</v>
      </c>
      <c r="X182">
        <f t="shared" si="24"/>
        <v>1.06E-4</v>
      </c>
    </row>
    <row r="183" spans="1:24" x14ac:dyDescent="0.25">
      <c r="A183">
        <v>28</v>
      </c>
      <c r="B183">
        <v>182</v>
      </c>
      <c r="D183">
        <v>7800</v>
      </c>
      <c r="E183">
        <v>78</v>
      </c>
      <c r="F183">
        <v>4081</v>
      </c>
      <c r="G183">
        <v>1E-3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Q183">
        <f t="shared" si="17"/>
        <v>0</v>
      </c>
      <c r="R183">
        <f t="shared" si="18"/>
        <v>0</v>
      </c>
      <c r="S183">
        <f t="shared" si="19"/>
        <v>0</v>
      </c>
      <c r="T183">
        <f t="shared" si="20"/>
        <v>0</v>
      </c>
      <c r="U183">
        <f t="shared" si="21"/>
        <v>0</v>
      </c>
      <c r="V183">
        <f t="shared" si="22"/>
        <v>0</v>
      </c>
      <c r="W183">
        <f t="shared" si="23"/>
        <v>0</v>
      </c>
      <c r="X183">
        <f t="shared" si="24"/>
        <v>0</v>
      </c>
    </row>
    <row r="184" spans="1:24" x14ac:dyDescent="0.25">
      <c r="A184">
        <v>28</v>
      </c>
      <c r="B184">
        <v>183</v>
      </c>
      <c r="D184">
        <v>18300</v>
      </c>
      <c r="E184">
        <v>183</v>
      </c>
      <c r="F184">
        <v>4137</v>
      </c>
      <c r="G184">
        <v>3.0000000000000001E-3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Q184">
        <f t="shared" si="17"/>
        <v>0</v>
      </c>
      <c r="R184">
        <f t="shared" si="18"/>
        <v>0</v>
      </c>
      <c r="S184">
        <f t="shared" si="19"/>
        <v>0</v>
      </c>
      <c r="T184">
        <f t="shared" si="20"/>
        <v>0</v>
      </c>
      <c r="U184">
        <f t="shared" si="21"/>
        <v>0</v>
      </c>
      <c r="V184">
        <f t="shared" si="22"/>
        <v>0</v>
      </c>
      <c r="W184">
        <f t="shared" si="23"/>
        <v>0</v>
      </c>
      <c r="X184">
        <f t="shared" si="24"/>
        <v>0</v>
      </c>
    </row>
    <row r="185" spans="1:24" x14ac:dyDescent="0.25">
      <c r="A185">
        <v>28</v>
      </c>
      <c r="B185">
        <v>184</v>
      </c>
      <c r="D185">
        <v>157100</v>
      </c>
      <c r="E185">
        <v>1571</v>
      </c>
      <c r="F185">
        <v>4248</v>
      </c>
      <c r="G185">
        <v>6.6000000000000003E-2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Q185">
        <f t="shared" si="17"/>
        <v>0</v>
      </c>
      <c r="R185">
        <f t="shared" si="18"/>
        <v>0</v>
      </c>
      <c r="S185">
        <f t="shared" si="19"/>
        <v>0</v>
      </c>
      <c r="T185">
        <f t="shared" si="20"/>
        <v>0</v>
      </c>
      <c r="U185">
        <f t="shared" si="21"/>
        <v>0</v>
      </c>
      <c r="V185">
        <f t="shared" si="22"/>
        <v>0</v>
      </c>
      <c r="W185">
        <f t="shared" si="23"/>
        <v>0</v>
      </c>
      <c r="X185">
        <f t="shared" si="24"/>
        <v>0</v>
      </c>
    </row>
    <row r="186" spans="1:24" x14ac:dyDescent="0.25">
      <c r="A186">
        <v>28</v>
      </c>
      <c r="B186">
        <v>185</v>
      </c>
      <c r="D186">
        <v>22800</v>
      </c>
      <c r="E186">
        <v>228</v>
      </c>
      <c r="F186">
        <v>4223</v>
      </c>
      <c r="G186">
        <v>4.0000000000000001E-3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Q186">
        <f t="shared" si="17"/>
        <v>0</v>
      </c>
      <c r="R186">
        <f t="shared" si="18"/>
        <v>0</v>
      </c>
      <c r="S186">
        <f t="shared" si="19"/>
        <v>0</v>
      </c>
      <c r="T186">
        <f t="shared" si="20"/>
        <v>0</v>
      </c>
      <c r="U186">
        <f t="shared" si="21"/>
        <v>0</v>
      </c>
      <c r="V186">
        <f t="shared" si="22"/>
        <v>0</v>
      </c>
      <c r="W186">
        <f t="shared" si="23"/>
        <v>0</v>
      </c>
      <c r="X186">
        <f t="shared" si="24"/>
        <v>0</v>
      </c>
    </row>
    <row r="187" spans="1:24" x14ac:dyDescent="0.25">
      <c r="A187">
        <v>28</v>
      </c>
      <c r="B187">
        <v>186</v>
      </c>
      <c r="D187">
        <v>48600</v>
      </c>
      <c r="E187">
        <v>486</v>
      </c>
      <c r="F187">
        <v>4280</v>
      </c>
      <c r="G187">
        <v>0.01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Q187">
        <f t="shared" si="17"/>
        <v>0</v>
      </c>
      <c r="R187">
        <f t="shared" si="18"/>
        <v>0</v>
      </c>
      <c r="S187">
        <f t="shared" si="19"/>
        <v>0</v>
      </c>
      <c r="T187">
        <f t="shared" si="20"/>
        <v>0</v>
      </c>
      <c r="U187">
        <f t="shared" si="21"/>
        <v>0</v>
      </c>
      <c r="V187">
        <f t="shared" si="22"/>
        <v>0</v>
      </c>
      <c r="W187">
        <f t="shared" si="23"/>
        <v>0</v>
      </c>
      <c r="X187">
        <f t="shared" si="24"/>
        <v>0</v>
      </c>
    </row>
    <row r="188" spans="1:24" x14ac:dyDescent="0.25">
      <c r="A188">
        <v>28</v>
      </c>
      <c r="B188">
        <v>187</v>
      </c>
      <c r="D188">
        <v>50100</v>
      </c>
      <c r="E188">
        <v>501</v>
      </c>
      <c r="F188">
        <v>4218</v>
      </c>
      <c r="G188">
        <v>1.2999999999999999E-2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Q188">
        <f t="shared" si="17"/>
        <v>0</v>
      </c>
      <c r="R188">
        <f t="shared" si="18"/>
        <v>0</v>
      </c>
      <c r="S188">
        <f t="shared" si="19"/>
        <v>0</v>
      </c>
      <c r="T188">
        <f t="shared" si="20"/>
        <v>0</v>
      </c>
      <c r="U188">
        <f t="shared" si="21"/>
        <v>0</v>
      </c>
      <c r="V188">
        <f t="shared" si="22"/>
        <v>0</v>
      </c>
      <c r="W188">
        <f t="shared" si="23"/>
        <v>0</v>
      </c>
      <c r="X188">
        <f t="shared" si="24"/>
        <v>0</v>
      </c>
    </row>
    <row r="189" spans="1:24" x14ac:dyDescent="0.25">
      <c r="A189">
        <v>28</v>
      </c>
      <c r="B189">
        <v>188</v>
      </c>
      <c r="D189">
        <v>1234300</v>
      </c>
      <c r="E189">
        <v>12343</v>
      </c>
      <c r="F189">
        <v>4704</v>
      </c>
      <c r="G189">
        <v>1.137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Q189">
        <f t="shared" si="17"/>
        <v>0</v>
      </c>
      <c r="R189">
        <f t="shared" si="18"/>
        <v>0</v>
      </c>
      <c r="S189">
        <f t="shared" si="19"/>
        <v>0</v>
      </c>
      <c r="T189">
        <f t="shared" si="20"/>
        <v>0</v>
      </c>
      <c r="U189">
        <f t="shared" si="21"/>
        <v>0</v>
      </c>
      <c r="V189">
        <f t="shared" si="22"/>
        <v>0</v>
      </c>
      <c r="W189">
        <f t="shared" si="23"/>
        <v>0</v>
      </c>
      <c r="X189">
        <f t="shared" si="24"/>
        <v>0</v>
      </c>
    </row>
    <row r="190" spans="1:24" x14ac:dyDescent="0.25">
      <c r="A190">
        <v>29</v>
      </c>
      <c r="B190">
        <v>189</v>
      </c>
      <c r="D190">
        <v>679100</v>
      </c>
      <c r="E190">
        <v>6791</v>
      </c>
      <c r="F190">
        <v>2545</v>
      </c>
      <c r="G190">
        <v>1.75</v>
      </c>
      <c r="H190">
        <v>0.55300000000000005</v>
      </c>
      <c r="I190">
        <v>0.52500000000000002</v>
      </c>
      <c r="J190">
        <v>2.1999999999999999E-2</v>
      </c>
      <c r="K190">
        <v>0.85</v>
      </c>
      <c r="L190">
        <v>7.1999999999999995E-2</v>
      </c>
      <c r="M190">
        <v>0.53200000000000003</v>
      </c>
      <c r="N190">
        <v>8.0000000000000002E-3</v>
      </c>
      <c r="O190">
        <v>0.44</v>
      </c>
      <c r="Q190">
        <f t="shared" si="17"/>
        <v>5.53E-4</v>
      </c>
      <c r="R190">
        <f t="shared" si="18"/>
        <v>5.2500000000000008E-4</v>
      </c>
      <c r="S190">
        <f t="shared" si="19"/>
        <v>2.1999999999999999E-5</v>
      </c>
      <c r="T190">
        <f t="shared" si="20"/>
        <v>8.4999999999999995E-4</v>
      </c>
      <c r="U190">
        <f t="shared" si="21"/>
        <v>7.1999999999999988E-5</v>
      </c>
      <c r="V190">
        <f t="shared" si="22"/>
        <v>5.3200000000000003E-4</v>
      </c>
      <c r="W190">
        <f t="shared" si="23"/>
        <v>7.9999999999999996E-6</v>
      </c>
      <c r="X190">
        <f t="shared" si="24"/>
        <v>4.4000000000000002E-4</v>
      </c>
    </row>
    <row r="191" spans="1:24" x14ac:dyDescent="0.25">
      <c r="A191">
        <v>29</v>
      </c>
      <c r="B191">
        <v>190</v>
      </c>
      <c r="D191">
        <v>145900</v>
      </c>
      <c r="E191">
        <v>1459</v>
      </c>
      <c r="F191">
        <v>2820</v>
      </c>
      <c r="G191">
        <v>0.14000000000000001</v>
      </c>
      <c r="H191">
        <v>0.21199999999999999</v>
      </c>
      <c r="I191">
        <v>0.111</v>
      </c>
      <c r="J191">
        <v>0</v>
      </c>
      <c r="K191">
        <v>0.33400000000000002</v>
      </c>
      <c r="L191">
        <v>0</v>
      </c>
      <c r="M191">
        <v>0.154</v>
      </c>
      <c r="N191">
        <v>0</v>
      </c>
      <c r="O191">
        <v>5.8000000000000003E-2</v>
      </c>
      <c r="Q191">
        <f t="shared" si="17"/>
        <v>2.12E-4</v>
      </c>
      <c r="R191">
        <f t="shared" si="18"/>
        <v>1.11E-4</v>
      </c>
      <c r="S191">
        <f t="shared" si="19"/>
        <v>0</v>
      </c>
      <c r="T191">
        <f t="shared" si="20"/>
        <v>3.3400000000000004E-4</v>
      </c>
      <c r="U191">
        <f t="shared" si="21"/>
        <v>0</v>
      </c>
      <c r="V191">
        <f t="shared" si="22"/>
        <v>1.54E-4</v>
      </c>
      <c r="W191">
        <f t="shared" si="23"/>
        <v>0</v>
      </c>
      <c r="X191">
        <f t="shared" si="24"/>
        <v>5.8E-5</v>
      </c>
    </row>
    <row r="192" spans="1:24" x14ac:dyDescent="0.25">
      <c r="A192">
        <v>29</v>
      </c>
      <c r="B192">
        <v>191</v>
      </c>
      <c r="D192">
        <v>49800</v>
      </c>
      <c r="E192">
        <v>498</v>
      </c>
      <c r="F192">
        <v>3010</v>
      </c>
      <c r="G192">
        <v>0.02</v>
      </c>
      <c r="H192">
        <v>3.0000000000000001E-3</v>
      </c>
      <c r="I192">
        <v>1E-3</v>
      </c>
      <c r="J192">
        <v>0</v>
      </c>
      <c r="K192">
        <v>4.0000000000000001E-3</v>
      </c>
      <c r="L192">
        <v>0</v>
      </c>
      <c r="M192">
        <v>2E-3</v>
      </c>
      <c r="N192">
        <v>0</v>
      </c>
      <c r="O192">
        <v>1E-3</v>
      </c>
      <c r="Q192">
        <f t="shared" si="17"/>
        <v>3.0000000000000001E-6</v>
      </c>
      <c r="R192">
        <f t="shared" si="18"/>
        <v>9.9999999999999995E-7</v>
      </c>
      <c r="S192">
        <f t="shared" si="19"/>
        <v>0</v>
      </c>
      <c r="T192">
        <f t="shared" si="20"/>
        <v>3.9999999999999998E-6</v>
      </c>
      <c r="U192">
        <f t="shared" si="21"/>
        <v>0</v>
      </c>
      <c r="V192">
        <f t="shared" si="22"/>
        <v>1.9999999999999999E-6</v>
      </c>
      <c r="W192">
        <f t="shared" si="23"/>
        <v>0</v>
      </c>
      <c r="X192">
        <f t="shared" si="24"/>
        <v>9.9999999999999995E-7</v>
      </c>
    </row>
    <row r="193" spans="1:24" x14ac:dyDescent="0.25">
      <c r="A193">
        <v>29</v>
      </c>
      <c r="B193">
        <v>192</v>
      </c>
      <c r="D193">
        <v>537200</v>
      </c>
      <c r="E193">
        <v>5372</v>
      </c>
      <c r="F193">
        <v>3567</v>
      </c>
      <c r="G193">
        <v>0.437</v>
      </c>
      <c r="H193">
        <v>0.4</v>
      </c>
      <c r="I193">
        <v>0.158</v>
      </c>
      <c r="J193">
        <v>0</v>
      </c>
      <c r="K193">
        <v>0.60899999999999999</v>
      </c>
      <c r="L193">
        <v>0</v>
      </c>
      <c r="M193">
        <v>0.124</v>
      </c>
      <c r="N193">
        <v>0</v>
      </c>
      <c r="O193">
        <v>7.0999999999999994E-2</v>
      </c>
      <c r="Q193">
        <f t="shared" si="17"/>
        <v>4.0000000000000002E-4</v>
      </c>
      <c r="R193">
        <f t="shared" si="18"/>
        <v>1.5799999999999999E-4</v>
      </c>
      <c r="S193">
        <f t="shared" si="19"/>
        <v>0</v>
      </c>
      <c r="T193">
        <f t="shared" si="20"/>
        <v>6.0899999999999995E-4</v>
      </c>
      <c r="U193">
        <f t="shared" si="21"/>
        <v>0</v>
      </c>
      <c r="V193">
        <f t="shared" si="22"/>
        <v>1.2400000000000001E-4</v>
      </c>
      <c r="W193">
        <f t="shared" si="23"/>
        <v>0</v>
      </c>
      <c r="X193">
        <f t="shared" si="24"/>
        <v>7.0999999999999991E-5</v>
      </c>
    </row>
    <row r="194" spans="1:24" x14ac:dyDescent="0.25">
      <c r="A194">
        <v>29</v>
      </c>
      <c r="B194">
        <v>193</v>
      </c>
      <c r="D194">
        <v>32800</v>
      </c>
      <c r="E194">
        <v>328</v>
      </c>
      <c r="F194">
        <v>3954</v>
      </c>
      <c r="G194">
        <v>6.0000000000000001E-3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Q194">
        <f t="shared" si="17"/>
        <v>0</v>
      </c>
      <c r="R194">
        <f t="shared" si="18"/>
        <v>0</v>
      </c>
      <c r="S194">
        <f t="shared" si="19"/>
        <v>0</v>
      </c>
      <c r="T194">
        <f t="shared" si="20"/>
        <v>0</v>
      </c>
      <c r="U194">
        <f t="shared" si="21"/>
        <v>0</v>
      </c>
      <c r="V194">
        <f t="shared" si="22"/>
        <v>0</v>
      </c>
      <c r="W194">
        <f t="shared" si="23"/>
        <v>0</v>
      </c>
      <c r="X194">
        <f t="shared" si="24"/>
        <v>0</v>
      </c>
    </row>
    <row r="195" spans="1:24" x14ac:dyDescent="0.25">
      <c r="A195">
        <v>29</v>
      </c>
      <c r="B195">
        <v>194</v>
      </c>
      <c r="D195">
        <v>334400</v>
      </c>
      <c r="E195">
        <v>3344</v>
      </c>
      <c r="F195">
        <v>2920</v>
      </c>
      <c r="G195">
        <v>0.502</v>
      </c>
      <c r="H195">
        <v>0.38600000000000001</v>
      </c>
      <c r="I195">
        <v>0.20200000000000001</v>
      </c>
      <c r="J195">
        <v>0</v>
      </c>
      <c r="K195">
        <v>0.59499999999999997</v>
      </c>
      <c r="L195">
        <v>0</v>
      </c>
      <c r="M195">
        <v>0.27700000000000002</v>
      </c>
      <c r="N195">
        <v>0</v>
      </c>
      <c r="O195">
        <v>0.107</v>
      </c>
      <c r="Q195">
        <f t="shared" ref="Q195:Q258" si="25">H195/1000</f>
        <v>3.86E-4</v>
      </c>
      <c r="R195">
        <f t="shared" ref="R195:R258" si="26">I195/1000</f>
        <v>2.02E-4</v>
      </c>
      <c r="S195">
        <f t="shared" ref="S195:S258" si="27">J195/1000</f>
        <v>0</v>
      </c>
      <c r="T195">
        <f t="shared" ref="T195:T258" si="28">K195/1000</f>
        <v>5.9499999999999993E-4</v>
      </c>
      <c r="U195">
        <f t="shared" ref="U195:U258" si="29">L195/1000</f>
        <v>0</v>
      </c>
      <c r="V195">
        <f t="shared" ref="V195:V258" si="30">M195/1000</f>
        <v>2.7700000000000001E-4</v>
      </c>
      <c r="W195">
        <f t="shared" ref="W195:W258" si="31">N195/1000</f>
        <v>0</v>
      </c>
      <c r="X195">
        <f t="shared" ref="X195:X258" si="32">O195/1000</f>
        <v>1.07E-4</v>
      </c>
    </row>
    <row r="196" spans="1:24" x14ac:dyDescent="0.25">
      <c r="A196">
        <v>29</v>
      </c>
      <c r="B196">
        <v>195</v>
      </c>
      <c r="D196">
        <v>20000</v>
      </c>
      <c r="E196">
        <v>200</v>
      </c>
      <c r="F196">
        <v>3088</v>
      </c>
      <c r="G196">
        <v>5.0000000000000001E-3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Q196">
        <f t="shared" si="25"/>
        <v>0</v>
      </c>
      <c r="R196">
        <f t="shared" si="26"/>
        <v>0</v>
      </c>
      <c r="S196">
        <f t="shared" si="27"/>
        <v>0</v>
      </c>
      <c r="T196">
        <f t="shared" si="28"/>
        <v>0</v>
      </c>
      <c r="U196">
        <f t="shared" si="29"/>
        <v>0</v>
      </c>
      <c r="V196">
        <f t="shared" si="30"/>
        <v>0</v>
      </c>
      <c r="W196">
        <f t="shared" si="31"/>
        <v>0</v>
      </c>
      <c r="X196">
        <f t="shared" si="32"/>
        <v>0</v>
      </c>
    </row>
    <row r="197" spans="1:24" x14ac:dyDescent="0.25">
      <c r="A197">
        <v>29</v>
      </c>
      <c r="B197">
        <v>196</v>
      </c>
      <c r="D197">
        <v>24300</v>
      </c>
      <c r="E197">
        <v>243</v>
      </c>
      <c r="F197">
        <v>3101</v>
      </c>
      <c r="G197">
        <v>7.0000000000000001E-3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Q197">
        <f t="shared" si="25"/>
        <v>0</v>
      </c>
      <c r="R197">
        <f t="shared" si="26"/>
        <v>0</v>
      </c>
      <c r="S197">
        <f t="shared" si="27"/>
        <v>0</v>
      </c>
      <c r="T197">
        <f t="shared" si="28"/>
        <v>0</v>
      </c>
      <c r="U197">
        <f t="shared" si="29"/>
        <v>0</v>
      </c>
      <c r="V197">
        <f t="shared" si="30"/>
        <v>0</v>
      </c>
      <c r="W197">
        <f t="shared" si="31"/>
        <v>0</v>
      </c>
      <c r="X197">
        <f t="shared" si="32"/>
        <v>0</v>
      </c>
    </row>
    <row r="198" spans="1:24" x14ac:dyDescent="0.25">
      <c r="A198">
        <v>29</v>
      </c>
      <c r="B198">
        <v>197</v>
      </c>
      <c r="D198">
        <v>185400</v>
      </c>
      <c r="E198">
        <v>1854</v>
      </c>
      <c r="F198">
        <v>3311</v>
      </c>
      <c r="G198">
        <v>0.11899999999999999</v>
      </c>
      <c r="H198">
        <v>0.377</v>
      </c>
      <c r="I198">
        <v>0.14299999999999999</v>
      </c>
      <c r="J198">
        <v>0</v>
      </c>
      <c r="K198">
        <v>0.54600000000000004</v>
      </c>
      <c r="L198">
        <v>0</v>
      </c>
      <c r="M198">
        <v>0.10199999999999999</v>
      </c>
      <c r="N198">
        <v>0</v>
      </c>
      <c r="O198">
        <v>6.6000000000000003E-2</v>
      </c>
      <c r="Q198">
        <f t="shared" si="25"/>
        <v>3.77E-4</v>
      </c>
      <c r="R198">
        <f t="shared" si="26"/>
        <v>1.4299999999999998E-4</v>
      </c>
      <c r="S198">
        <f t="shared" si="27"/>
        <v>0</v>
      </c>
      <c r="T198">
        <f t="shared" si="28"/>
        <v>5.4600000000000004E-4</v>
      </c>
      <c r="U198">
        <f t="shared" si="29"/>
        <v>0</v>
      </c>
      <c r="V198">
        <f t="shared" si="30"/>
        <v>1.02E-4</v>
      </c>
      <c r="W198">
        <f t="shared" si="31"/>
        <v>0</v>
      </c>
      <c r="X198">
        <f t="shared" si="32"/>
        <v>6.6000000000000005E-5</v>
      </c>
    </row>
    <row r="199" spans="1:24" x14ac:dyDescent="0.25">
      <c r="A199">
        <v>29</v>
      </c>
      <c r="B199">
        <v>198</v>
      </c>
      <c r="D199">
        <v>310300</v>
      </c>
      <c r="E199">
        <v>3103</v>
      </c>
      <c r="F199">
        <v>3589</v>
      </c>
      <c r="G199">
        <v>0.21299999999999999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Q199">
        <f t="shared" si="25"/>
        <v>0</v>
      </c>
      <c r="R199">
        <f t="shared" si="26"/>
        <v>0</v>
      </c>
      <c r="S199">
        <f t="shared" si="27"/>
        <v>0</v>
      </c>
      <c r="T199">
        <f t="shared" si="28"/>
        <v>0</v>
      </c>
      <c r="U199">
        <f t="shared" si="29"/>
        <v>0</v>
      </c>
      <c r="V199">
        <f t="shared" si="30"/>
        <v>0</v>
      </c>
      <c r="W199">
        <f t="shared" si="31"/>
        <v>0</v>
      </c>
      <c r="X199">
        <f t="shared" si="32"/>
        <v>0</v>
      </c>
    </row>
    <row r="200" spans="1:24" x14ac:dyDescent="0.25">
      <c r="A200">
        <v>29</v>
      </c>
      <c r="B200">
        <v>199</v>
      </c>
      <c r="D200">
        <v>54700</v>
      </c>
      <c r="E200">
        <v>547</v>
      </c>
      <c r="F200">
        <v>3949</v>
      </c>
      <c r="G200">
        <v>1.4999999999999999E-2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Q200">
        <f t="shared" si="25"/>
        <v>0</v>
      </c>
      <c r="R200">
        <f t="shared" si="26"/>
        <v>0</v>
      </c>
      <c r="S200">
        <f t="shared" si="27"/>
        <v>0</v>
      </c>
      <c r="T200">
        <f t="shared" si="28"/>
        <v>0</v>
      </c>
      <c r="U200">
        <f t="shared" si="29"/>
        <v>0</v>
      </c>
      <c r="V200">
        <f t="shared" si="30"/>
        <v>0</v>
      </c>
      <c r="W200">
        <f t="shared" si="31"/>
        <v>0</v>
      </c>
      <c r="X200">
        <f t="shared" si="32"/>
        <v>0</v>
      </c>
    </row>
    <row r="201" spans="1:24" x14ac:dyDescent="0.25">
      <c r="A201">
        <v>29</v>
      </c>
      <c r="B201">
        <v>200</v>
      </c>
      <c r="D201">
        <v>429800</v>
      </c>
      <c r="E201">
        <v>4298</v>
      </c>
      <c r="F201">
        <v>3522</v>
      </c>
      <c r="G201">
        <v>0.36599999999999999</v>
      </c>
      <c r="H201">
        <v>0.72899999999999998</v>
      </c>
      <c r="I201">
        <v>0.20499999999999999</v>
      </c>
      <c r="J201">
        <v>0</v>
      </c>
      <c r="K201">
        <v>0.86499999999999999</v>
      </c>
      <c r="L201">
        <v>0</v>
      </c>
      <c r="M201">
        <v>0.16300000000000001</v>
      </c>
      <c r="N201">
        <v>0</v>
      </c>
      <c r="O201">
        <v>9.1999999999999998E-2</v>
      </c>
      <c r="Q201">
        <f t="shared" si="25"/>
        <v>7.2899999999999994E-4</v>
      </c>
      <c r="R201">
        <f t="shared" si="26"/>
        <v>2.05E-4</v>
      </c>
      <c r="S201">
        <f t="shared" si="27"/>
        <v>0</v>
      </c>
      <c r="T201">
        <f t="shared" si="28"/>
        <v>8.6499999999999999E-4</v>
      </c>
      <c r="U201">
        <f t="shared" si="29"/>
        <v>0</v>
      </c>
      <c r="V201">
        <f t="shared" si="30"/>
        <v>1.63E-4</v>
      </c>
      <c r="W201">
        <f t="shared" si="31"/>
        <v>0</v>
      </c>
      <c r="X201">
        <f t="shared" si="32"/>
        <v>9.2E-5</v>
      </c>
    </row>
    <row r="202" spans="1:24" x14ac:dyDescent="0.25">
      <c r="A202">
        <v>29</v>
      </c>
      <c r="B202">
        <v>201</v>
      </c>
      <c r="D202">
        <v>11200</v>
      </c>
      <c r="E202">
        <v>112</v>
      </c>
      <c r="F202">
        <v>4008</v>
      </c>
      <c r="G202">
        <v>1E-3</v>
      </c>
      <c r="H202">
        <v>4.2999999999999997E-2</v>
      </c>
      <c r="I202">
        <v>3.0000000000000001E-3</v>
      </c>
      <c r="J202">
        <v>0</v>
      </c>
      <c r="K202">
        <v>2.5000000000000001E-2</v>
      </c>
      <c r="L202">
        <v>0</v>
      </c>
      <c r="M202">
        <v>3.0000000000000001E-3</v>
      </c>
      <c r="N202">
        <v>0</v>
      </c>
      <c r="O202">
        <v>2E-3</v>
      </c>
      <c r="Q202">
        <f t="shared" si="25"/>
        <v>4.2999999999999995E-5</v>
      </c>
      <c r="R202">
        <f t="shared" si="26"/>
        <v>3.0000000000000001E-6</v>
      </c>
      <c r="S202">
        <f t="shared" si="27"/>
        <v>0</v>
      </c>
      <c r="T202">
        <f t="shared" si="28"/>
        <v>2.5000000000000001E-5</v>
      </c>
      <c r="U202">
        <f t="shared" si="29"/>
        <v>0</v>
      </c>
      <c r="V202">
        <f t="shared" si="30"/>
        <v>3.0000000000000001E-6</v>
      </c>
      <c r="W202">
        <f t="shared" si="31"/>
        <v>0</v>
      </c>
      <c r="X202">
        <f t="shared" si="32"/>
        <v>1.9999999999999999E-6</v>
      </c>
    </row>
    <row r="203" spans="1:24" x14ac:dyDescent="0.25">
      <c r="A203">
        <v>29</v>
      </c>
      <c r="B203">
        <v>202</v>
      </c>
      <c r="D203">
        <v>932500</v>
      </c>
      <c r="E203">
        <v>9325</v>
      </c>
      <c r="F203">
        <v>4687</v>
      </c>
      <c r="G203">
        <v>0.66800000000000004</v>
      </c>
      <c r="H203">
        <v>0.35699999999999998</v>
      </c>
      <c r="I203">
        <v>1.9E-2</v>
      </c>
      <c r="J203">
        <v>0</v>
      </c>
      <c r="K203">
        <v>0.188</v>
      </c>
      <c r="L203">
        <v>0</v>
      </c>
      <c r="M203">
        <v>1.2E-2</v>
      </c>
      <c r="N203">
        <v>0</v>
      </c>
      <c r="O203">
        <v>8.9999999999999993E-3</v>
      </c>
      <c r="Q203">
        <f t="shared" si="25"/>
        <v>3.57E-4</v>
      </c>
      <c r="R203">
        <f t="shared" si="26"/>
        <v>1.9000000000000001E-5</v>
      </c>
      <c r="S203">
        <f t="shared" si="27"/>
        <v>0</v>
      </c>
      <c r="T203">
        <f t="shared" si="28"/>
        <v>1.8799999999999999E-4</v>
      </c>
      <c r="U203">
        <f t="shared" si="29"/>
        <v>0</v>
      </c>
      <c r="V203">
        <f t="shared" si="30"/>
        <v>1.2E-5</v>
      </c>
      <c r="W203">
        <f t="shared" si="31"/>
        <v>0</v>
      </c>
      <c r="X203">
        <f t="shared" si="32"/>
        <v>8.9999999999999985E-6</v>
      </c>
    </row>
    <row r="204" spans="1:24" x14ac:dyDescent="0.25">
      <c r="A204">
        <v>30</v>
      </c>
      <c r="B204">
        <v>203</v>
      </c>
      <c r="D204">
        <v>840900</v>
      </c>
      <c r="E204">
        <v>8409</v>
      </c>
      <c r="F204">
        <v>2395</v>
      </c>
      <c r="G204">
        <v>2.1779999999999999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Q204">
        <f t="shared" si="25"/>
        <v>0</v>
      </c>
      <c r="R204">
        <f t="shared" si="26"/>
        <v>0</v>
      </c>
      <c r="S204">
        <f t="shared" si="27"/>
        <v>0</v>
      </c>
      <c r="T204">
        <f t="shared" si="28"/>
        <v>0</v>
      </c>
      <c r="U204">
        <f t="shared" si="29"/>
        <v>0</v>
      </c>
      <c r="V204">
        <f t="shared" si="30"/>
        <v>0</v>
      </c>
      <c r="W204">
        <f t="shared" si="31"/>
        <v>0</v>
      </c>
      <c r="X204">
        <f t="shared" si="32"/>
        <v>0</v>
      </c>
    </row>
    <row r="205" spans="1:24" x14ac:dyDescent="0.25">
      <c r="A205">
        <v>31</v>
      </c>
      <c r="B205">
        <v>204</v>
      </c>
      <c r="D205">
        <v>336100</v>
      </c>
      <c r="E205">
        <v>3361</v>
      </c>
      <c r="F205">
        <v>2341</v>
      </c>
      <c r="G205">
        <v>0.71</v>
      </c>
      <c r="H205">
        <v>0.151</v>
      </c>
      <c r="I205">
        <v>4.9000000000000002E-2</v>
      </c>
      <c r="J205">
        <v>0</v>
      </c>
      <c r="K205">
        <v>0.189</v>
      </c>
      <c r="L205">
        <v>0</v>
      </c>
      <c r="M205">
        <v>4.1000000000000002E-2</v>
      </c>
      <c r="N205">
        <v>0</v>
      </c>
      <c r="O205">
        <v>2.8000000000000001E-2</v>
      </c>
      <c r="Q205">
        <f t="shared" si="25"/>
        <v>1.5099999999999998E-4</v>
      </c>
      <c r="R205">
        <f t="shared" si="26"/>
        <v>4.9000000000000005E-5</v>
      </c>
      <c r="S205">
        <f t="shared" si="27"/>
        <v>0</v>
      </c>
      <c r="T205">
        <f t="shared" si="28"/>
        <v>1.8900000000000001E-4</v>
      </c>
      <c r="U205">
        <f t="shared" si="29"/>
        <v>0</v>
      </c>
      <c r="V205">
        <f t="shared" si="30"/>
        <v>4.1E-5</v>
      </c>
      <c r="W205">
        <f t="shared" si="31"/>
        <v>0</v>
      </c>
      <c r="X205">
        <f t="shared" si="32"/>
        <v>2.8E-5</v>
      </c>
    </row>
    <row r="206" spans="1:24" x14ac:dyDescent="0.25">
      <c r="A206">
        <v>31</v>
      </c>
      <c r="B206">
        <v>205</v>
      </c>
      <c r="D206">
        <v>284300</v>
      </c>
      <c r="E206">
        <v>2843</v>
      </c>
      <c r="F206">
        <v>2748</v>
      </c>
      <c r="G206">
        <v>0.38400000000000001</v>
      </c>
      <c r="H206">
        <v>0.16</v>
      </c>
      <c r="I206">
        <v>4.5999999999999999E-2</v>
      </c>
      <c r="J206">
        <v>0</v>
      </c>
      <c r="K206">
        <v>0.218</v>
      </c>
      <c r="L206">
        <v>0</v>
      </c>
      <c r="M206">
        <v>0.04</v>
      </c>
      <c r="N206">
        <v>0</v>
      </c>
      <c r="O206">
        <v>0.02</v>
      </c>
      <c r="Q206">
        <f t="shared" si="25"/>
        <v>1.6000000000000001E-4</v>
      </c>
      <c r="R206">
        <f t="shared" si="26"/>
        <v>4.6E-5</v>
      </c>
      <c r="S206">
        <f t="shared" si="27"/>
        <v>0</v>
      </c>
      <c r="T206">
        <f t="shared" si="28"/>
        <v>2.1799999999999999E-4</v>
      </c>
      <c r="U206">
        <f t="shared" si="29"/>
        <v>0</v>
      </c>
      <c r="V206">
        <f t="shared" si="30"/>
        <v>4.0000000000000003E-5</v>
      </c>
      <c r="W206">
        <f t="shared" si="31"/>
        <v>0</v>
      </c>
      <c r="X206">
        <f t="shared" si="32"/>
        <v>2.0000000000000002E-5</v>
      </c>
    </row>
    <row r="207" spans="1:24" x14ac:dyDescent="0.25">
      <c r="A207">
        <v>31</v>
      </c>
      <c r="B207">
        <v>206</v>
      </c>
      <c r="C207" t="s">
        <v>602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s">
        <v>602</v>
      </c>
      <c r="Q207">
        <f t="shared" si="25"/>
        <v>0</v>
      </c>
      <c r="R207">
        <f t="shared" si="26"/>
        <v>0</v>
      </c>
      <c r="S207">
        <f t="shared" si="27"/>
        <v>0</v>
      </c>
      <c r="T207">
        <f t="shared" si="28"/>
        <v>0</v>
      </c>
      <c r="U207">
        <f t="shared" si="29"/>
        <v>0</v>
      </c>
      <c r="V207">
        <f t="shared" si="30"/>
        <v>0</v>
      </c>
      <c r="W207">
        <f t="shared" si="31"/>
        <v>0</v>
      </c>
      <c r="X207">
        <f t="shared" si="32"/>
        <v>0</v>
      </c>
    </row>
    <row r="208" spans="1:24" x14ac:dyDescent="0.25">
      <c r="A208">
        <v>31</v>
      </c>
      <c r="B208">
        <v>207</v>
      </c>
      <c r="D208">
        <v>157100</v>
      </c>
      <c r="E208">
        <v>1571</v>
      </c>
      <c r="F208">
        <v>3026</v>
      </c>
      <c r="G208">
        <v>0.125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Q208">
        <f t="shared" si="25"/>
        <v>0</v>
      </c>
      <c r="R208">
        <f t="shared" si="26"/>
        <v>0</v>
      </c>
      <c r="S208">
        <f t="shared" si="27"/>
        <v>0</v>
      </c>
      <c r="T208">
        <f t="shared" si="28"/>
        <v>0</v>
      </c>
      <c r="U208">
        <f t="shared" si="29"/>
        <v>0</v>
      </c>
      <c r="V208">
        <f t="shared" si="30"/>
        <v>0</v>
      </c>
      <c r="W208">
        <f t="shared" si="31"/>
        <v>0</v>
      </c>
      <c r="X208">
        <f t="shared" si="32"/>
        <v>0</v>
      </c>
    </row>
    <row r="209" spans="1:24" x14ac:dyDescent="0.25">
      <c r="A209">
        <v>31</v>
      </c>
      <c r="B209">
        <v>208</v>
      </c>
      <c r="D209">
        <v>548800</v>
      </c>
      <c r="E209">
        <v>5488</v>
      </c>
      <c r="F209">
        <v>3430</v>
      </c>
      <c r="G209">
        <v>0.54300000000000004</v>
      </c>
      <c r="H209">
        <v>0.47399999999999998</v>
      </c>
      <c r="I209">
        <v>8.4000000000000005E-2</v>
      </c>
      <c r="J209">
        <v>0</v>
      </c>
      <c r="K209">
        <v>0.52900000000000003</v>
      </c>
      <c r="L209">
        <v>0</v>
      </c>
      <c r="M209">
        <v>0.04</v>
      </c>
      <c r="N209">
        <v>0</v>
      </c>
      <c r="O209">
        <v>3.1E-2</v>
      </c>
      <c r="Q209">
        <f t="shared" si="25"/>
        <v>4.7399999999999997E-4</v>
      </c>
      <c r="R209">
        <f t="shared" si="26"/>
        <v>8.4000000000000009E-5</v>
      </c>
      <c r="S209">
        <f t="shared" si="27"/>
        <v>0</v>
      </c>
      <c r="T209">
        <f t="shared" si="28"/>
        <v>5.2900000000000006E-4</v>
      </c>
      <c r="U209">
        <f t="shared" si="29"/>
        <v>0</v>
      </c>
      <c r="V209">
        <f t="shared" si="30"/>
        <v>4.0000000000000003E-5</v>
      </c>
      <c r="W209">
        <f t="shared" si="31"/>
        <v>0</v>
      </c>
      <c r="X209">
        <f t="shared" si="32"/>
        <v>3.1000000000000001E-5</v>
      </c>
    </row>
    <row r="210" spans="1:24" x14ac:dyDescent="0.25">
      <c r="A210">
        <v>31</v>
      </c>
      <c r="B210">
        <v>209</v>
      </c>
      <c r="D210">
        <v>2000</v>
      </c>
      <c r="E210">
        <v>20</v>
      </c>
      <c r="F210">
        <v>3996</v>
      </c>
      <c r="G210">
        <v>0</v>
      </c>
      <c r="H210">
        <v>7.0000000000000001E-3</v>
      </c>
      <c r="I210">
        <v>0</v>
      </c>
      <c r="J210">
        <v>0</v>
      </c>
      <c r="K210">
        <v>4.0000000000000001E-3</v>
      </c>
      <c r="L210">
        <v>0</v>
      </c>
      <c r="M210">
        <v>0</v>
      </c>
      <c r="N210">
        <v>0</v>
      </c>
      <c r="O210">
        <v>0</v>
      </c>
      <c r="Q210">
        <f t="shared" si="25"/>
        <v>6.9999999999999999E-6</v>
      </c>
      <c r="R210">
        <f t="shared" si="26"/>
        <v>0</v>
      </c>
      <c r="S210">
        <f t="shared" si="27"/>
        <v>0</v>
      </c>
      <c r="T210">
        <f t="shared" si="28"/>
        <v>3.9999999999999998E-6</v>
      </c>
      <c r="U210">
        <f t="shared" si="29"/>
        <v>0</v>
      </c>
      <c r="V210">
        <f t="shared" si="30"/>
        <v>0</v>
      </c>
      <c r="W210">
        <f t="shared" si="31"/>
        <v>0</v>
      </c>
      <c r="X210">
        <f t="shared" si="32"/>
        <v>0</v>
      </c>
    </row>
    <row r="211" spans="1:24" x14ac:dyDescent="0.25">
      <c r="A211">
        <v>31</v>
      </c>
      <c r="B211">
        <v>210</v>
      </c>
      <c r="D211">
        <v>201100</v>
      </c>
      <c r="E211">
        <v>2011</v>
      </c>
      <c r="F211">
        <v>4227</v>
      </c>
      <c r="G211">
        <v>9.2999999999999999E-2</v>
      </c>
      <c r="H211">
        <v>0.20499999999999999</v>
      </c>
      <c r="I211">
        <v>7.0000000000000001E-3</v>
      </c>
      <c r="J211">
        <v>0</v>
      </c>
      <c r="K211">
        <v>0.1</v>
      </c>
      <c r="L211">
        <v>0</v>
      </c>
      <c r="M211">
        <v>3.0000000000000001E-3</v>
      </c>
      <c r="N211">
        <v>0</v>
      </c>
      <c r="O211">
        <v>2E-3</v>
      </c>
      <c r="Q211">
        <f t="shared" si="25"/>
        <v>2.05E-4</v>
      </c>
      <c r="R211">
        <f t="shared" si="26"/>
        <v>6.9999999999999999E-6</v>
      </c>
      <c r="S211">
        <f t="shared" si="27"/>
        <v>0</v>
      </c>
      <c r="T211">
        <f t="shared" si="28"/>
        <v>1E-4</v>
      </c>
      <c r="U211">
        <f t="shared" si="29"/>
        <v>0</v>
      </c>
      <c r="V211">
        <f t="shared" si="30"/>
        <v>3.0000000000000001E-6</v>
      </c>
      <c r="W211">
        <f t="shared" si="31"/>
        <v>0</v>
      </c>
      <c r="X211">
        <f t="shared" si="32"/>
        <v>1.9999999999999999E-6</v>
      </c>
    </row>
    <row r="212" spans="1:24" x14ac:dyDescent="0.25">
      <c r="A212">
        <v>32</v>
      </c>
      <c r="B212">
        <v>211</v>
      </c>
      <c r="D212">
        <v>666000</v>
      </c>
      <c r="E212">
        <v>6660</v>
      </c>
      <c r="F212">
        <v>2218</v>
      </c>
      <c r="G212">
        <v>1.2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Q212">
        <f t="shared" si="25"/>
        <v>0</v>
      </c>
      <c r="R212">
        <f t="shared" si="26"/>
        <v>0</v>
      </c>
      <c r="S212">
        <f t="shared" si="27"/>
        <v>0</v>
      </c>
      <c r="T212">
        <f t="shared" si="28"/>
        <v>0</v>
      </c>
      <c r="U212">
        <f t="shared" si="29"/>
        <v>0</v>
      </c>
      <c r="V212">
        <f t="shared" si="30"/>
        <v>0</v>
      </c>
      <c r="W212">
        <f t="shared" si="31"/>
        <v>0</v>
      </c>
      <c r="X212">
        <f t="shared" si="32"/>
        <v>0</v>
      </c>
    </row>
    <row r="213" spans="1:24" x14ac:dyDescent="0.25">
      <c r="A213">
        <v>32</v>
      </c>
      <c r="B213">
        <v>212</v>
      </c>
      <c r="D213">
        <v>436200</v>
      </c>
      <c r="E213">
        <v>4362</v>
      </c>
      <c r="F213">
        <v>2637</v>
      </c>
      <c r="G213">
        <v>0.79300000000000004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Q213">
        <f t="shared" si="25"/>
        <v>0</v>
      </c>
      <c r="R213">
        <f t="shared" si="26"/>
        <v>0</v>
      </c>
      <c r="S213">
        <f t="shared" si="27"/>
        <v>0</v>
      </c>
      <c r="T213">
        <f t="shared" si="28"/>
        <v>0</v>
      </c>
      <c r="U213">
        <f t="shared" si="29"/>
        <v>0</v>
      </c>
      <c r="V213">
        <f t="shared" si="30"/>
        <v>0</v>
      </c>
      <c r="W213">
        <f t="shared" si="31"/>
        <v>0</v>
      </c>
      <c r="X213">
        <f t="shared" si="32"/>
        <v>0</v>
      </c>
    </row>
    <row r="214" spans="1:24" x14ac:dyDescent="0.25">
      <c r="A214">
        <v>32</v>
      </c>
      <c r="B214">
        <v>213</v>
      </c>
      <c r="D214">
        <v>39600</v>
      </c>
      <c r="E214">
        <v>396</v>
      </c>
      <c r="F214">
        <v>2893</v>
      </c>
      <c r="G214">
        <v>1.4999999999999999E-2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Q214">
        <f t="shared" si="25"/>
        <v>0</v>
      </c>
      <c r="R214">
        <f t="shared" si="26"/>
        <v>0</v>
      </c>
      <c r="S214">
        <f t="shared" si="27"/>
        <v>0</v>
      </c>
      <c r="T214">
        <f t="shared" si="28"/>
        <v>0</v>
      </c>
      <c r="U214">
        <f t="shared" si="29"/>
        <v>0</v>
      </c>
      <c r="V214">
        <f t="shared" si="30"/>
        <v>0</v>
      </c>
      <c r="W214">
        <f t="shared" si="31"/>
        <v>0</v>
      </c>
      <c r="X214">
        <f t="shared" si="32"/>
        <v>0</v>
      </c>
    </row>
    <row r="215" spans="1:24" x14ac:dyDescent="0.25">
      <c r="A215">
        <v>32</v>
      </c>
      <c r="B215">
        <v>214</v>
      </c>
      <c r="D215">
        <v>157400</v>
      </c>
      <c r="E215">
        <v>1574</v>
      </c>
      <c r="F215">
        <v>2975</v>
      </c>
      <c r="G215">
        <v>0.129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Q215">
        <f t="shared" si="25"/>
        <v>0</v>
      </c>
      <c r="R215">
        <f t="shared" si="26"/>
        <v>0</v>
      </c>
      <c r="S215">
        <f t="shared" si="27"/>
        <v>0</v>
      </c>
      <c r="T215">
        <f t="shared" si="28"/>
        <v>0</v>
      </c>
      <c r="U215">
        <f t="shared" si="29"/>
        <v>0</v>
      </c>
      <c r="V215">
        <f t="shared" si="30"/>
        <v>0</v>
      </c>
      <c r="W215">
        <f t="shared" si="31"/>
        <v>0</v>
      </c>
      <c r="X215">
        <f t="shared" si="32"/>
        <v>0</v>
      </c>
    </row>
    <row r="216" spans="1:24" x14ac:dyDescent="0.25">
      <c r="A216">
        <v>33</v>
      </c>
      <c r="B216">
        <v>215</v>
      </c>
      <c r="D216">
        <v>1005400</v>
      </c>
      <c r="E216">
        <v>10054</v>
      </c>
      <c r="F216">
        <v>2047</v>
      </c>
      <c r="G216">
        <v>2.2559999999999998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Q216">
        <f t="shared" si="25"/>
        <v>0</v>
      </c>
      <c r="R216">
        <f t="shared" si="26"/>
        <v>0</v>
      </c>
      <c r="S216">
        <f t="shared" si="27"/>
        <v>0</v>
      </c>
      <c r="T216">
        <f t="shared" si="28"/>
        <v>0</v>
      </c>
      <c r="U216">
        <f t="shared" si="29"/>
        <v>0</v>
      </c>
      <c r="V216">
        <f t="shared" si="30"/>
        <v>0</v>
      </c>
      <c r="W216">
        <f t="shared" si="31"/>
        <v>0</v>
      </c>
      <c r="X216">
        <f t="shared" si="32"/>
        <v>0</v>
      </c>
    </row>
    <row r="217" spans="1:24" x14ac:dyDescent="0.25">
      <c r="A217">
        <v>34</v>
      </c>
      <c r="B217">
        <v>216</v>
      </c>
      <c r="D217">
        <v>1097100</v>
      </c>
      <c r="E217">
        <v>10971</v>
      </c>
      <c r="F217">
        <v>2023</v>
      </c>
      <c r="G217">
        <v>3.9929999999999999</v>
      </c>
      <c r="H217">
        <v>0.42699999999999999</v>
      </c>
      <c r="I217">
        <v>0.75</v>
      </c>
      <c r="J217">
        <v>2.8000000000000001E-2</v>
      </c>
      <c r="K217">
        <v>0.46899999999999997</v>
      </c>
      <c r="L217">
        <v>0.23</v>
      </c>
      <c r="M217">
        <v>0.57699999999999996</v>
      </c>
      <c r="N217">
        <v>1.0999999999999999E-2</v>
      </c>
      <c r="O217">
        <v>0.70499999999999996</v>
      </c>
      <c r="Q217">
        <f t="shared" si="25"/>
        <v>4.2699999999999997E-4</v>
      </c>
      <c r="R217">
        <f t="shared" si="26"/>
        <v>7.5000000000000002E-4</v>
      </c>
      <c r="S217">
        <f t="shared" si="27"/>
        <v>2.8E-5</v>
      </c>
      <c r="T217">
        <f t="shared" si="28"/>
        <v>4.6899999999999996E-4</v>
      </c>
      <c r="U217">
        <f t="shared" si="29"/>
        <v>2.3000000000000001E-4</v>
      </c>
      <c r="V217">
        <f t="shared" si="30"/>
        <v>5.7699999999999993E-4</v>
      </c>
      <c r="W217">
        <f t="shared" si="31"/>
        <v>1.1E-5</v>
      </c>
      <c r="X217">
        <f t="shared" si="32"/>
        <v>7.0500000000000001E-4</v>
      </c>
    </row>
    <row r="218" spans="1:24" x14ac:dyDescent="0.25">
      <c r="A218">
        <v>34</v>
      </c>
      <c r="B218">
        <v>217</v>
      </c>
      <c r="D218">
        <v>538200</v>
      </c>
      <c r="E218">
        <v>5382</v>
      </c>
      <c r="F218">
        <v>2613</v>
      </c>
      <c r="G218">
        <v>1.0589999999999999</v>
      </c>
      <c r="H218">
        <v>0.60299999999999998</v>
      </c>
      <c r="I218">
        <v>0.48899999999999999</v>
      </c>
      <c r="J218">
        <v>0</v>
      </c>
      <c r="K218">
        <v>0.88</v>
      </c>
      <c r="L218">
        <v>1.2999999999999999E-2</v>
      </c>
      <c r="M218">
        <v>0.55700000000000005</v>
      </c>
      <c r="N218">
        <v>0</v>
      </c>
      <c r="O218">
        <v>0.34899999999999998</v>
      </c>
      <c r="Q218">
        <f t="shared" si="25"/>
        <v>6.0300000000000002E-4</v>
      </c>
      <c r="R218">
        <f t="shared" si="26"/>
        <v>4.8899999999999996E-4</v>
      </c>
      <c r="S218">
        <f t="shared" si="27"/>
        <v>0</v>
      </c>
      <c r="T218">
        <f t="shared" si="28"/>
        <v>8.8000000000000003E-4</v>
      </c>
      <c r="U218">
        <f t="shared" si="29"/>
        <v>1.2999999999999999E-5</v>
      </c>
      <c r="V218">
        <f t="shared" si="30"/>
        <v>5.5700000000000009E-4</v>
      </c>
      <c r="W218">
        <f t="shared" si="31"/>
        <v>0</v>
      </c>
      <c r="X218">
        <f t="shared" si="32"/>
        <v>3.4899999999999997E-4</v>
      </c>
    </row>
    <row r="219" spans="1:24" x14ac:dyDescent="0.25">
      <c r="A219">
        <v>34</v>
      </c>
      <c r="B219">
        <v>218</v>
      </c>
      <c r="D219">
        <v>81200</v>
      </c>
      <c r="E219">
        <v>812</v>
      </c>
      <c r="F219">
        <v>2915</v>
      </c>
      <c r="G219">
        <v>4.1000000000000002E-2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Q219">
        <f t="shared" si="25"/>
        <v>0</v>
      </c>
      <c r="R219">
        <f t="shared" si="26"/>
        <v>0</v>
      </c>
      <c r="S219">
        <f t="shared" si="27"/>
        <v>0</v>
      </c>
      <c r="T219">
        <f t="shared" si="28"/>
        <v>0</v>
      </c>
      <c r="U219">
        <f t="shared" si="29"/>
        <v>0</v>
      </c>
      <c r="V219">
        <f t="shared" si="30"/>
        <v>0</v>
      </c>
      <c r="W219">
        <f t="shared" si="31"/>
        <v>0</v>
      </c>
      <c r="X219">
        <f t="shared" si="32"/>
        <v>0</v>
      </c>
    </row>
    <row r="220" spans="1:24" x14ac:dyDescent="0.25">
      <c r="A220">
        <v>34</v>
      </c>
      <c r="B220">
        <v>219</v>
      </c>
      <c r="D220">
        <v>361800</v>
      </c>
      <c r="E220">
        <v>3618</v>
      </c>
      <c r="F220">
        <v>3251</v>
      </c>
      <c r="G220">
        <v>0.31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Q220">
        <f t="shared" si="25"/>
        <v>0</v>
      </c>
      <c r="R220">
        <f t="shared" si="26"/>
        <v>0</v>
      </c>
      <c r="S220">
        <f t="shared" si="27"/>
        <v>0</v>
      </c>
      <c r="T220">
        <f t="shared" si="28"/>
        <v>0</v>
      </c>
      <c r="U220">
        <f t="shared" si="29"/>
        <v>0</v>
      </c>
      <c r="V220">
        <f t="shared" si="30"/>
        <v>0</v>
      </c>
      <c r="W220">
        <f t="shared" si="31"/>
        <v>0</v>
      </c>
      <c r="X220">
        <f t="shared" si="32"/>
        <v>0</v>
      </c>
    </row>
    <row r="221" spans="1:24" x14ac:dyDescent="0.25">
      <c r="A221">
        <v>34</v>
      </c>
      <c r="B221">
        <v>220</v>
      </c>
      <c r="D221">
        <v>37900</v>
      </c>
      <c r="E221">
        <v>379</v>
      </c>
      <c r="F221">
        <v>2911</v>
      </c>
      <c r="G221">
        <v>1.7999999999999999E-2</v>
      </c>
      <c r="H221">
        <v>5.6000000000000001E-2</v>
      </c>
      <c r="I221">
        <v>3.5000000000000003E-2</v>
      </c>
      <c r="J221">
        <v>0</v>
      </c>
      <c r="K221">
        <v>8.3000000000000004E-2</v>
      </c>
      <c r="L221">
        <v>0</v>
      </c>
      <c r="M221">
        <v>4.3999999999999997E-2</v>
      </c>
      <c r="N221">
        <v>0</v>
      </c>
      <c r="O221">
        <v>2.1999999999999999E-2</v>
      </c>
      <c r="Q221">
        <f t="shared" si="25"/>
        <v>5.5999999999999999E-5</v>
      </c>
      <c r="R221">
        <f t="shared" si="26"/>
        <v>3.5000000000000004E-5</v>
      </c>
      <c r="S221">
        <f t="shared" si="27"/>
        <v>0</v>
      </c>
      <c r="T221">
        <f t="shared" si="28"/>
        <v>8.2999999999999998E-5</v>
      </c>
      <c r="U221">
        <f t="shared" si="29"/>
        <v>0</v>
      </c>
      <c r="V221">
        <f t="shared" si="30"/>
        <v>4.3999999999999999E-5</v>
      </c>
      <c r="W221">
        <f t="shared" si="31"/>
        <v>0</v>
      </c>
      <c r="X221">
        <f t="shared" si="32"/>
        <v>2.1999999999999999E-5</v>
      </c>
    </row>
    <row r="222" spans="1:24" x14ac:dyDescent="0.25">
      <c r="A222">
        <v>34</v>
      </c>
      <c r="B222">
        <v>221</v>
      </c>
      <c r="D222">
        <v>614700</v>
      </c>
      <c r="E222">
        <v>6147</v>
      </c>
      <c r="F222">
        <v>3473</v>
      </c>
      <c r="G222">
        <v>0.66900000000000004</v>
      </c>
      <c r="H222">
        <v>0.85199999999999998</v>
      </c>
      <c r="I222">
        <v>0.34699999999999998</v>
      </c>
      <c r="J222">
        <v>0</v>
      </c>
      <c r="K222">
        <v>0.97699999999999998</v>
      </c>
      <c r="L222">
        <v>0</v>
      </c>
      <c r="M222">
        <v>0.20899999999999999</v>
      </c>
      <c r="N222">
        <v>0</v>
      </c>
      <c r="O222">
        <v>0.22500000000000001</v>
      </c>
      <c r="Q222">
        <f t="shared" si="25"/>
        <v>8.52E-4</v>
      </c>
      <c r="R222">
        <f t="shared" si="26"/>
        <v>3.4699999999999998E-4</v>
      </c>
      <c r="S222">
        <f t="shared" si="27"/>
        <v>0</v>
      </c>
      <c r="T222">
        <f t="shared" si="28"/>
        <v>9.77E-4</v>
      </c>
      <c r="U222">
        <f t="shared" si="29"/>
        <v>0</v>
      </c>
      <c r="V222">
        <f t="shared" si="30"/>
        <v>2.0899999999999998E-4</v>
      </c>
      <c r="W222">
        <f t="shared" si="31"/>
        <v>0</v>
      </c>
      <c r="X222">
        <f t="shared" si="32"/>
        <v>2.2499999999999999E-4</v>
      </c>
    </row>
    <row r="223" spans="1:24" x14ac:dyDescent="0.25">
      <c r="A223">
        <v>34</v>
      </c>
      <c r="B223">
        <v>222</v>
      </c>
      <c r="D223">
        <v>1021700</v>
      </c>
      <c r="E223">
        <v>10217</v>
      </c>
      <c r="F223">
        <v>3503</v>
      </c>
      <c r="G223">
        <v>1.3640000000000001</v>
      </c>
      <c r="H223">
        <v>1.1739999999999999</v>
      </c>
      <c r="I223">
        <v>0.44</v>
      </c>
      <c r="J223">
        <v>0</v>
      </c>
      <c r="K223">
        <v>1.2370000000000001</v>
      </c>
      <c r="L223">
        <v>0</v>
      </c>
      <c r="M223">
        <v>0.28199999999999997</v>
      </c>
      <c r="N223">
        <v>0</v>
      </c>
      <c r="O223">
        <v>0.29599999999999999</v>
      </c>
      <c r="Q223">
        <f t="shared" si="25"/>
        <v>1.1739999999999999E-3</v>
      </c>
      <c r="R223">
        <f t="shared" si="26"/>
        <v>4.4000000000000002E-4</v>
      </c>
      <c r="S223">
        <f t="shared" si="27"/>
        <v>0</v>
      </c>
      <c r="T223">
        <f t="shared" si="28"/>
        <v>1.237E-3</v>
      </c>
      <c r="U223">
        <f t="shared" si="29"/>
        <v>0</v>
      </c>
      <c r="V223">
        <f t="shared" si="30"/>
        <v>2.8199999999999997E-4</v>
      </c>
      <c r="W223">
        <f t="shared" si="31"/>
        <v>0</v>
      </c>
      <c r="X223">
        <f t="shared" si="32"/>
        <v>2.9599999999999998E-4</v>
      </c>
    </row>
    <row r="224" spans="1:24" x14ac:dyDescent="0.25">
      <c r="A224">
        <v>34</v>
      </c>
      <c r="B224">
        <v>223</v>
      </c>
      <c r="D224">
        <v>17100</v>
      </c>
      <c r="E224">
        <v>171</v>
      </c>
      <c r="F224">
        <v>3981</v>
      </c>
      <c r="G224">
        <v>3.0000000000000001E-3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Q224">
        <f t="shared" si="25"/>
        <v>0</v>
      </c>
      <c r="R224">
        <f t="shared" si="26"/>
        <v>0</v>
      </c>
      <c r="S224">
        <f t="shared" si="27"/>
        <v>0</v>
      </c>
      <c r="T224">
        <f t="shared" si="28"/>
        <v>0</v>
      </c>
      <c r="U224">
        <f t="shared" si="29"/>
        <v>0</v>
      </c>
      <c r="V224">
        <f t="shared" si="30"/>
        <v>0</v>
      </c>
      <c r="W224">
        <f t="shared" si="31"/>
        <v>0</v>
      </c>
      <c r="X224">
        <f t="shared" si="32"/>
        <v>0</v>
      </c>
    </row>
    <row r="225" spans="1:24" x14ac:dyDescent="0.25">
      <c r="A225">
        <v>34</v>
      </c>
      <c r="B225">
        <v>224</v>
      </c>
      <c r="D225">
        <v>62000</v>
      </c>
      <c r="E225">
        <v>620</v>
      </c>
      <c r="F225">
        <v>4026</v>
      </c>
      <c r="G225">
        <v>1.7000000000000001E-2</v>
      </c>
      <c r="H225">
        <v>0.159</v>
      </c>
      <c r="I225">
        <v>1.9E-2</v>
      </c>
      <c r="J225">
        <v>0</v>
      </c>
      <c r="K225">
        <v>8.4000000000000005E-2</v>
      </c>
      <c r="L225">
        <v>0</v>
      </c>
      <c r="M225">
        <v>1.0999999999999999E-2</v>
      </c>
      <c r="N225">
        <v>0</v>
      </c>
      <c r="O225">
        <v>1.7999999999999999E-2</v>
      </c>
      <c r="Q225">
        <f t="shared" si="25"/>
        <v>1.5900000000000002E-4</v>
      </c>
      <c r="R225">
        <f t="shared" si="26"/>
        <v>1.9000000000000001E-5</v>
      </c>
      <c r="S225">
        <f t="shared" si="27"/>
        <v>0</v>
      </c>
      <c r="T225">
        <f t="shared" si="28"/>
        <v>8.4000000000000009E-5</v>
      </c>
      <c r="U225">
        <f t="shared" si="29"/>
        <v>0</v>
      </c>
      <c r="V225">
        <f t="shared" si="30"/>
        <v>1.1E-5</v>
      </c>
      <c r="W225">
        <f t="shared" si="31"/>
        <v>0</v>
      </c>
      <c r="X225">
        <f t="shared" si="32"/>
        <v>1.7999999999999997E-5</v>
      </c>
    </row>
    <row r="226" spans="1:24" x14ac:dyDescent="0.25">
      <c r="A226">
        <v>34</v>
      </c>
      <c r="B226">
        <v>225</v>
      </c>
      <c r="D226">
        <v>10200</v>
      </c>
      <c r="E226">
        <v>102</v>
      </c>
      <c r="F226">
        <v>4036</v>
      </c>
      <c r="G226">
        <v>1E-3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Q226">
        <f t="shared" si="25"/>
        <v>0</v>
      </c>
      <c r="R226">
        <f t="shared" si="26"/>
        <v>0</v>
      </c>
      <c r="S226">
        <f t="shared" si="27"/>
        <v>0</v>
      </c>
      <c r="T226">
        <f t="shared" si="28"/>
        <v>0</v>
      </c>
      <c r="U226">
        <f t="shared" si="29"/>
        <v>0</v>
      </c>
      <c r="V226">
        <f t="shared" si="30"/>
        <v>0</v>
      </c>
      <c r="W226">
        <f t="shared" si="31"/>
        <v>0</v>
      </c>
      <c r="X226">
        <f t="shared" si="32"/>
        <v>0</v>
      </c>
    </row>
    <row r="227" spans="1:24" x14ac:dyDescent="0.25">
      <c r="A227">
        <v>34</v>
      </c>
      <c r="B227">
        <v>226</v>
      </c>
      <c r="D227">
        <v>40500</v>
      </c>
      <c r="E227">
        <v>405</v>
      </c>
      <c r="F227">
        <v>4056</v>
      </c>
      <c r="G227">
        <v>0.01</v>
      </c>
      <c r="H227">
        <v>3.5000000000000003E-2</v>
      </c>
      <c r="I227">
        <v>4.0000000000000001E-3</v>
      </c>
      <c r="J227">
        <v>0</v>
      </c>
      <c r="K227">
        <v>1.7999999999999999E-2</v>
      </c>
      <c r="L227">
        <v>0</v>
      </c>
      <c r="M227">
        <v>2E-3</v>
      </c>
      <c r="N227">
        <v>0</v>
      </c>
      <c r="O227">
        <v>4.0000000000000001E-3</v>
      </c>
      <c r="Q227">
        <f t="shared" si="25"/>
        <v>3.5000000000000004E-5</v>
      </c>
      <c r="R227">
        <f t="shared" si="26"/>
        <v>3.9999999999999998E-6</v>
      </c>
      <c r="S227">
        <f t="shared" si="27"/>
        <v>0</v>
      </c>
      <c r="T227">
        <f t="shared" si="28"/>
        <v>1.7999999999999997E-5</v>
      </c>
      <c r="U227">
        <f t="shared" si="29"/>
        <v>0</v>
      </c>
      <c r="V227">
        <f t="shared" si="30"/>
        <v>1.9999999999999999E-6</v>
      </c>
      <c r="W227">
        <f t="shared" si="31"/>
        <v>0</v>
      </c>
      <c r="X227">
        <f t="shared" si="32"/>
        <v>3.9999999999999998E-6</v>
      </c>
    </row>
    <row r="228" spans="1:24" x14ac:dyDescent="0.25">
      <c r="A228">
        <v>34</v>
      </c>
      <c r="B228">
        <v>227</v>
      </c>
      <c r="D228">
        <v>197700</v>
      </c>
      <c r="E228">
        <v>1977</v>
      </c>
      <c r="F228">
        <v>4246</v>
      </c>
      <c r="G228">
        <v>9.0999999999999998E-2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Q228">
        <f t="shared" si="25"/>
        <v>0</v>
      </c>
      <c r="R228">
        <f t="shared" si="26"/>
        <v>0</v>
      </c>
      <c r="S228">
        <f t="shared" si="27"/>
        <v>0</v>
      </c>
      <c r="T228">
        <f t="shared" si="28"/>
        <v>0</v>
      </c>
      <c r="U228">
        <f t="shared" si="29"/>
        <v>0</v>
      </c>
      <c r="V228">
        <f t="shared" si="30"/>
        <v>0</v>
      </c>
      <c r="W228">
        <f t="shared" si="31"/>
        <v>0</v>
      </c>
      <c r="X228">
        <f t="shared" si="32"/>
        <v>0</v>
      </c>
    </row>
    <row r="229" spans="1:24" x14ac:dyDescent="0.25">
      <c r="A229">
        <v>34</v>
      </c>
      <c r="B229">
        <v>228</v>
      </c>
      <c r="D229">
        <v>1526000</v>
      </c>
      <c r="E229">
        <v>15260</v>
      </c>
      <c r="F229">
        <v>4724</v>
      </c>
      <c r="G229">
        <v>1.367</v>
      </c>
      <c r="H229">
        <v>1.1259999999999999</v>
      </c>
      <c r="I229">
        <v>5.5E-2</v>
      </c>
      <c r="J229">
        <v>0</v>
      </c>
      <c r="K229">
        <v>0.53300000000000003</v>
      </c>
      <c r="L229">
        <v>0</v>
      </c>
      <c r="M229">
        <v>2.1999999999999999E-2</v>
      </c>
      <c r="N229">
        <v>0</v>
      </c>
      <c r="O229">
        <v>3.9E-2</v>
      </c>
      <c r="Q229">
        <f t="shared" si="25"/>
        <v>1.1259999999999998E-3</v>
      </c>
      <c r="R229">
        <f t="shared" si="26"/>
        <v>5.5000000000000002E-5</v>
      </c>
      <c r="S229">
        <f t="shared" si="27"/>
        <v>0</v>
      </c>
      <c r="T229">
        <f t="shared" si="28"/>
        <v>5.3300000000000005E-4</v>
      </c>
      <c r="U229">
        <f t="shared" si="29"/>
        <v>0</v>
      </c>
      <c r="V229">
        <f t="shared" si="30"/>
        <v>2.1999999999999999E-5</v>
      </c>
      <c r="W229">
        <f t="shared" si="31"/>
        <v>0</v>
      </c>
      <c r="X229">
        <f t="shared" si="32"/>
        <v>3.8999999999999999E-5</v>
      </c>
    </row>
    <row r="230" spans="1:24" x14ac:dyDescent="0.25">
      <c r="A230">
        <v>34</v>
      </c>
      <c r="B230">
        <v>229</v>
      </c>
      <c r="D230">
        <v>3627000</v>
      </c>
      <c r="E230">
        <v>36270</v>
      </c>
      <c r="F230">
        <v>4875</v>
      </c>
      <c r="G230">
        <v>2.7229999999999999</v>
      </c>
      <c r="H230">
        <v>3.2269999999999999</v>
      </c>
      <c r="I230">
        <v>6.0999999999999999E-2</v>
      </c>
      <c r="J230">
        <v>0</v>
      </c>
      <c r="K230">
        <v>1.089</v>
      </c>
      <c r="L230">
        <v>0</v>
      </c>
      <c r="M230">
        <v>2.5999999999999999E-2</v>
      </c>
      <c r="N230">
        <v>0</v>
      </c>
      <c r="O230">
        <v>7.2999999999999995E-2</v>
      </c>
      <c r="Q230">
        <f t="shared" si="25"/>
        <v>3.2269999999999998E-3</v>
      </c>
      <c r="R230">
        <f t="shared" si="26"/>
        <v>6.0999999999999999E-5</v>
      </c>
      <c r="S230">
        <f t="shared" si="27"/>
        <v>0</v>
      </c>
      <c r="T230">
        <f t="shared" si="28"/>
        <v>1.0889999999999999E-3</v>
      </c>
      <c r="U230">
        <f t="shared" si="29"/>
        <v>0</v>
      </c>
      <c r="V230">
        <f t="shared" si="30"/>
        <v>2.5999999999999998E-5</v>
      </c>
      <c r="W230">
        <f t="shared" si="31"/>
        <v>0</v>
      </c>
      <c r="X230">
        <f t="shared" si="32"/>
        <v>7.2999999999999999E-5</v>
      </c>
    </row>
    <row r="231" spans="1:24" x14ac:dyDescent="0.25">
      <c r="A231">
        <v>35</v>
      </c>
      <c r="B231">
        <v>230</v>
      </c>
      <c r="D231">
        <v>2063200</v>
      </c>
      <c r="E231">
        <v>20632</v>
      </c>
      <c r="F231">
        <v>2016</v>
      </c>
      <c r="G231">
        <v>6.5410000000000004</v>
      </c>
      <c r="H231">
        <v>0.89600000000000002</v>
      </c>
      <c r="I231">
        <v>1.669</v>
      </c>
      <c r="J231">
        <v>5.5E-2</v>
      </c>
      <c r="K231">
        <v>1.0580000000000001</v>
      </c>
      <c r="L231">
        <v>0.308</v>
      </c>
      <c r="M231">
        <v>0.871</v>
      </c>
      <c r="N231">
        <v>1.4999999999999999E-2</v>
      </c>
      <c r="O231">
        <v>1.056</v>
      </c>
      <c r="Q231">
        <f t="shared" si="25"/>
        <v>8.9599999999999999E-4</v>
      </c>
      <c r="R231">
        <f t="shared" si="26"/>
        <v>1.6690000000000001E-3</v>
      </c>
      <c r="S231">
        <f t="shared" si="27"/>
        <v>5.5000000000000002E-5</v>
      </c>
      <c r="T231">
        <f t="shared" si="28"/>
        <v>1.0580000000000001E-3</v>
      </c>
      <c r="U231">
        <f t="shared" si="29"/>
        <v>3.0800000000000001E-4</v>
      </c>
      <c r="V231">
        <f t="shared" si="30"/>
        <v>8.7100000000000003E-4</v>
      </c>
      <c r="W231">
        <f t="shared" si="31"/>
        <v>1.4999999999999999E-5</v>
      </c>
      <c r="X231">
        <f t="shared" si="32"/>
        <v>1.0560000000000001E-3</v>
      </c>
    </row>
    <row r="232" spans="1:24" x14ac:dyDescent="0.25">
      <c r="A232">
        <v>35</v>
      </c>
      <c r="B232">
        <v>231</v>
      </c>
      <c r="D232">
        <v>319800</v>
      </c>
      <c r="E232">
        <v>3198</v>
      </c>
      <c r="F232">
        <v>2479</v>
      </c>
      <c r="G232">
        <v>0.5</v>
      </c>
      <c r="H232">
        <v>0.214</v>
      </c>
      <c r="I232">
        <v>0.23200000000000001</v>
      </c>
      <c r="J232">
        <v>0</v>
      </c>
      <c r="K232">
        <v>0.27100000000000002</v>
      </c>
      <c r="L232">
        <v>1.0999999999999999E-2</v>
      </c>
      <c r="M232">
        <v>0.154</v>
      </c>
      <c r="N232">
        <v>0</v>
      </c>
      <c r="O232">
        <v>0.11600000000000001</v>
      </c>
      <c r="Q232">
        <f t="shared" si="25"/>
        <v>2.14E-4</v>
      </c>
      <c r="R232">
        <f t="shared" si="26"/>
        <v>2.32E-4</v>
      </c>
      <c r="S232">
        <f t="shared" si="27"/>
        <v>0</v>
      </c>
      <c r="T232">
        <f t="shared" si="28"/>
        <v>2.7100000000000003E-4</v>
      </c>
      <c r="U232">
        <f t="shared" si="29"/>
        <v>1.1E-5</v>
      </c>
      <c r="V232">
        <f t="shared" si="30"/>
        <v>1.54E-4</v>
      </c>
      <c r="W232">
        <f t="shared" si="31"/>
        <v>0</v>
      </c>
      <c r="X232">
        <f t="shared" si="32"/>
        <v>1.16E-4</v>
      </c>
    </row>
    <row r="233" spans="1:24" x14ac:dyDescent="0.25">
      <c r="A233">
        <v>35</v>
      </c>
      <c r="B233">
        <v>232</v>
      </c>
      <c r="D233">
        <v>100700</v>
      </c>
      <c r="E233">
        <v>1007</v>
      </c>
      <c r="F233">
        <v>2769</v>
      </c>
      <c r="G233">
        <v>6.2E-2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Q233">
        <f t="shared" si="25"/>
        <v>0</v>
      </c>
      <c r="R233">
        <f t="shared" si="26"/>
        <v>0</v>
      </c>
      <c r="S233">
        <f t="shared" si="27"/>
        <v>0</v>
      </c>
      <c r="T233">
        <f t="shared" si="28"/>
        <v>0</v>
      </c>
      <c r="U233">
        <f t="shared" si="29"/>
        <v>0</v>
      </c>
      <c r="V233">
        <f t="shared" si="30"/>
        <v>0</v>
      </c>
      <c r="W233">
        <f t="shared" si="31"/>
        <v>0</v>
      </c>
      <c r="X233">
        <f t="shared" si="32"/>
        <v>0</v>
      </c>
    </row>
    <row r="234" spans="1:24" x14ac:dyDescent="0.25">
      <c r="A234">
        <v>35</v>
      </c>
      <c r="B234">
        <v>233</v>
      </c>
      <c r="D234">
        <v>187900</v>
      </c>
      <c r="E234">
        <v>1879</v>
      </c>
      <c r="F234">
        <v>2859</v>
      </c>
      <c r="G234">
        <v>0.158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Q234">
        <f t="shared" si="25"/>
        <v>0</v>
      </c>
      <c r="R234">
        <f t="shared" si="26"/>
        <v>0</v>
      </c>
      <c r="S234">
        <f t="shared" si="27"/>
        <v>0</v>
      </c>
      <c r="T234">
        <f t="shared" si="28"/>
        <v>0</v>
      </c>
      <c r="U234">
        <f t="shared" si="29"/>
        <v>0</v>
      </c>
      <c r="V234">
        <f t="shared" si="30"/>
        <v>0</v>
      </c>
      <c r="W234">
        <f t="shared" si="31"/>
        <v>0</v>
      </c>
      <c r="X234">
        <f t="shared" si="32"/>
        <v>0</v>
      </c>
    </row>
    <row r="235" spans="1:24" x14ac:dyDescent="0.25">
      <c r="A235">
        <v>35</v>
      </c>
      <c r="B235">
        <v>234</v>
      </c>
      <c r="D235">
        <v>1809100</v>
      </c>
      <c r="E235">
        <v>18091</v>
      </c>
      <c r="F235">
        <v>3374</v>
      </c>
      <c r="G235">
        <v>3.1019999999999999</v>
      </c>
      <c r="H235">
        <v>1.21</v>
      </c>
      <c r="I235">
        <v>0.38200000000000001</v>
      </c>
      <c r="J235">
        <v>0</v>
      </c>
      <c r="K235">
        <v>1.0960000000000001</v>
      </c>
      <c r="L235">
        <v>0</v>
      </c>
      <c r="M235">
        <v>0.17299999999999999</v>
      </c>
      <c r="N235">
        <v>0</v>
      </c>
      <c r="O235">
        <v>0.182</v>
      </c>
      <c r="Q235">
        <f t="shared" si="25"/>
        <v>1.2099999999999999E-3</v>
      </c>
      <c r="R235">
        <f t="shared" si="26"/>
        <v>3.8200000000000002E-4</v>
      </c>
      <c r="S235">
        <f t="shared" si="27"/>
        <v>0</v>
      </c>
      <c r="T235">
        <f t="shared" si="28"/>
        <v>1.0960000000000002E-3</v>
      </c>
      <c r="U235">
        <f t="shared" si="29"/>
        <v>0</v>
      </c>
      <c r="V235">
        <f t="shared" si="30"/>
        <v>1.7299999999999998E-4</v>
      </c>
      <c r="W235">
        <f t="shared" si="31"/>
        <v>0</v>
      </c>
      <c r="X235">
        <f t="shared" si="32"/>
        <v>1.8200000000000001E-4</v>
      </c>
    </row>
    <row r="236" spans="1:24" x14ac:dyDescent="0.25">
      <c r="A236">
        <v>35</v>
      </c>
      <c r="B236">
        <v>235</v>
      </c>
      <c r="D236">
        <v>31700</v>
      </c>
      <c r="E236">
        <v>317</v>
      </c>
      <c r="F236">
        <v>3916</v>
      </c>
      <c r="G236">
        <v>6.0000000000000001E-3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Q236">
        <f t="shared" si="25"/>
        <v>0</v>
      </c>
      <c r="R236">
        <f t="shared" si="26"/>
        <v>0</v>
      </c>
      <c r="S236">
        <f t="shared" si="27"/>
        <v>0</v>
      </c>
      <c r="T236">
        <f t="shared" si="28"/>
        <v>0</v>
      </c>
      <c r="U236">
        <f t="shared" si="29"/>
        <v>0</v>
      </c>
      <c r="V236">
        <f t="shared" si="30"/>
        <v>0</v>
      </c>
      <c r="W236">
        <f t="shared" si="31"/>
        <v>0</v>
      </c>
      <c r="X236">
        <f t="shared" si="32"/>
        <v>0</v>
      </c>
    </row>
    <row r="237" spans="1:24" x14ac:dyDescent="0.25">
      <c r="A237">
        <v>35</v>
      </c>
      <c r="B237">
        <v>236</v>
      </c>
      <c r="D237">
        <v>13500</v>
      </c>
      <c r="E237">
        <v>135</v>
      </c>
      <c r="F237">
        <v>3975</v>
      </c>
      <c r="G237">
        <v>2E-3</v>
      </c>
      <c r="H237">
        <v>3.2000000000000001E-2</v>
      </c>
      <c r="I237">
        <v>3.0000000000000001E-3</v>
      </c>
      <c r="J237">
        <v>0</v>
      </c>
      <c r="K237">
        <v>1.4E-2</v>
      </c>
      <c r="L237">
        <v>0</v>
      </c>
      <c r="M237">
        <v>1E-3</v>
      </c>
      <c r="N237">
        <v>0</v>
      </c>
      <c r="O237">
        <v>2E-3</v>
      </c>
      <c r="Q237">
        <f t="shared" si="25"/>
        <v>3.1999999999999999E-5</v>
      </c>
      <c r="R237">
        <f t="shared" si="26"/>
        <v>3.0000000000000001E-6</v>
      </c>
      <c r="S237">
        <f t="shared" si="27"/>
        <v>0</v>
      </c>
      <c r="T237">
        <f t="shared" si="28"/>
        <v>1.4E-5</v>
      </c>
      <c r="U237">
        <f t="shared" si="29"/>
        <v>0</v>
      </c>
      <c r="V237">
        <f t="shared" si="30"/>
        <v>9.9999999999999995E-7</v>
      </c>
      <c r="W237">
        <f t="shared" si="31"/>
        <v>0</v>
      </c>
      <c r="X237">
        <f t="shared" si="32"/>
        <v>1.9999999999999999E-6</v>
      </c>
    </row>
    <row r="238" spans="1:24" x14ac:dyDescent="0.25">
      <c r="A238">
        <v>35</v>
      </c>
      <c r="B238">
        <v>237</v>
      </c>
      <c r="D238">
        <v>108100</v>
      </c>
      <c r="E238">
        <v>1081</v>
      </c>
      <c r="F238">
        <v>4139</v>
      </c>
      <c r="G238">
        <v>3.6999999999999998E-2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Q238">
        <f t="shared" si="25"/>
        <v>0</v>
      </c>
      <c r="R238">
        <f t="shared" si="26"/>
        <v>0</v>
      </c>
      <c r="S238">
        <f t="shared" si="27"/>
        <v>0</v>
      </c>
      <c r="T238">
        <f t="shared" si="28"/>
        <v>0</v>
      </c>
      <c r="U238">
        <f t="shared" si="29"/>
        <v>0</v>
      </c>
      <c r="V238">
        <f t="shared" si="30"/>
        <v>0</v>
      </c>
      <c r="W238">
        <f t="shared" si="31"/>
        <v>0</v>
      </c>
      <c r="X238">
        <f t="shared" si="32"/>
        <v>0</v>
      </c>
    </row>
    <row r="239" spans="1:24" x14ac:dyDescent="0.25">
      <c r="A239">
        <v>35</v>
      </c>
      <c r="B239">
        <v>238</v>
      </c>
      <c r="D239">
        <v>1759400</v>
      </c>
      <c r="E239">
        <v>17594</v>
      </c>
      <c r="F239">
        <v>4479</v>
      </c>
      <c r="G239">
        <v>1.7509999999999999</v>
      </c>
      <c r="H239">
        <v>2.036</v>
      </c>
      <c r="I239">
        <v>6.6000000000000003E-2</v>
      </c>
      <c r="J239">
        <v>0</v>
      </c>
      <c r="K239">
        <v>0.73799999999999999</v>
      </c>
      <c r="L239">
        <v>0</v>
      </c>
      <c r="M239">
        <v>0.01</v>
      </c>
      <c r="N239">
        <v>0</v>
      </c>
      <c r="O239">
        <v>4.3999999999999997E-2</v>
      </c>
      <c r="Q239">
        <f t="shared" si="25"/>
        <v>2.036E-3</v>
      </c>
      <c r="R239">
        <f t="shared" si="26"/>
        <v>6.6000000000000005E-5</v>
      </c>
      <c r="S239">
        <f t="shared" si="27"/>
        <v>0</v>
      </c>
      <c r="T239">
        <f t="shared" si="28"/>
        <v>7.3799999999999994E-4</v>
      </c>
      <c r="U239">
        <f t="shared" si="29"/>
        <v>0</v>
      </c>
      <c r="V239">
        <f t="shared" si="30"/>
        <v>1.0000000000000001E-5</v>
      </c>
      <c r="W239">
        <f t="shared" si="31"/>
        <v>0</v>
      </c>
      <c r="X239">
        <f t="shared" si="32"/>
        <v>4.3999999999999999E-5</v>
      </c>
    </row>
    <row r="240" spans="1:24" x14ac:dyDescent="0.25">
      <c r="A240">
        <v>36</v>
      </c>
      <c r="B240">
        <v>239</v>
      </c>
      <c r="D240">
        <v>160200</v>
      </c>
      <c r="E240">
        <v>1602</v>
      </c>
      <c r="F240">
        <v>1876</v>
      </c>
      <c r="G240">
        <v>0.45800000000000002</v>
      </c>
      <c r="H240">
        <v>0</v>
      </c>
      <c r="I240">
        <v>0.29399999999999998</v>
      </c>
      <c r="J240">
        <v>6.0999999999999999E-2</v>
      </c>
      <c r="K240">
        <v>1.6E-2</v>
      </c>
      <c r="L240">
        <v>0.17799999999999999</v>
      </c>
      <c r="M240">
        <v>0.106</v>
      </c>
      <c r="N240">
        <v>4.2999999999999997E-2</v>
      </c>
      <c r="O240">
        <v>0.314</v>
      </c>
      <c r="Q240">
        <f t="shared" si="25"/>
        <v>0</v>
      </c>
      <c r="R240">
        <f t="shared" si="26"/>
        <v>2.9399999999999999E-4</v>
      </c>
      <c r="S240">
        <f t="shared" si="27"/>
        <v>6.0999999999999999E-5</v>
      </c>
      <c r="T240">
        <f t="shared" si="28"/>
        <v>1.5999999999999999E-5</v>
      </c>
      <c r="U240">
        <f t="shared" si="29"/>
        <v>1.7799999999999999E-4</v>
      </c>
      <c r="V240">
        <f t="shared" si="30"/>
        <v>1.06E-4</v>
      </c>
      <c r="W240">
        <f t="shared" si="31"/>
        <v>4.2999999999999995E-5</v>
      </c>
      <c r="X240">
        <f t="shared" si="32"/>
        <v>3.1399999999999999E-4</v>
      </c>
    </row>
    <row r="241" spans="1:24" x14ac:dyDescent="0.25">
      <c r="A241">
        <v>36</v>
      </c>
      <c r="B241">
        <v>240</v>
      </c>
      <c r="D241">
        <v>1263900</v>
      </c>
      <c r="E241">
        <v>12639</v>
      </c>
      <c r="F241">
        <v>2243</v>
      </c>
      <c r="G241">
        <v>2.7770000000000001</v>
      </c>
      <c r="H241">
        <v>0.66900000000000004</v>
      </c>
      <c r="I241">
        <v>1.3720000000000001</v>
      </c>
      <c r="J241">
        <v>2.5000000000000001E-2</v>
      </c>
      <c r="K241">
        <v>0.65</v>
      </c>
      <c r="L241">
        <v>0.67</v>
      </c>
      <c r="M241">
        <v>1.0129999999999999</v>
      </c>
      <c r="N241">
        <v>0.05</v>
      </c>
      <c r="O241">
        <v>1.1379999999999999</v>
      </c>
      <c r="Q241">
        <f t="shared" si="25"/>
        <v>6.69E-4</v>
      </c>
      <c r="R241">
        <f t="shared" si="26"/>
        <v>1.3720000000000002E-3</v>
      </c>
      <c r="S241">
        <f t="shared" si="27"/>
        <v>2.5000000000000001E-5</v>
      </c>
      <c r="T241">
        <f t="shared" si="28"/>
        <v>6.4999999999999997E-4</v>
      </c>
      <c r="U241">
        <f t="shared" si="29"/>
        <v>6.7000000000000002E-4</v>
      </c>
      <c r="V241">
        <f t="shared" si="30"/>
        <v>1.0129999999999998E-3</v>
      </c>
      <c r="W241">
        <f t="shared" si="31"/>
        <v>5.0000000000000002E-5</v>
      </c>
      <c r="X241">
        <f t="shared" si="32"/>
        <v>1.1379999999999999E-3</v>
      </c>
    </row>
    <row r="242" spans="1:24" x14ac:dyDescent="0.25">
      <c r="A242">
        <v>36</v>
      </c>
      <c r="B242">
        <v>241</v>
      </c>
      <c r="D242">
        <v>207700</v>
      </c>
      <c r="E242">
        <v>2077</v>
      </c>
      <c r="F242">
        <v>2774</v>
      </c>
      <c r="G242">
        <v>0.13700000000000001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Q242">
        <f t="shared" si="25"/>
        <v>0</v>
      </c>
      <c r="R242">
        <f t="shared" si="26"/>
        <v>0</v>
      </c>
      <c r="S242">
        <f t="shared" si="27"/>
        <v>0</v>
      </c>
      <c r="T242">
        <f t="shared" si="28"/>
        <v>0</v>
      </c>
      <c r="U242">
        <f t="shared" si="29"/>
        <v>0</v>
      </c>
      <c r="V242">
        <f t="shared" si="30"/>
        <v>0</v>
      </c>
      <c r="W242">
        <f t="shared" si="31"/>
        <v>0</v>
      </c>
      <c r="X242">
        <f t="shared" si="32"/>
        <v>0</v>
      </c>
    </row>
    <row r="243" spans="1:24" x14ac:dyDescent="0.25">
      <c r="A243">
        <v>36</v>
      </c>
      <c r="B243">
        <v>242</v>
      </c>
      <c r="D243">
        <v>1271600</v>
      </c>
      <c r="E243">
        <v>12716</v>
      </c>
      <c r="F243">
        <v>3135</v>
      </c>
      <c r="G243">
        <v>1.758</v>
      </c>
      <c r="H243">
        <v>3.036</v>
      </c>
      <c r="I243">
        <v>0.59</v>
      </c>
      <c r="J243">
        <v>0</v>
      </c>
      <c r="K243">
        <v>2.8620000000000001</v>
      </c>
      <c r="L243">
        <v>1.7999999999999999E-2</v>
      </c>
      <c r="M243">
        <v>0.378</v>
      </c>
      <c r="N243">
        <v>0</v>
      </c>
      <c r="O243">
        <v>0.20200000000000001</v>
      </c>
      <c r="Q243">
        <f t="shared" si="25"/>
        <v>3.0360000000000001E-3</v>
      </c>
      <c r="R243">
        <f t="shared" si="26"/>
        <v>5.8999999999999992E-4</v>
      </c>
      <c r="S243">
        <f t="shared" si="27"/>
        <v>0</v>
      </c>
      <c r="T243">
        <f t="shared" si="28"/>
        <v>2.862E-3</v>
      </c>
      <c r="U243">
        <f t="shared" si="29"/>
        <v>1.7999999999999997E-5</v>
      </c>
      <c r="V243">
        <f t="shared" si="30"/>
        <v>3.7800000000000003E-4</v>
      </c>
      <c r="W243">
        <f t="shared" si="31"/>
        <v>0</v>
      </c>
      <c r="X243">
        <f t="shared" si="32"/>
        <v>2.02E-4</v>
      </c>
    </row>
    <row r="244" spans="1:24" x14ac:dyDescent="0.25">
      <c r="A244">
        <v>36</v>
      </c>
      <c r="B244">
        <v>243</v>
      </c>
      <c r="D244">
        <v>172100</v>
      </c>
      <c r="E244">
        <v>1721</v>
      </c>
      <c r="F244">
        <v>2791</v>
      </c>
      <c r="G244">
        <v>0.14199999999999999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Q244">
        <f t="shared" si="25"/>
        <v>0</v>
      </c>
      <c r="R244">
        <f t="shared" si="26"/>
        <v>0</v>
      </c>
      <c r="S244">
        <f t="shared" si="27"/>
        <v>0</v>
      </c>
      <c r="T244">
        <f t="shared" si="28"/>
        <v>0</v>
      </c>
      <c r="U244">
        <f t="shared" si="29"/>
        <v>0</v>
      </c>
      <c r="V244">
        <f t="shared" si="30"/>
        <v>0</v>
      </c>
      <c r="W244">
        <f t="shared" si="31"/>
        <v>0</v>
      </c>
      <c r="X244">
        <f t="shared" si="32"/>
        <v>0</v>
      </c>
    </row>
    <row r="245" spans="1:24" x14ac:dyDescent="0.25">
      <c r="A245">
        <v>36</v>
      </c>
      <c r="B245">
        <v>244</v>
      </c>
      <c r="D245">
        <v>23800</v>
      </c>
      <c r="E245">
        <v>238</v>
      </c>
      <c r="F245">
        <v>2686</v>
      </c>
      <c r="G245">
        <v>6.0000000000000001E-3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Q245">
        <f t="shared" si="25"/>
        <v>0</v>
      </c>
      <c r="R245">
        <f t="shared" si="26"/>
        <v>0</v>
      </c>
      <c r="S245">
        <f t="shared" si="27"/>
        <v>0</v>
      </c>
      <c r="T245">
        <f t="shared" si="28"/>
        <v>0</v>
      </c>
      <c r="U245">
        <f t="shared" si="29"/>
        <v>0</v>
      </c>
      <c r="V245">
        <f t="shared" si="30"/>
        <v>0</v>
      </c>
      <c r="W245">
        <f t="shared" si="31"/>
        <v>0</v>
      </c>
      <c r="X245">
        <f t="shared" si="32"/>
        <v>0</v>
      </c>
    </row>
    <row r="246" spans="1:24" x14ac:dyDescent="0.25">
      <c r="A246">
        <v>36</v>
      </c>
      <c r="B246">
        <v>245</v>
      </c>
      <c r="D246">
        <v>1265700</v>
      </c>
      <c r="E246">
        <v>12657</v>
      </c>
      <c r="F246">
        <v>3165</v>
      </c>
      <c r="G246">
        <v>1.9339999999999999</v>
      </c>
      <c r="H246">
        <v>2.37</v>
      </c>
      <c r="I246">
        <v>0.36799999999999999</v>
      </c>
      <c r="J246">
        <v>0</v>
      </c>
      <c r="K246">
        <v>2.1589999999999998</v>
      </c>
      <c r="L246">
        <v>0</v>
      </c>
      <c r="M246">
        <v>0.14399999999999999</v>
      </c>
      <c r="N246">
        <v>0</v>
      </c>
      <c r="O246">
        <v>0.12</v>
      </c>
      <c r="Q246">
        <f t="shared" si="25"/>
        <v>2.3700000000000001E-3</v>
      </c>
      <c r="R246">
        <f t="shared" si="26"/>
        <v>3.68E-4</v>
      </c>
      <c r="S246">
        <f t="shared" si="27"/>
        <v>0</v>
      </c>
      <c r="T246">
        <f t="shared" si="28"/>
        <v>2.1589999999999999E-3</v>
      </c>
      <c r="U246">
        <f t="shared" si="29"/>
        <v>0</v>
      </c>
      <c r="V246">
        <f t="shared" si="30"/>
        <v>1.4399999999999998E-4</v>
      </c>
      <c r="W246">
        <f t="shared" si="31"/>
        <v>0</v>
      </c>
      <c r="X246">
        <f t="shared" si="32"/>
        <v>1.1999999999999999E-4</v>
      </c>
    </row>
    <row r="247" spans="1:24" x14ac:dyDescent="0.25">
      <c r="A247">
        <v>36</v>
      </c>
      <c r="B247">
        <v>246</v>
      </c>
      <c r="D247">
        <v>857100</v>
      </c>
      <c r="E247">
        <v>8571</v>
      </c>
      <c r="F247">
        <v>3304</v>
      </c>
      <c r="G247">
        <v>1</v>
      </c>
      <c r="H247">
        <v>2.508</v>
      </c>
      <c r="I247">
        <v>0.32800000000000001</v>
      </c>
      <c r="J247">
        <v>0</v>
      </c>
      <c r="K247">
        <v>1.958</v>
      </c>
      <c r="L247">
        <v>0</v>
      </c>
      <c r="M247">
        <v>0.115</v>
      </c>
      <c r="N247">
        <v>0</v>
      </c>
      <c r="O247">
        <v>0.11600000000000001</v>
      </c>
      <c r="Q247">
        <f t="shared" si="25"/>
        <v>2.5079999999999998E-3</v>
      </c>
      <c r="R247">
        <f t="shared" si="26"/>
        <v>3.28E-4</v>
      </c>
      <c r="S247">
        <f t="shared" si="27"/>
        <v>0</v>
      </c>
      <c r="T247">
        <f t="shared" si="28"/>
        <v>1.9580000000000001E-3</v>
      </c>
      <c r="U247">
        <f t="shared" si="29"/>
        <v>0</v>
      </c>
      <c r="V247">
        <f t="shared" si="30"/>
        <v>1.15E-4</v>
      </c>
      <c r="W247">
        <f t="shared" si="31"/>
        <v>0</v>
      </c>
      <c r="X247">
        <f t="shared" si="32"/>
        <v>1.16E-4</v>
      </c>
    </row>
    <row r="248" spans="1:24" x14ac:dyDescent="0.25">
      <c r="A248">
        <v>36</v>
      </c>
      <c r="B248">
        <v>247</v>
      </c>
      <c r="D248">
        <v>464500</v>
      </c>
      <c r="E248">
        <v>4645</v>
      </c>
      <c r="F248">
        <v>2040</v>
      </c>
      <c r="G248">
        <v>0.85599999999999998</v>
      </c>
      <c r="H248">
        <v>0.94199999999999995</v>
      </c>
      <c r="I248">
        <v>1.1140000000000001</v>
      </c>
      <c r="J248">
        <v>4.0000000000000001E-3</v>
      </c>
      <c r="K248">
        <v>1.383</v>
      </c>
      <c r="L248">
        <v>0.41099999999999998</v>
      </c>
      <c r="M248">
        <v>1.3859999999999999</v>
      </c>
      <c r="N248">
        <v>3.0000000000000001E-3</v>
      </c>
      <c r="O248">
        <v>0.98</v>
      </c>
      <c r="Q248">
        <f t="shared" si="25"/>
        <v>9.4199999999999991E-4</v>
      </c>
      <c r="R248">
        <f t="shared" si="26"/>
        <v>1.1140000000000002E-3</v>
      </c>
      <c r="S248">
        <f t="shared" si="27"/>
        <v>3.9999999999999998E-6</v>
      </c>
      <c r="T248">
        <f t="shared" si="28"/>
        <v>1.3830000000000001E-3</v>
      </c>
      <c r="U248">
        <f t="shared" si="29"/>
        <v>4.1099999999999996E-4</v>
      </c>
      <c r="V248">
        <f t="shared" si="30"/>
        <v>1.3859999999999999E-3</v>
      </c>
      <c r="W248">
        <f t="shared" si="31"/>
        <v>3.0000000000000001E-6</v>
      </c>
      <c r="X248">
        <f t="shared" si="32"/>
        <v>9.7999999999999997E-4</v>
      </c>
    </row>
    <row r="249" spans="1:24" x14ac:dyDescent="0.25">
      <c r="A249">
        <v>36</v>
      </c>
      <c r="B249">
        <v>248</v>
      </c>
      <c r="D249">
        <v>318500</v>
      </c>
      <c r="E249">
        <v>3185</v>
      </c>
      <c r="F249">
        <v>2359</v>
      </c>
      <c r="G249">
        <v>0.45400000000000001</v>
      </c>
      <c r="H249">
        <v>0.33400000000000002</v>
      </c>
      <c r="I249">
        <v>0.40699999999999997</v>
      </c>
      <c r="J249">
        <v>0</v>
      </c>
      <c r="K249">
        <v>0.499</v>
      </c>
      <c r="L249">
        <v>5.5E-2</v>
      </c>
      <c r="M249">
        <v>0.47</v>
      </c>
      <c r="N249">
        <v>0</v>
      </c>
      <c r="O249">
        <v>0.313</v>
      </c>
      <c r="Q249">
        <f t="shared" si="25"/>
        <v>3.3400000000000004E-4</v>
      </c>
      <c r="R249">
        <f t="shared" si="26"/>
        <v>4.0699999999999997E-4</v>
      </c>
      <c r="S249">
        <f t="shared" si="27"/>
        <v>0</v>
      </c>
      <c r="T249">
        <f t="shared" si="28"/>
        <v>4.9899999999999999E-4</v>
      </c>
      <c r="U249">
        <f t="shared" si="29"/>
        <v>5.5000000000000002E-5</v>
      </c>
      <c r="V249">
        <f t="shared" si="30"/>
        <v>4.6999999999999999E-4</v>
      </c>
      <c r="W249">
        <f t="shared" si="31"/>
        <v>0</v>
      </c>
      <c r="X249">
        <f t="shared" si="32"/>
        <v>3.1300000000000002E-4</v>
      </c>
    </row>
    <row r="250" spans="1:24" x14ac:dyDescent="0.25">
      <c r="A250">
        <v>36</v>
      </c>
      <c r="B250">
        <v>249</v>
      </c>
      <c r="D250">
        <v>218400</v>
      </c>
      <c r="E250">
        <v>2184</v>
      </c>
      <c r="F250">
        <v>2272</v>
      </c>
      <c r="G250">
        <v>0.23</v>
      </c>
      <c r="H250">
        <v>0.35299999999999998</v>
      </c>
      <c r="I250">
        <v>0.25600000000000001</v>
      </c>
      <c r="J250">
        <v>0</v>
      </c>
      <c r="K250">
        <v>0.51200000000000001</v>
      </c>
      <c r="L250">
        <v>3.3000000000000002E-2</v>
      </c>
      <c r="M250">
        <v>0.41799999999999998</v>
      </c>
      <c r="N250">
        <v>0</v>
      </c>
      <c r="O250">
        <v>0.20899999999999999</v>
      </c>
      <c r="Q250">
        <f t="shared" si="25"/>
        <v>3.5299999999999996E-4</v>
      </c>
      <c r="R250">
        <f t="shared" si="26"/>
        <v>2.5599999999999999E-4</v>
      </c>
      <c r="S250">
        <f t="shared" si="27"/>
        <v>0</v>
      </c>
      <c r="T250">
        <f t="shared" si="28"/>
        <v>5.1199999999999998E-4</v>
      </c>
      <c r="U250">
        <f t="shared" si="29"/>
        <v>3.3000000000000003E-5</v>
      </c>
      <c r="V250">
        <f t="shared" si="30"/>
        <v>4.1799999999999997E-4</v>
      </c>
      <c r="W250">
        <f t="shared" si="31"/>
        <v>0</v>
      </c>
      <c r="X250">
        <f t="shared" si="32"/>
        <v>2.0899999999999998E-4</v>
      </c>
    </row>
    <row r="251" spans="1:24" x14ac:dyDescent="0.25">
      <c r="A251">
        <v>36</v>
      </c>
      <c r="B251">
        <v>250</v>
      </c>
      <c r="D251">
        <v>87100</v>
      </c>
      <c r="E251">
        <v>871</v>
      </c>
      <c r="F251">
        <v>2619</v>
      </c>
      <c r="G251">
        <v>5.1999999999999998E-2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Q251">
        <f t="shared" si="25"/>
        <v>0</v>
      </c>
      <c r="R251">
        <f t="shared" si="26"/>
        <v>0</v>
      </c>
      <c r="S251">
        <f t="shared" si="27"/>
        <v>0</v>
      </c>
      <c r="T251">
        <f t="shared" si="28"/>
        <v>0</v>
      </c>
      <c r="U251">
        <f t="shared" si="29"/>
        <v>0</v>
      </c>
      <c r="V251">
        <f t="shared" si="30"/>
        <v>0</v>
      </c>
      <c r="W251">
        <f t="shared" si="31"/>
        <v>0</v>
      </c>
      <c r="X251">
        <f t="shared" si="32"/>
        <v>0</v>
      </c>
    </row>
    <row r="252" spans="1:24" x14ac:dyDescent="0.25">
      <c r="A252">
        <v>36</v>
      </c>
      <c r="B252">
        <v>251</v>
      </c>
      <c r="D252">
        <v>192900</v>
      </c>
      <c r="E252">
        <v>1929</v>
      </c>
      <c r="F252">
        <v>2670</v>
      </c>
      <c r="G252">
        <v>0.155</v>
      </c>
      <c r="H252">
        <v>0.32900000000000001</v>
      </c>
      <c r="I252">
        <v>0.216</v>
      </c>
      <c r="J252">
        <v>0</v>
      </c>
      <c r="K252">
        <v>0.503</v>
      </c>
      <c r="L252">
        <v>0</v>
      </c>
      <c r="M252">
        <v>0.27</v>
      </c>
      <c r="N252">
        <v>0</v>
      </c>
      <c r="O252">
        <v>0.13400000000000001</v>
      </c>
      <c r="Q252">
        <f t="shared" si="25"/>
        <v>3.2900000000000003E-4</v>
      </c>
      <c r="R252">
        <f t="shared" si="26"/>
        <v>2.1599999999999999E-4</v>
      </c>
      <c r="S252">
        <f t="shared" si="27"/>
        <v>0</v>
      </c>
      <c r="T252">
        <f t="shared" si="28"/>
        <v>5.0299999999999997E-4</v>
      </c>
      <c r="U252">
        <f t="shared" si="29"/>
        <v>0</v>
      </c>
      <c r="V252">
        <f t="shared" si="30"/>
        <v>2.7E-4</v>
      </c>
      <c r="W252">
        <f t="shared" si="31"/>
        <v>0</v>
      </c>
      <c r="X252">
        <f t="shared" si="32"/>
        <v>1.34E-4</v>
      </c>
    </row>
    <row r="253" spans="1:24" x14ac:dyDescent="0.25">
      <c r="A253">
        <v>36</v>
      </c>
      <c r="B253">
        <v>252</v>
      </c>
      <c r="D253">
        <v>105300</v>
      </c>
      <c r="E253">
        <v>1053</v>
      </c>
      <c r="F253">
        <v>2636</v>
      </c>
      <c r="G253">
        <v>7.1999999999999995E-2</v>
      </c>
      <c r="H253">
        <v>0.16400000000000001</v>
      </c>
      <c r="I253">
        <v>0.151</v>
      </c>
      <c r="J253">
        <v>0</v>
      </c>
      <c r="K253">
        <v>0.25800000000000001</v>
      </c>
      <c r="L253">
        <v>0</v>
      </c>
      <c r="M253">
        <v>0.19700000000000001</v>
      </c>
      <c r="N253">
        <v>0</v>
      </c>
      <c r="O253">
        <v>0.10199999999999999</v>
      </c>
      <c r="Q253">
        <f t="shared" si="25"/>
        <v>1.64E-4</v>
      </c>
      <c r="R253">
        <f t="shared" si="26"/>
        <v>1.5099999999999998E-4</v>
      </c>
      <c r="S253">
        <f t="shared" si="27"/>
        <v>0</v>
      </c>
      <c r="T253">
        <f t="shared" si="28"/>
        <v>2.5799999999999998E-4</v>
      </c>
      <c r="U253">
        <f t="shared" si="29"/>
        <v>0</v>
      </c>
      <c r="V253">
        <f t="shared" si="30"/>
        <v>1.9700000000000002E-4</v>
      </c>
      <c r="W253">
        <f t="shared" si="31"/>
        <v>0</v>
      </c>
      <c r="X253">
        <f t="shared" si="32"/>
        <v>1.02E-4</v>
      </c>
    </row>
    <row r="254" spans="1:24" x14ac:dyDescent="0.25">
      <c r="A254">
        <v>36</v>
      </c>
      <c r="B254">
        <v>253</v>
      </c>
      <c r="D254">
        <v>1198100</v>
      </c>
      <c r="E254">
        <v>11981</v>
      </c>
      <c r="F254">
        <v>3331</v>
      </c>
      <c r="G254">
        <v>1.667</v>
      </c>
      <c r="H254">
        <v>2.0609999999999999</v>
      </c>
      <c r="I254">
        <v>1.024</v>
      </c>
      <c r="J254">
        <v>0</v>
      </c>
      <c r="K254">
        <v>2.2480000000000002</v>
      </c>
      <c r="L254">
        <v>0</v>
      </c>
      <c r="M254">
        <v>0.72599999999999998</v>
      </c>
      <c r="N254">
        <v>0</v>
      </c>
      <c r="O254">
        <v>0.68100000000000005</v>
      </c>
      <c r="Q254">
        <f t="shared" si="25"/>
        <v>2.0609999999999999E-3</v>
      </c>
      <c r="R254">
        <f t="shared" si="26"/>
        <v>1.024E-3</v>
      </c>
      <c r="S254">
        <f t="shared" si="27"/>
        <v>0</v>
      </c>
      <c r="T254">
        <f t="shared" si="28"/>
        <v>2.2480000000000004E-3</v>
      </c>
      <c r="U254">
        <f t="shared" si="29"/>
        <v>0</v>
      </c>
      <c r="V254">
        <f t="shared" si="30"/>
        <v>7.2599999999999997E-4</v>
      </c>
      <c r="W254">
        <f t="shared" si="31"/>
        <v>0</v>
      </c>
      <c r="X254">
        <f t="shared" si="32"/>
        <v>6.8100000000000007E-4</v>
      </c>
    </row>
    <row r="255" spans="1:24" x14ac:dyDescent="0.25">
      <c r="A255">
        <v>36</v>
      </c>
      <c r="B255">
        <v>254</v>
      </c>
      <c r="D255">
        <v>56200</v>
      </c>
      <c r="E255">
        <v>562</v>
      </c>
      <c r="F255">
        <v>3947</v>
      </c>
      <c r="G255">
        <v>1.4E-2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Q255">
        <f t="shared" si="25"/>
        <v>0</v>
      </c>
      <c r="R255">
        <f t="shared" si="26"/>
        <v>0</v>
      </c>
      <c r="S255">
        <f t="shared" si="27"/>
        <v>0</v>
      </c>
      <c r="T255">
        <f t="shared" si="28"/>
        <v>0</v>
      </c>
      <c r="U255">
        <f t="shared" si="29"/>
        <v>0</v>
      </c>
      <c r="V255">
        <f t="shared" si="30"/>
        <v>0</v>
      </c>
      <c r="W255">
        <f t="shared" si="31"/>
        <v>0</v>
      </c>
      <c r="X255">
        <f t="shared" si="32"/>
        <v>0</v>
      </c>
    </row>
    <row r="256" spans="1:24" x14ac:dyDescent="0.25">
      <c r="A256">
        <v>36</v>
      </c>
      <c r="B256">
        <v>255</v>
      </c>
      <c r="D256">
        <v>120700</v>
      </c>
      <c r="E256">
        <v>1207</v>
      </c>
      <c r="F256">
        <v>3905</v>
      </c>
      <c r="G256">
        <v>0.04</v>
      </c>
      <c r="H256">
        <v>0.624</v>
      </c>
      <c r="I256">
        <v>1.7999999999999999E-2</v>
      </c>
      <c r="J256">
        <v>0</v>
      </c>
      <c r="K256">
        <v>0.26200000000000001</v>
      </c>
      <c r="L256">
        <v>0</v>
      </c>
      <c r="M256">
        <v>2E-3</v>
      </c>
      <c r="N256">
        <v>0</v>
      </c>
      <c r="O256">
        <v>5.0000000000000001E-3</v>
      </c>
      <c r="Q256">
        <f t="shared" si="25"/>
        <v>6.2399999999999999E-4</v>
      </c>
      <c r="R256">
        <f t="shared" si="26"/>
        <v>1.7999999999999997E-5</v>
      </c>
      <c r="S256">
        <f t="shared" si="27"/>
        <v>0</v>
      </c>
      <c r="T256">
        <f t="shared" si="28"/>
        <v>2.6200000000000003E-4</v>
      </c>
      <c r="U256">
        <f t="shared" si="29"/>
        <v>0</v>
      </c>
      <c r="V256">
        <f t="shared" si="30"/>
        <v>1.9999999999999999E-6</v>
      </c>
      <c r="W256">
        <f t="shared" si="31"/>
        <v>0</v>
      </c>
      <c r="X256">
        <f t="shared" si="32"/>
        <v>5.0000000000000004E-6</v>
      </c>
    </row>
    <row r="257" spans="1:24" x14ac:dyDescent="0.25">
      <c r="A257">
        <v>36</v>
      </c>
      <c r="B257">
        <v>256</v>
      </c>
      <c r="D257">
        <v>90700</v>
      </c>
      <c r="E257">
        <v>907</v>
      </c>
      <c r="F257">
        <v>3884</v>
      </c>
      <c r="G257">
        <v>2.7E-2</v>
      </c>
      <c r="H257">
        <v>9.5000000000000001E-2</v>
      </c>
      <c r="I257">
        <v>1.4999999999999999E-2</v>
      </c>
      <c r="J257">
        <v>0</v>
      </c>
      <c r="K257">
        <v>4.8000000000000001E-2</v>
      </c>
      <c r="L257">
        <v>0</v>
      </c>
      <c r="M257">
        <v>8.0000000000000002E-3</v>
      </c>
      <c r="N257">
        <v>0</v>
      </c>
      <c r="O257">
        <v>1.4E-2</v>
      </c>
      <c r="Q257">
        <f t="shared" si="25"/>
        <v>9.5000000000000005E-5</v>
      </c>
      <c r="R257">
        <f t="shared" si="26"/>
        <v>1.4999999999999999E-5</v>
      </c>
      <c r="S257">
        <f t="shared" si="27"/>
        <v>0</v>
      </c>
      <c r="T257">
        <f t="shared" si="28"/>
        <v>4.8000000000000001E-5</v>
      </c>
      <c r="U257">
        <f t="shared" si="29"/>
        <v>0</v>
      </c>
      <c r="V257">
        <f t="shared" si="30"/>
        <v>7.9999999999999996E-6</v>
      </c>
      <c r="W257">
        <f t="shared" si="31"/>
        <v>0</v>
      </c>
      <c r="X257">
        <f t="shared" si="32"/>
        <v>1.4E-5</v>
      </c>
    </row>
    <row r="258" spans="1:24" x14ac:dyDescent="0.25">
      <c r="A258">
        <v>36</v>
      </c>
      <c r="B258">
        <v>257</v>
      </c>
      <c r="D258">
        <v>8800</v>
      </c>
      <c r="E258">
        <v>88</v>
      </c>
      <c r="F258">
        <v>3872</v>
      </c>
      <c r="G258">
        <v>1E-3</v>
      </c>
      <c r="H258">
        <v>4.7E-2</v>
      </c>
      <c r="I258">
        <v>7.0000000000000001E-3</v>
      </c>
      <c r="J258">
        <v>0</v>
      </c>
      <c r="K258">
        <v>2.4E-2</v>
      </c>
      <c r="L258">
        <v>0</v>
      </c>
      <c r="M258">
        <v>2E-3</v>
      </c>
      <c r="N258">
        <v>0</v>
      </c>
      <c r="O258">
        <v>7.0000000000000001E-3</v>
      </c>
      <c r="Q258">
        <f t="shared" si="25"/>
        <v>4.6999999999999997E-5</v>
      </c>
      <c r="R258">
        <f t="shared" si="26"/>
        <v>6.9999999999999999E-6</v>
      </c>
      <c r="S258">
        <f t="shared" si="27"/>
        <v>0</v>
      </c>
      <c r="T258">
        <f t="shared" si="28"/>
        <v>2.4000000000000001E-5</v>
      </c>
      <c r="U258">
        <f t="shared" si="29"/>
        <v>0</v>
      </c>
      <c r="V258">
        <f t="shared" si="30"/>
        <v>1.9999999999999999E-6</v>
      </c>
      <c r="W258">
        <f t="shared" si="31"/>
        <v>0</v>
      </c>
      <c r="X258">
        <f t="shared" si="32"/>
        <v>6.9999999999999999E-6</v>
      </c>
    </row>
    <row r="259" spans="1:24" x14ac:dyDescent="0.25">
      <c r="A259">
        <v>36</v>
      </c>
      <c r="B259">
        <v>258</v>
      </c>
      <c r="D259">
        <v>62500</v>
      </c>
      <c r="E259">
        <v>625</v>
      </c>
      <c r="F259">
        <v>3685</v>
      </c>
      <c r="G259">
        <v>1.7999999999999999E-2</v>
      </c>
      <c r="H259">
        <v>0.24299999999999999</v>
      </c>
      <c r="I259">
        <v>1.4999999999999999E-2</v>
      </c>
      <c r="J259">
        <v>0</v>
      </c>
      <c r="K259">
        <v>0.11600000000000001</v>
      </c>
      <c r="L259">
        <v>0</v>
      </c>
      <c r="M259">
        <v>4.0000000000000001E-3</v>
      </c>
      <c r="N259">
        <v>0</v>
      </c>
      <c r="O259">
        <v>7.0000000000000001E-3</v>
      </c>
      <c r="Q259">
        <f t="shared" ref="Q259:Q309" si="33">H259/1000</f>
        <v>2.43E-4</v>
      </c>
      <c r="R259">
        <f t="shared" ref="R259:R309" si="34">I259/1000</f>
        <v>1.4999999999999999E-5</v>
      </c>
      <c r="S259">
        <f t="shared" ref="S259:S309" si="35">J259/1000</f>
        <v>0</v>
      </c>
      <c r="T259">
        <f t="shared" ref="T259:T309" si="36">K259/1000</f>
        <v>1.16E-4</v>
      </c>
      <c r="U259">
        <f t="shared" ref="U259:U309" si="37">L259/1000</f>
        <v>0</v>
      </c>
      <c r="V259">
        <f t="shared" ref="V259:V309" si="38">M259/1000</f>
        <v>3.9999999999999998E-6</v>
      </c>
      <c r="W259">
        <f t="shared" ref="W259:W309" si="39">N259/1000</f>
        <v>0</v>
      </c>
      <c r="X259">
        <f t="shared" ref="X259:X309" si="40">O259/1000</f>
        <v>6.9999999999999999E-6</v>
      </c>
    </row>
    <row r="260" spans="1:24" x14ac:dyDescent="0.25">
      <c r="A260">
        <v>36</v>
      </c>
      <c r="B260">
        <v>259</v>
      </c>
      <c r="D260">
        <v>104500</v>
      </c>
      <c r="E260">
        <v>1045</v>
      </c>
      <c r="F260">
        <v>3850</v>
      </c>
      <c r="G260">
        <v>3.2000000000000001E-2</v>
      </c>
      <c r="H260">
        <v>0.57399999999999995</v>
      </c>
      <c r="I260">
        <v>2.1999999999999999E-2</v>
      </c>
      <c r="J260">
        <v>0</v>
      </c>
      <c r="K260">
        <v>0.24399999999999999</v>
      </c>
      <c r="L260">
        <v>0</v>
      </c>
      <c r="M260">
        <v>4.0000000000000001E-3</v>
      </c>
      <c r="N260">
        <v>0</v>
      </c>
      <c r="O260">
        <v>8.9999999999999993E-3</v>
      </c>
      <c r="Q260">
        <f t="shared" si="33"/>
        <v>5.7399999999999997E-4</v>
      </c>
      <c r="R260">
        <f t="shared" si="34"/>
        <v>2.1999999999999999E-5</v>
      </c>
      <c r="S260">
        <f t="shared" si="35"/>
        <v>0</v>
      </c>
      <c r="T260">
        <f t="shared" si="36"/>
        <v>2.4399999999999999E-4</v>
      </c>
      <c r="U260">
        <f t="shared" si="37"/>
        <v>0</v>
      </c>
      <c r="V260">
        <f t="shared" si="38"/>
        <v>3.9999999999999998E-6</v>
      </c>
      <c r="W260">
        <f t="shared" si="39"/>
        <v>0</v>
      </c>
      <c r="X260">
        <f t="shared" si="40"/>
        <v>8.9999999999999985E-6</v>
      </c>
    </row>
    <row r="261" spans="1:24" x14ac:dyDescent="0.25">
      <c r="A261">
        <v>36</v>
      </c>
      <c r="B261">
        <v>260</v>
      </c>
      <c r="D261">
        <v>227300</v>
      </c>
      <c r="E261">
        <v>2273</v>
      </c>
      <c r="F261">
        <v>3792</v>
      </c>
      <c r="G261">
        <v>0.11899999999999999</v>
      </c>
      <c r="H261">
        <v>0.73399999999999999</v>
      </c>
      <c r="I261">
        <v>7.1999999999999995E-2</v>
      </c>
      <c r="J261">
        <v>0</v>
      </c>
      <c r="K261">
        <v>0.436</v>
      </c>
      <c r="L261">
        <v>0</v>
      </c>
      <c r="M261">
        <v>1.2999999999999999E-2</v>
      </c>
      <c r="N261">
        <v>0</v>
      </c>
      <c r="O261">
        <v>0.03</v>
      </c>
      <c r="Q261">
        <f t="shared" si="33"/>
        <v>7.3399999999999995E-4</v>
      </c>
      <c r="R261">
        <f t="shared" si="34"/>
        <v>7.1999999999999988E-5</v>
      </c>
      <c r="S261">
        <f t="shared" si="35"/>
        <v>0</v>
      </c>
      <c r="T261">
        <f t="shared" si="36"/>
        <v>4.3599999999999997E-4</v>
      </c>
      <c r="U261">
        <f t="shared" si="37"/>
        <v>0</v>
      </c>
      <c r="V261">
        <f t="shared" si="38"/>
        <v>1.2999999999999999E-5</v>
      </c>
      <c r="W261">
        <f t="shared" si="39"/>
        <v>0</v>
      </c>
      <c r="X261">
        <f t="shared" si="40"/>
        <v>2.9999999999999997E-5</v>
      </c>
    </row>
    <row r="262" spans="1:24" x14ac:dyDescent="0.25">
      <c r="A262">
        <v>36</v>
      </c>
      <c r="B262">
        <v>261</v>
      </c>
      <c r="D262">
        <v>33700</v>
      </c>
      <c r="E262">
        <v>337</v>
      </c>
      <c r="F262">
        <v>3346</v>
      </c>
      <c r="G262">
        <v>5.0000000000000001E-3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Q262">
        <f t="shared" si="33"/>
        <v>0</v>
      </c>
      <c r="R262">
        <f t="shared" si="34"/>
        <v>0</v>
      </c>
      <c r="S262">
        <f t="shared" si="35"/>
        <v>0</v>
      </c>
      <c r="T262">
        <f t="shared" si="36"/>
        <v>0</v>
      </c>
      <c r="U262">
        <f t="shared" si="37"/>
        <v>0</v>
      </c>
      <c r="V262">
        <f t="shared" si="38"/>
        <v>0</v>
      </c>
      <c r="W262">
        <f t="shared" si="39"/>
        <v>0</v>
      </c>
      <c r="X262">
        <f t="shared" si="40"/>
        <v>0</v>
      </c>
    </row>
    <row r="263" spans="1:24" x14ac:dyDescent="0.25">
      <c r="A263">
        <v>36</v>
      </c>
      <c r="B263">
        <v>262</v>
      </c>
      <c r="D263">
        <v>74900</v>
      </c>
      <c r="E263">
        <v>749</v>
      </c>
      <c r="F263">
        <v>3388</v>
      </c>
      <c r="G263">
        <v>2.1000000000000001E-2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Q263">
        <f t="shared" si="33"/>
        <v>0</v>
      </c>
      <c r="R263">
        <f t="shared" si="34"/>
        <v>0</v>
      </c>
      <c r="S263">
        <f t="shared" si="35"/>
        <v>0</v>
      </c>
      <c r="T263">
        <f t="shared" si="36"/>
        <v>0</v>
      </c>
      <c r="U263">
        <f t="shared" si="37"/>
        <v>0</v>
      </c>
      <c r="V263">
        <f t="shared" si="38"/>
        <v>0</v>
      </c>
      <c r="W263">
        <f t="shared" si="39"/>
        <v>0</v>
      </c>
      <c r="X263">
        <f t="shared" si="40"/>
        <v>0</v>
      </c>
    </row>
    <row r="264" spans="1:24" x14ac:dyDescent="0.25">
      <c r="A264">
        <v>36</v>
      </c>
      <c r="B264">
        <v>263</v>
      </c>
      <c r="D264">
        <v>298100</v>
      </c>
      <c r="E264">
        <v>2981</v>
      </c>
      <c r="F264">
        <v>3617</v>
      </c>
      <c r="G264">
        <v>0.16400000000000001</v>
      </c>
      <c r="H264">
        <v>0.87</v>
      </c>
      <c r="I264">
        <v>5.1999999999999998E-2</v>
      </c>
      <c r="J264">
        <v>0</v>
      </c>
      <c r="K264">
        <v>0.41099999999999998</v>
      </c>
      <c r="L264">
        <v>0</v>
      </c>
      <c r="M264">
        <v>0.01</v>
      </c>
      <c r="N264">
        <v>0</v>
      </c>
      <c r="O264">
        <v>2.3E-2</v>
      </c>
      <c r="Q264">
        <f t="shared" si="33"/>
        <v>8.7000000000000001E-4</v>
      </c>
      <c r="R264">
        <f t="shared" si="34"/>
        <v>5.1999999999999997E-5</v>
      </c>
      <c r="S264">
        <f t="shared" si="35"/>
        <v>0</v>
      </c>
      <c r="T264">
        <f t="shared" si="36"/>
        <v>4.1099999999999996E-4</v>
      </c>
      <c r="U264">
        <f t="shared" si="37"/>
        <v>0</v>
      </c>
      <c r="V264">
        <f t="shared" si="38"/>
        <v>1.0000000000000001E-5</v>
      </c>
      <c r="W264">
        <f t="shared" si="39"/>
        <v>0</v>
      </c>
      <c r="X264">
        <f t="shared" si="40"/>
        <v>2.3E-5</v>
      </c>
    </row>
    <row r="265" spans="1:24" x14ac:dyDescent="0.25">
      <c r="A265">
        <v>36</v>
      </c>
      <c r="B265">
        <v>264</v>
      </c>
      <c r="D265">
        <v>127500</v>
      </c>
      <c r="E265">
        <v>1275</v>
      </c>
      <c r="F265">
        <v>3926</v>
      </c>
      <c r="G265">
        <v>4.2000000000000003E-2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Q265">
        <f t="shared" si="33"/>
        <v>0</v>
      </c>
      <c r="R265">
        <f t="shared" si="34"/>
        <v>0</v>
      </c>
      <c r="S265">
        <f t="shared" si="35"/>
        <v>0</v>
      </c>
      <c r="T265">
        <f t="shared" si="36"/>
        <v>0</v>
      </c>
      <c r="U265">
        <f t="shared" si="37"/>
        <v>0</v>
      </c>
      <c r="V265">
        <f t="shared" si="38"/>
        <v>0</v>
      </c>
      <c r="W265">
        <f t="shared" si="39"/>
        <v>0</v>
      </c>
      <c r="X265">
        <f t="shared" si="40"/>
        <v>0</v>
      </c>
    </row>
    <row r="266" spans="1:24" x14ac:dyDescent="0.25">
      <c r="A266">
        <v>36</v>
      </c>
      <c r="B266">
        <v>265</v>
      </c>
      <c r="D266">
        <v>600400</v>
      </c>
      <c r="E266">
        <v>6004</v>
      </c>
      <c r="F266">
        <v>3458</v>
      </c>
      <c r="G266">
        <v>0.372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Q266">
        <f t="shared" si="33"/>
        <v>0</v>
      </c>
      <c r="R266">
        <f t="shared" si="34"/>
        <v>0</v>
      </c>
      <c r="S266">
        <f t="shared" si="35"/>
        <v>0</v>
      </c>
      <c r="T266">
        <f t="shared" si="36"/>
        <v>0</v>
      </c>
      <c r="U266">
        <f t="shared" si="37"/>
        <v>0</v>
      </c>
      <c r="V266">
        <f t="shared" si="38"/>
        <v>0</v>
      </c>
      <c r="W266">
        <f t="shared" si="39"/>
        <v>0</v>
      </c>
      <c r="X266">
        <f t="shared" si="40"/>
        <v>0</v>
      </c>
    </row>
    <row r="267" spans="1:24" x14ac:dyDescent="0.25">
      <c r="A267">
        <v>36</v>
      </c>
      <c r="B267">
        <v>266</v>
      </c>
      <c r="D267">
        <v>648900</v>
      </c>
      <c r="E267">
        <v>6489</v>
      </c>
      <c r="F267">
        <v>3958</v>
      </c>
      <c r="G267">
        <v>0.40400000000000003</v>
      </c>
      <c r="H267">
        <v>1.1950000000000001</v>
      </c>
      <c r="I267">
        <v>3.5999999999999997E-2</v>
      </c>
      <c r="J267">
        <v>0</v>
      </c>
      <c r="K267">
        <v>0.503</v>
      </c>
      <c r="L267">
        <v>0</v>
      </c>
      <c r="M267">
        <v>5.0000000000000001E-3</v>
      </c>
      <c r="N267">
        <v>0</v>
      </c>
      <c r="O267">
        <v>1.0999999999999999E-2</v>
      </c>
      <c r="Q267">
        <f t="shared" si="33"/>
        <v>1.1950000000000001E-3</v>
      </c>
      <c r="R267">
        <f t="shared" si="34"/>
        <v>3.5999999999999994E-5</v>
      </c>
      <c r="S267">
        <f t="shared" si="35"/>
        <v>0</v>
      </c>
      <c r="T267">
        <f t="shared" si="36"/>
        <v>5.0299999999999997E-4</v>
      </c>
      <c r="U267">
        <f t="shared" si="37"/>
        <v>0</v>
      </c>
      <c r="V267">
        <f t="shared" si="38"/>
        <v>5.0000000000000004E-6</v>
      </c>
      <c r="W267">
        <f t="shared" si="39"/>
        <v>0</v>
      </c>
      <c r="X267">
        <f t="shared" si="40"/>
        <v>1.1E-5</v>
      </c>
    </row>
    <row r="268" spans="1:24" x14ac:dyDescent="0.25">
      <c r="A268">
        <v>36</v>
      </c>
      <c r="B268">
        <v>267</v>
      </c>
      <c r="D268">
        <v>693900</v>
      </c>
      <c r="E268">
        <v>6939</v>
      </c>
      <c r="F268">
        <v>4245</v>
      </c>
      <c r="G268">
        <v>0.45500000000000002</v>
      </c>
      <c r="H268">
        <v>1.198</v>
      </c>
      <c r="I268">
        <v>0.111</v>
      </c>
      <c r="J268">
        <v>0</v>
      </c>
      <c r="K268">
        <v>0.59</v>
      </c>
      <c r="L268">
        <v>0</v>
      </c>
      <c r="M268">
        <v>3.1E-2</v>
      </c>
      <c r="N268">
        <v>0</v>
      </c>
      <c r="O268">
        <v>8.5999999999999993E-2</v>
      </c>
      <c r="Q268">
        <f t="shared" si="33"/>
        <v>1.1979999999999998E-3</v>
      </c>
      <c r="R268">
        <f t="shared" si="34"/>
        <v>1.11E-4</v>
      </c>
      <c r="S268">
        <f t="shared" si="35"/>
        <v>0</v>
      </c>
      <c r="T268">
        <f t="shared" si="36"/>
        <v>5.8999999999999992E-4</v>
      </c>
      <c r="U268">
        <f t="shared" si="37"/>
        <v>0</v>
      </c>
      <c r="V268">
        <f t="shared" si="38"/>
        <v>3.1000000000000001E-5</v>
      </c>
      <c r="W268">
        <f t="shared" si="39"/>
        <v>0</v>
      </c>
      <c r="X268">
        <f t="shared" si="40"/>
        <v>8.599999999999999E-5</v>
      </c>
    </row>
    <row r="269" spans="1:24" x14ac:dyDescent="0.25">
      <c r="A269">
        <v>36</v>
      </c>
      <c r="B269">
        <v>268</v>
      </c>
      <c r="D269">
        <v>51200</v>
      </c>
      <c r="E269">
        <v>512</v>
      </c>
      <c r="F269">
        <v>3947</v>
      </c>
      <c r="G269">
        <v>1.0999999999999999E-2</v>
      </c>
      <c r="H269">
        <v>0.126</v>
      </c>
      <c r="I269">
        <v>6.0000000000000001E-3</v>
      </c>
      <c r="J269">
        <v>0</v>
      </c>
      <c r="K269">
        <v>5.3999999999999999E-2</v>
      </c>
      <c r="L269">
        <v>0</v>
      </c>
      <c r="M269">
        <v>1E-3</v>
      </c>
      <c r="N269">
        <v>0</v>
      </c>
      <c r="O269">
        <v>3.0000000000000001E-3</v>
      </c>
      <c r="Q269">
        <f t="shared" si="33"/>
        <v>1.26E-4</v>
      </c>
      <c r="R269">
        <f t="shared" si="34"/>
        <v>6.0000000000000002E-6</v>
      </c>
      <c r="S269">
        <f t="shared" si="35"/>
        <v>0</v>
      </c>
      <c r="T269">
        <f t="shared" si="36"/>
        <v>5.3999999999999998E-5</v>
      </c>
      <c r="U269">
        <f t="shared" si="37"/>
        <v>0</v>
      </c>
      <c r="V269">
        <f t="shared" si="38"/>
        <v>9.9999999999999995E-7</v>
      </c>
      <c r="W269">
        <f t="shared" si="39"/>
        <v>0</v>
      </c>
      <c r="X269">
        <f t="shared" si="40"/>
        <v>3.0000000000000001E-6</v>
      </c>
    </row>
    <row r="270" spans="1:24" x14ac:dyDescent="0.25">
      <c r="A270">
        <v>36</v>
      </c>
      <c r="B270">
        <v>269</v>
      </c>
      <c r="D270">
        <v>3893700</v>
      </c>
      <c r="E270">
        <v>38937</v>
      </c>
      <c r="F270">
        <v>4507</v>
      </c>
      <c r="G270">
        <v>3.3010000000000002</v>
      </c>
      <c r="H270">
        <v>7.8760000000000003</v>
      </c>
      <c r="I270">
        <v>5.2999999999999999E-2</v>
      </c>
      <c r="J270">
        <v>0</v>
      </c>
      <c r="K270">
        <v>1.851</v>
      </c>
      <c r="L270">
        <v>0</v>
      </c>
      <c r="M270">
        <v>3.0000000000000001E-3</v>
      </c>
      <c r="N270">
        <v>0</v>
      </c>
      <c r="O270">
        <v>7.0000000000000001E-3</v>
      </c>
      <c r="Q270">
        <f t="shared" si="33"/>
        <v>7.8760000000000011E-3</v>
      </c>
      <c r="R270">
        <f t="shared" si="34"/>
        <v>5.3000000000000001E-5</v>
      </c>
      <c r="S270">
        <f t="shared" si="35"/>
        <v>0</v>
      </c>
      <c r="T270">
        <f t="shared" si="36"/>
        <v>1.851E-3</v>
      </c>
      <c r="U270">
        <f t="shared" si="37"/>
        <v>0</v>
      </c>
      <c r="V270">
        <f t="shared" si="38"/>
        <v>3.0000000000000001E-6</v>
      </c>
      <c r="W270">
        <f t="shared" si="39"/>
        <v>0</v>
      </c>
      <c r="X270">
        <f t="shared" si="40"/>
        <v>6.9999999999999999E-6</v>
      </c>
    </row>
    <row r="271" spans="1:24" x14ac:dyDescent="0.25">
      <c r="A271">
        <v>36</v>
      </c>
      <c r="B271">
        <v>270</v>
      </c>
      <c r="D271">
        <v>8153100</v>
      </c>
      <c r="E271">
        <v>81531</v>
      </c>
      <c r="F271">
        <v>3804</v>
      </c>
      <c r="G271">
        <v>2.3159999999999998</v>
      </c>
      <c r="H271">
        <v>11.534000000000001</v>
      </c>
      <c r="I271">
        <v>7.6999999999999999E-2</v>
      </c>
      <c r="J271">
        <v>0</v>
      </c>
      <c r="K271">
        <v>1.962</v>
      </c>
      <c r="L271">
        <v>0</v>
      </c>
      <c r="M271">
        <v>6.0000000000000001E-3</v>
      </c>
      <c r="N271">
        <v>0</v>
      </c>
      <c r="O271">
        <v>1.4E-2</v>
      </c>
      <c r="Q271">
        <f t="shared" si="33"/>
        <v>1.1534000000000001E-2</v>
      </c>
      <c r="R271">
        <f t="shared" si="34"/>
        <v>7.7000000000000001E-5</v>
      </c>
      <c r="S271">
        <f t="shared" si="35"/>
        <v>0</v>
      </c>
      <c r="T271">
        <f t="shared" si="36"/>
        <v>1.9619999999999998E-3</v>
      </c>
      <c r="U271">
        <f t="shared" si="37"/>
        <v>0</v>
      </c>
      <c r="V271">
        <f t="shared" si="38"/>
        <v>6.0000000000000002E-6</v>
      </c>
      <c r="W271">
        <f t="shared" si="39"/>
        <v>0</v>
      </c>
      <c r="X271">
        <f t="shared" si="40"/>
        <v>1.4E-5</v>
      </c>
    </row>
    <row r="272" spans="1:24" x14ac:dyDescent="0.25">
      <c r="A272">
        <v>37</v>
      </c>
      <c r="B272">
        <v>271</v>
      </c>
      <c r="D272">
        <v>479600</v>
      </c>
      <c r="E272">
        <v>4796</v>
      </c>
      <c r="F272">
        <v>1902</v>
      </c>
      <c r="G272">
        <v>1.236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Q272">
        <f t="shared" si="33"/>
        <v>0</v>
      </c>
      <c r="R272">
        <f t="shared" si="34"/>
        <v>0</v>
      </c>
      <c r="S272">
        <f t="shared" si="35"/>
        <v>0</v>
      </c>
      <c r="T272">
        <f t="shared" si="36"/>
        <v>0</v>
      </c>
      <c r="U272">
        <f t="shared" si="37"/>
        <v>0</v>
      </c>
      <c r="V272">
        <f t="shared" si="38"/>
        <v>0</v>
      </c>
      <c r="W272">
        <f t="shared" si="39"/>
        <v>0</v>
      </c>
      <c r="X272">
        <f t="shared" si="40"/>
        <v>0</v>
      </c>
    </row>
    <row r="273" spans="1:24" x14ac:dyDescent="0.25">
      <c r="A273">
        <v>38</v>
      </c>
      <c r="B273">
        <v>272</v>
      </c>
      <c r="D273">
        <v>824200</v>
      </c>
      <c r="E273">
        <v>8242</v>
      </c>
      <c r="F273">
        <v>1987</v>
      </c>
      <c r="G273">
        <v>1.754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Q273">
        <f t="shared" si="33"/>
        <v>0</v>
      </c>
      <c r="R273">
        <f t="shared" si="34"/>
        <v>0</v>
      </c>
      <c r="S273">
        <f t="shared" si="35"/>
        <v>0</v>
      </c>
      <c r="T273">
        <f t="shared" si="36"/>
        <v>0</v>
      </c>
      <c r="U273">
        <f t="shared" si="37"/>
        <v>0</v>
      </c>
      <c r="V273">
        <f t="shared" si="38"/>
        <v>0</v>
      </c>
      <c r="W273">
        <f t="shared" si="39"/>
        <v>0</v>
      </c>
      <c r="X273">
        <f t="shared" si="40"/>
        <v>0</v>
      </c>
    </row>
    <row r="274" spans="1:24" x14ac:dyDescent="0.25">
      <c r="A274">
        <v>38</v>
      </c>
      <c r="B274">
        <v>273</v>
      </c>
      <c r="D274">
        <v>335800</v>
      </c>
      <c r="E274">
        <v>3358</v>
      </c>
      <c r="F274">
        <v>2270</v>
      </c>
      <c r="G274">
        <v>0.36299999999999999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Q274">
        <f t="shared" si="33"/>
        <v>0</v>
      </c>
      <c r="R274">
        <f t="shared" si="34"/>
        <v>0</v>
      </c>
      <c r="S274">
        <f t="shared" si="35"/>
        <v>0</v>
      </c>
      <c r="T274">
        <f t="shared" si="36"/>
        <v>0</v>
      </c>
      <c r="U274">
        <f t="shared" si="37"/>
        <v>0</v>
      </c>
      <c r="V274">
        <f t="shared" si="38"/>
        <v>0</v>
      </c>
      <c r="W274">
        <f t="shared" si="39"/>
        <v>0</v>
      </c>
      <c r="X274">
        <f t="shared" si="40"/>
        <v>0</v>
      </c>
    </row>
    <row r="275" spans="1:24" x14ac:dyDescent="0.25">
      <c r="A275">
        <v>39</v>
      </c>
      <c r="B275">
        <v>274</v>
      </c>
      <c r="D275">
        <v>1283000</v>
      </c>
      <c r="E275">
        <v>12830</v>
      </c>
      <c r="F275">
        <v>2001</v>
      </c>
      <c r="G275">
        <v>3.0209999999999999</v>
      </c>
      <c r="H275">
        <v>0.14299999999999999</v>
      </c>
      <c r="I275">
        <v>0.34100000000000003</v>
      </c>
      <c r="J275">
        <v>2E-3</v>
      </c>
      <c r="K275">
        <v>0.23</v>
      </c>
      <c r="L275">
        <v>0.111</v>
      </c>
      <c r="M275">
        <v>0.17299999999999999</v>
      </c>
      <c r="N275">
        <v>0</v>
      </c>
      <c r="O275">
        <v>0.22500000000000001</v>
      </c>
      <c r="Q275">
        <f t="shared" si="33"/>
        <v>1.4299999999999998E-4</v>
      </c>
      <c r="R275">
        <f t="shared" si="34"/>
        <v>3.4100000000000005E-4</v>
      </c>
      <c r="S275">
        <f t="shared" si="35"/>
        <v>1.9999999999999999E-6</v>
      </c>
      <c r="T275">
        <f t="shared" si="36"/>
        <v>2.3000000000000001E-4</v>
      </c>
      <c r="U275">
        <f t="shared" si="37"/>
        <v>1.11E-4</v>
      </c>
      <c r="V275">
        <f t="shared" si="38"/>
        <v>1.7299999999999998E-4</v>
      </c>
      <c r="W275">
        <f t="shared" si="39"/>
        <v>0</v>
      </c>
      <c r="X275">
        <f t="shared" si="40"/>
        <v>2.2499999999999999E-4</v>
      </c>
    </row>
    <row r="276" spans="1:24" x14ac:dyDescent="0.25">
      <c r="A276">
        <v>39</v>
      </c>
      <c r="B276">
        <v>275</v>
      </c>
      <c r="D276">
        <v>484600</v>
      </c>
      <c r="E276">
        <v>4846</v>
      </c>
      <c r="F276">
        <v>2240</v>
      </c>
      <c r="G276">
        <v>0.63200000000000001</v>
      </c>
      <c r="H276">
        <v>0.06</v>
      </c>
      <c r="I276">
        <v>9.0999999999999998E-2</v>
      </c>
      <c r="J276">
        <v>0</v>
      </c>
      <c r="K276">
        <v>0.106</v>
      </c>
      <c r="L276">
        <v>3.0000000000000001E-3</v>
      </c>
      <c r="M276">
        <v>0.05</v>
      </c>
      <c r="N276">
        <v>0</v>
      </c>
      <c r="O276">
        <v>4.4999999999999998E-2</v>
      </c>
      <c r="Q276">
        <f t="shared" si="33"/>
        <v>5.9999999999999995E-5</v>
      </c>
      <c r="R276">
        <f t="shared" si="34"/>
        <v>9.1000000000000003E-5</v>
      </c>
      <c r="S276">
        <f t="shared" si="35"/>
        <v>0</v>
      </c>
      <c r="T276">
        <f t="shared" si="36"/>
        <v>1.06E-4</v>
      </c>
      <c r="U276">
        <f t="shared" si="37"/>
        <v>3.0000000000000001E-6</v>
      </c>
      <c r="V276">
        <f t="shared" si="38"/>
        <v>5.0000000000000002E-5</v>
      </c>
      <c r="W276">
        <f t="shared" si="39"/>
        <v>0</v>
      </c>
      <c r="X276">
        <f t="shared" si="40"/>
        <v>4.4999999999999996E-5</v>
      </c>
    </row>
    <row r="277" spans="1:24" x14ac:dyDescent="0.25">
      <c r="A277">
        <v>39</v>
      </c>
      <c r="B277">
        <v>276</v>
      </c>
      <c r="D277">
        <v>550900</v>
      </c>
      <c r="E277">
        <v>5509</v>
      </c>
      <c r="F277">
        <v>2616</v>
      </c>
      <c r="G277">
        <v>0.46899999999999997</v>
      </c>
      <c r="H277">
        <v>9.9000000000000005E-2</v>
      </c>
      <c r="I277">
        <v>0.107</v>
      </c>
      <c r="J277">
        <v>0</v>
      </c>
      <c r="K277">
        <v>0.18</v>
      </c>
      <c r="L277">
        <v>0</v>
      </c>
      <c r="M277">
        <v>5.0999999999999997E-2</v>
      </c>
      <c r="N277">
        <v>0</v>
      </c>
      <c r="O277">
        <v>4.3999999999999997E-2</v>
      </c>
      <c r="Q277">
        <f t="shared" si="33"/>
        <v>9.9000000000000008E-5</v>
      </c>
      <c r="R277">
        <f t="shared" si="34"/>
        <v>1.07E-4</v>
      </c>
      <c r="S277">
        <f t="shared" si="35"/>
        <v>0</v>
      </c>
      <c r="T277">
        <f t="shared" si="36"/>
        <v>1.7999999999999998E-4</v>
      </c>
      <c r="U277">
        <f t="shared" si="37"/>
        <v>0</v>
      </c>
      <c r="V277">
        <f t="shared" si="38"/>
        <v>5.1E-5</v>
      </c>
      <c r="W277">
        <f t="shared" si="39"/>
        <v>0</v>
      </c>
      <c r="X277">
        <f t="shared" si="40"/>
        <v>4.3999999999999999E-5</v>
      </c>
    </row>
    <row r="278" spans="1:24" x14ac:dyDescent="0.25">
      <c r="A278">
        <v>39</v>
      </c>
      <c r="B278">
        <v>277</v>
      </c>
      <c r="D278">
        <v>3061100</v>
      </c>
      <c r="E278">
        <v>30611</v>
      </c>
      <c r="F278">
        <v>2802</v>
      </c>
      <c r="G278">
        <v>5.4859999999999998</v>
      </c>
      <c r="H278">
        <v>0.70499999999999996</v>
      </c>
      <c r="I278">
        <v>0.51600000000000001</v>
      </c>
      <c r="J278">
        <v>0</v>
      </c>
      <c r="K278">
        <v>0.92100000000000004</v>
      </c>
      <c r="L278">
        <v>0</v>
      </c>
      <c r="M278">
        <v>0.217</v>
      </c>
      <c r="N278">
        <v>0</v>
      </c>
      <c r="O278">
        <v>0.23499999999999999</v>
      </c>
      <c r="Q278">
        <f t="shared" si="33"/>
        <v>7.0500000000000001E-4</v>
      </c>
      <c r="R278">
        <f t="shared" si="34"/>
        <v>5.1599999999999997E-4</v>
      </c>
      <c r="S278">
        <f t="shared" si="35"/>
        <v>0</v>
      </c>
      <c r="T278">
        <f t="shared" si="36"/>
        <v>9.2100000000000005E-4</v>
      </c>
      <c r="U278">
        <f t="shared" si="37"/>
        <v>0</v>
      </c>
      <c r="V278">
        <f t="shared" si="38"/>
        <v>2.1699999999999999E-4</v>
      </c>
      <c r="W278">
        <f t="shared" si="39"/>
        <v>0</v>
      </c>
      <c r="X278">
        <f t="shared" si="40"/>
        <v>2.3499999999999999E-4</v>
      </c>
    </row>
    <row r="279" spans="1:24" x14ac:dyDescent="0.25">
      <c r="A279">
        <v>40</v>
      </c>
      <c r="B279">
        <v>278</v>
      </c>
      <c r="D279">
        <v>754600</v>
      </c>
      <c r="E279">
        <v>7546</v>
      </c>
      <c r="F279">
        <v>1878</v>
      </c>
      <c r="G279">
        <v>2.0019999999999998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Q279">
        <f t="shared" si="33"/>
        <v>0</v>
      </c>
      <c r="R279">
        <f t="shared" si="34"/>
        <v>0</v>
      </c>
      <c r="S279">
        <f t="shared" si="35"/>
        <v>0</v>
      </c>
      <c r="T279">
        <f t="shared" si="36"/>
        <v>0</v>
      </c>
      <c r="U279">
        <f t="shared" si="37"/>
        <v>0</v>
      </c>
      <c r="V279">
        <f t="shared" si="38"/>
        <v>0</v>
      </c>
      <c r="W279">
        <f t="shared" si="39"/>
        <v>0</v>
      </c>
      <c r="X279">
        <f t="shared" si="40"/>
        <v>0</v>
      </c>
    </row>
    <row r="280" spans="1:24" x14ac:dyDescent="0.25">
      <c r="A280">
        <v>40</v>
      </c>
      <c r="B280">
        <v>279</v>
      </c>
      <c r="D280">
        <v>103600</v>
      </c>
      <c r="E280">
        <v>1036</v>
      </c>
      <c r="F280">
        <v>1974</v>
      </c>
      <c r="G280">
        <v>6.8000000000000005E-2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Q280">
        <f t="shared" si="33"/>
        <v>0</v>
      </c>
      <c r="R280">
        <f t="shared" si="34"/>
        <v>0</v>
      </c>
      <c r="S280">
        <f t="shared" si="35"/>
        <v>0</v>
      </c>
      <c r="T280">
        <f t="shared" si="36"/>
        <v>0</v>
      </c>
      <c r="U280">
        <f t="shared" si="37"/>
        <v>0</v>
      </c>
      <c r="V280">
        <f t="shared" si="38"/>
        <v>0</v>
      </c>
      <c r="W280">
        <f t="shared" si="39"/>
        <v>0</v>
      </c>
      <c r="X280">
        <f t="shared" si="40"/>
        <v>0</v>
      </c>
    </row>
    <row r="281" spans="1:24" x14ac:dyDescent="0.25">
      <c r="A281">
        <v>40</v>
      </c>
      <c r="B281">
        <v>280</v>
      </c>
      <c r="D281">
        <v>293900</v>
      </c>
      <c r="E281">
        <v>2939</v>
      </c>
      <c r="F281">
        <v>2038</v>
      </c>
      <c r="G281">
        <v>0.23499999999999999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Q281">
        <f t="shared" si="33"/>
        <v>0</v>
      </c>
      <c r="R281">
        <f t="shared" si="34"/>
        <v>0</v>
      </c>
      <c r="S281">
        <f t="shared" si="35"/>
        <v>0</v>
      </c>
      <c r="T281">
        <f t="shared" si="36"/>
        <v>0</v>
      </c>
      <c r="U281">
        <f t="shared" si="37"/>
        <v>0</v>
      </c>
      <c r="V281">
        <f t="shared" si="38"/>
        <v>0</v>
      </c>
      <c r="W281">
        <f t="shared" si="39"/>
        <v>0</v>
      </c>
      <c r="X281">
        <f t="shared" si="40"/>
        <v>0</v>
      </c>
    </row>
    <row r="282" spans="1:24" x14ac:dyDescent="0.25">
      <c r="A282">
        <v>41</v>
      </c>
      <c r="B282">
        <v>281</v>
      </c>
      <c r="D282">
        <v>667200</v>
      </c>
      <c r="E282">
        <v>6672</v>
      </c>
      <c r="F282">
        <v>1883</v>
      </c>
      <c r="G282">
        <v>1.5880000000000001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Q282">
        <f t="shared" si="33"/>
        <v>0</v>
      </c>
      <c r="R282">
        <f t="shared" si="34"/>
        <v>0</v>
      </c>
      <c r="S282">
        <f t="shared" si="35"/>
        <v>0</v>
      </c>
      <c r="T282">
        <f t="shared" si="36"/>
        <v>0</v>
      </c>
      <c r="U282">
        <f t="shared" si="37"/>
        <v>0</v>
      </c>
      <c r="V282">
        <f t="shared" si="38"/>
        <v>0</v>
      </c>
      <c r="W282">
        <f t="shared" si="39"/>
        <v>0</v>
      </c>
      <c r="X282">
        <f t="shared" si="40"/>
        <v>0</v>
      </c>
    </row>
    <row r="283" spans="1:24" x14ac:dyDescent="0.25">
      <c r="A283">
        <v>42</v>
      </c>
      <c r="B283">
        <v>282</v>
      </c>
      <c r="D283">
        <v>1823200</v>
      </c>
      <c r="E283">
        <v>18232</v>
      </c>
      <c r="F283">
        <v>1976</v>
      </c>
      <c r="G283">
        <v>5.23</v>
      </c>
      <c r="H283">
        <v>0.22500000000000001</v>
      </c>
      <c r="I283">
        <v>0.496</v>
      </c>
      <c r="J283">
        <v>5.0000000000000001E-3</v>
      </c>
      <c r="K283">
        <v>0.29599999999999999</v>
      </c>
      <c r="L283">
        <v>0.09</v>
      </c>
      <c r="M283">
        <v>0.21199999999999999</v>
      </c>
      <c r="N283">
        <v>1E-3</v>
      </c>
      <c r="O283">
        <v>0.27400000000000002</v>
      </c>
      <c r="Q283">
        <f t="shared" si="33"/>
        <v>2.2499999999999999E-4</v>
      </c>
      <c r="R283">
        <f t="shared" si="34"/>
        <v>4.9600000000000002E-4</v>
      </c>
      <c r="S283">
        <f t="shared" si="35"/>
        <v>5.0000000000000004E-6</v>
      </c>
      <c r="T283">
        <f t="shared" si="36"/>
        <v>2.9599999999999998E-4</v>
      </c>
      <c r="U283">
        <f t="shared" si="37"/>
        <v>8.9999999999999992E-5</v>
      </c>
      <c r="V283">
        <f t="shared" si="38"/>
        <v>2.12E-4</v>
      </c>
      <c r="W283">
        <f t="shared" si="39"/>
        <v>9.9999999999999995E-7</v>
      </c>
      <c r="X283">
        <f t="shared" si="40"/>
        <v>2.7400000000000005E-4</v>
      </c>
    </row>
    <row r="284" spans="1:24" x14ac:dyDescent="0.25">
      <c r="A284">
        <v>42</v>
      </c>
      <c r="B284">
        <v>283</v>
      </c>
      <c r="D284">
        <v>212200</v>
      </c>
      <c r="E284">
        <v>2122</v>
      </c>
      <c r="F284">
        <v>2248</v>
      </c>
      <c r="G284">
        <v>0.14299999999999999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Q284">
        <f t="shared" si="33"/>
        <v>0</v>
      </c>
      <c r="R284">
        <f t="shared" si="34"/>
        <v>0</v>
      </c>
      <c r="S284">
        <f t="shared" si="35"/>
        <v>0</v>
      </c>
      <c r="T284">
        <f t="shared" si="36"/>
        <v>0</v>
      </c>
      <c r="U284">
        <f t="shared" si="37"/>
        <v>0</v>
      </c>
      <c r="V284">
        <f t="shared" si="38"/>
        <v>0</v>
      </c>
      <c r="W284">
        <f t="shared" si="39"/>
        <v>0</v>
      </c>
      <c r="X284">
        <f t="shared" si="40"/>
        <v>0</v>
      </c>
    </row>
    <row r="285" spans="1:24" x14ac:dyDescent="0.25">
      <c r="A285">
        <v>42</v>
      </c>
      <c r="B285">
        <v>284</v>
      </c>
      <c r="D285">
        <v>72300</v>
      </c>
      <c r="E285">
        <v>723</v>
      </c>
      <c r="F285">
        <v>2196</v>
      </c>
      <c r="G285">
        <v>3.6999999999999998E-2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Q285">
        <f t="shared" si="33"/>
        <v>0</v>
      </c>
      <c r="R285">
        <f t="shared" si="34"/>
        <v>0</v>
      </c>
      <c r="S285">
        <f t="shared" si="35"/>
        <v>0</v>
      </c>
      <c r="T285">
        <f t="shared" si="36"/>
        <v>0</v>
      </c>
      <c r="U285">
        <f t="shared" si="37"/>
        <v>0</v>
      </c>
      <c r="V285">
        <f t="shared" si="38"/>
        <v>0</v>
      </c>
      <c r="W285">
        <f t="shared" si="39"/>
        <v>0</v>
      </c>
      <c r="X285">
        <f t="shared" si="40"/>
        <v>0</v>
      </c>
    </row>
    <row r="286" spans="1:24" x14ac:dyDescent="0.25">
      <c r="A286">
        <v>42</v>
      </c>
      <c r="B286">
        <v>285</v>
      </c>
      <c r="D286">
        <v>176300</v>
      </c>
      <c r="E286">
        <v>1763</v>
      </c>
      <c r="F286">
        <v>2288</v>
      </c>
      <c r="G286">
        <v>0.13900000000000001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Q286">
        <f t="shared" si="33"/>
        <v>0</v>
      </c>
      <c r="R286">
        <f t="shared" si="34"/>
        <v>0</v>
      </c>
      <c r="S286">
        <f t="shared" si="35"/>
        <v>0</v>
      </c>
      <c r="T286">
        <f t="shared" si="36"/>
        <v>0</v>
      </c>
      <c r="U286">
        <f t="shared" si="37"/>
        <v>0</v>
      </c>
      <c r="V286">
        <f t="shared" si="38"/>
        <v>0</v>
      </c>
      <c r="W286">
        <f t="shared" si="39"/>
        <v>0</v>
      </c>
      <c r="X286">
        <f t="shared" si="40"/>
        <v>0</v>
      </c>
    </row>
    <row r="287" spans="1:24" x14ac:dyDescent="0.25">
      <c r="A287">
        <v>42</v>
      </c>
      <c r="B287">
        <v>286</v>
      </c>
      <c r="D287">
        <v>770100</v>
      </c>
      <c r="E287">
        <v>7701</v>
      </c>
      <c r="F287">
        <v>2537</v>
      </c>
      <c r="G287">
        <v>0.995</v>
      </c>
      <c r="H287">
        <v>0.104</v>
      </c>
      <c r="I287">
        <v>0.104</v>
      </c>
      <c r="J287">
        <v>0</v>
      </c>
      <c r="K287">
        <v>0.13400000000000001</v>
      </c>
      <c r="L287">
        <v>0</v>
      </c>
      <c r="M287">
        <v>3.9E-2</v>
      </c>
      <c r="N287">
        <v>0</v>
      </c>
      <c r="O287">
        <v>4.2000000000000003E-2</v>
      </c>
      <c r="Q287">
        <f t="shared" si="33"/>
        <v>1.0399999999999999E-4</v>
      </c>
      <c r="R287">
        <f t="shared" si="34"/>
        <v>1.0399999999999999E-4</v>
      </c>
      <c r="S287">
        <f t="shared" si="35"/>
        <v>0</v>
      </c>
      <c r="T287">
        <f t="shared" si="36"/>
        <v>1.34E-4</v>
      </c>
      <c r="U287">
        <f t="shared" si="37"/>
        <v>0</v>
      </c>
      <c r="V287">
        <f t="shared" si="38"/>
        <v>3.8999999999999999E-5</v>
      </c>
      <c r="W287">
        <f t="shared" si="39"/>
        <v>0</v>
      </c>
      <c r="X287">
        <f t="shared" si="40"/>
        <v>4.2000000000000004E-5</v>
      </c>
    </row>
    <row r="288" spans="1:24" x14ac:dyDescent="0.25">
      <c r="A288">
        <v>43</v>
      </c>
      <c r="B288">
        <v>287</v>
      </c>
      <c r="D288">
        <v>839300</v>
      </c>
      <c r="E288">
        <v>8393</v>
      </c>
      <c r="F288">
        <v>1875</v>
      </c>
      <c r="G288">
        <v>2.431</v>
      </c>
      <c r="H288">
        <v>0.152</v>
      </c>
      <c r="I288">
        <v>0.53500000000000003</v>
      </c>
      <c r="J288">
        <v>1.4E-2</v>
      </c>
      <c r="K288">
        <v>0.189</v>
      </c>
      <c r="L288">
        <v>0.123</v>
      </c>
      <c r="M288">
        <v>0.18</v>
      </c>
      <c r="N288">
        <v>3.0000000000000001E-3</v>
      </c>
      <c r="O288">
        <v>0.34499999999999997</v>
      </c>
      <c r="Q288">
        <f t="shared" si="33"/>
        <v>1.5200000000000001E-4</v>
      </c>
      <c r="R288">
        <f t="shared" si="34"/>
        <v>5.3499999999999999E-4</v>
      </c>
      <c r="S288">
        <f t="shared" si="35"/>
        <v>1.4E-5</v>
      </c>
      <c r="T288">
        <f t="shared" si="36"/>
        <v>1.8900000000000001E-4</v>
      </c>
      <c r="U288">
        <f t="shared" si="37"/>
        <v>1.2300000000000001E-4</v>
      </c>
      <c r="V288">
        <f t="shared" si="38"/>
        <v>1.7999999999999998E-4</v>
      </c>
      <c r="W288">
        <f t="shared" si="39"/>
        <v>3.0000000000000001E-6</v>
      </c>
      <c r="X288">
        <f t="shared" si="40"/>
        <v>3.4499999999999998E-4</v>
      </c>
    </row>
    <row r="289" spans="1:24" x14ac:dyDescent="0.25">
      <c r="A289">
        <v>43</v>
      </c>
      <c r="B289">
        <v>288</v>
      </c>
      <c r="D289">
        <v>596500</v>
      </c>
      <c r="E289">
        <v>5965</v>
      </c>
      <c r="F289">
        <v>2023</v>
      </c>
      <c r="G289">
        <v>1.0589999999999999</v>
      </c>
      <c r="H289">
        <v>0.216</v>
      </c>
      <c r="I289">
        <v>0.30599999999999999</v>
      </c>
      <c r="J289">
        <v>0</v>
      </c>
      <c r="K289">
        <v>0.24099999999999999</v>
      </c>
      <c r="L289">
        <v>2.5999999999999999E-2</v>
      </c>
      <c r="M289">
        <v>0.114</v>
      </c>
      <c r="N289">
        <v>0</v>
      </c>
      <c r="O289">
        <v>0.13300000000000001</v>
      </c>
      <c r="Q289">
        <f t="shared" si="33"/>
        <v>2.1599999999999999E-4</v>
      </c>
      <c r="R289">
        <f t="shared" si="34"/>
        <v>3.0600000000000001E-4</v>
      </c>
      <c r="S289">
        <f t="shared" si="35"/>
        <v>0</v>
      </c>
      <c r="T289">
        <f t="shared" si="36"/>
        <v>2.41E-4</v>
      </c>
      <c r="U289">
        <f t="shared" si="37"/>
        <v>2.5999999999999998E-5</v>
      </c>
      <c r="V289">
        <f t="shared" si="38"/>
        <v>1.1400000000000001E-4</v>
      </c>
      <c r="W289">
        <f t="shared" si="39"/>
        <v>0</v>
      </c>
      <c r="X289">
        <f t="shared" si="40"/>
        <v>1.3300000000000001E-4</v>
      </c>
    </row>
    <row r="290" spans="1:24" x14ac:dyDescent="0.25">
      <c r="A290">
        <v>43</v>
      </c>
      <c r="B290">
        <v>289</v>
      </c>
      <c r="D290">
        <v>344000</v>
      </c>
      <c r="E290">
        <v>3440</v>
      </c>
      <c r="F290">
        <v>2260</v>
      </c>
      <c r="G290">
        <v>0.371</v>
      </c>
      <c r="H290">
        <v>2.5999999999999999E-2</v>
      </c>
      <c r="I290">
        <v>2.4E-2</v>
      </c>
      <c r="J290">
        <v>0</v>
      </c>
      <c r="K290">
        <v>3.1E-2</v>
      </c>
      <c r="L290">
        <v>0</v>
      </c>
      <c r="M290">
        <v>1.2E-2</v>
      </c>
      <c r="N290">
        <v>0</v>
      </c>
      <c r="O290">
        <v>8.9999999999999993E-3</v>
      </c>
      <c r="Q290">
        <f t="shared" si="33"/>
        <v>2.5999999999999998E-5</v>
      </c>
      <c r="R290">
        <f t="shared" si="34"/>
        <v>2.4000000000000001E-5</v>
      </c>
      <c r="S290">
        <f t="shared" si="35"/>
        <v>0</v>
      </c>
      <c r="T290">
        <f t="shared" si="36"/>
        <v>3.1000000000000001E-5</v>
      </c>
      <c r="U290">
        <f t="shared" si="37"/>
        <v>0</v>
      </c>
      <c r="V290">
        <f t="shared" si="38"/>
        <v>1.2E-5</v>
      </c>
      <c r="W290">
        <f t="shared" si="39"/>
        <v>0</v>
      </c>
      <c r="X290">
        <f t="shared" si="40"/>
        <v>8.9999999999999985E-6</v>
      </c>
    </row>
    <row r="291" spans="1:24" x14ac:dyDescent="0.25">
      <c r="A291">
        <v>43</v>
      </c>
      <c r="B291">
        <v>290</v>
      </c>
      <c r="D291">
        <v>831700</v>
      </c>
      <c r="E291">
        <v>8317</v>
      </c>
      <c r="F291">
        <v>2434</v>
      </c>
      <c r="G291">
        <v>0.755</v>
      </c>
      <c r="H291">
        <v>0.39100000000000001</v>
      </c>
      <c r="I291">
        <v>0.17799999999999999</v>
      </c>
      <c r="J291">
        <v>0</v>
      </c>
      <c r="K291">
        <v>0.42899999999999999</v>
      </c>
      <c r="L291">
        <v>0</v>
      </c>
      <c r="M291">
        <v>4.8000000000000001E-2</v>
      </c>
      <c r="N291">
        <v>0</v>
      </c>
      <c r="O291">
        <v>7.2999999999999995E-2</v>
      </c>
      <c r="Q291">
        <f t="shared" si="33"/>
        <v>3.9100000000000002E-4</v>
      </c>
      <c r="R291">
        <f t="shared" si="34"/>
        <v>1.7799999999999999E-4</v>
      </c>
      <c r="S291">
        <f t="shared" si="35"/>
        <v>0</v>
      </c>
      <c r="T291">
        <f t="shared" si="36"/>
        <v>4.2900000000000002E-4</v>
      </c>
      <c r="U291">
        <f t="shared" si="37"/>
        <v>0</v>
      </c>
      <c r="V291">
        <f t="shared" si="38"/>
        <v>4.8000000000000001E-5</v>
      </c>
      <c r="W291">
        <f t="shared" si="39"/>
        <v>0</v>
      </c>
      <c r="X291">
        <f t="shared" si="40"/>
        <v>7.2999999999999999E-5</v>
      </c>
    </row>
    <row r="292" spans="1:24" x14ac:dyDescent="0.25">
      <c r="A292">
        <v>43</v>
      </c>
      <c r="B292">
        <v>291</v>
      </c>
      <c r="D292">
        <v>4633900</v>
      </c>
      <c r="E292">
        <v>46339</v>
      </c>
      <c r="F292">
        <v>3027</v>
      </c>
      <c r="G292">
        <v>3.0609999999999999</v>
      </c>
      <c r="H292">
        <v>2.085</v>
      </c>
      <c r="I292">
        <v>0.41699999999999998</v>
      </c>
      <c r="J292">
        <v>0</v>
      </c>
      <c r="K292">
        <v>1.1779999999999999</v>
      </c>
      <c r="L292">
        <v>0</v>
      </c>
      <c r="M292">
        <v>8.2000000000000003E-2</v>
      </c>
      <c r="N292">
        <v>0</v>
      </c>
      <c r="O292">
        <v>0.189</v>
      </c>
      <c r="Q292">
        <f t="shared" si="33"/>
        <v>2.085E-3</v>
      </c>
      <c r="R292">
        <f t="shared" si="34"/>
        <v>4.17E-4</v>
      </c>
      <c r="S292">
        <f t="shared" si="35"/>
        <v>0</v>
      </c>
      <c r="T292">
        <f t="shared" si="36"/>
        <v>1.178E-3</v>
      </c>
      <c r="U292">
        <f t="shared" si="37"/>
        <v>0</v>
      </c>
      <c r="V292">
        <f t="shared" si="38"/>
        <v>8.2000000000000001E-5</v>
      </c>
      <c r="W292">
        <f t="shared" si="39"/>
        <v>0</v>
      </c>
      <c r="X292">
        <f t="shared" si="40"/>
        <v>1.8900000000000001E-4</v>
      </c>
    </row>
    <row r="293" spans="1:24" x14ac:dyDescent="0.25">
      <c r="A293">
        <v>43</v>
      </c>
      <c r="B293">
        <v>292</v>
      </c>
      <c r="D293">
        <v>438500</v>
      </c>
      <c r="E293">
        <v>4385</v>
      </c>
      <c r="F293">
        <v>2673</v>
      </c>
      <c r="G293">
        <v>0.22600000000000001</v>
      </c>
      <c r="H293">
        <v>0.21099999999999999</v>
      </c>
      <c r="I293">
        <v>4.8000000000000001E-2</v>
      </c>
      <c r="J293">
        <v>0</v>
      </c>
      <c r="K293">
        <v>0.128</v>
      </c>
      <c r="L293">
        <v>0</v>
      </c>
      <c r="M293">
        <v>6.0000000000000001E-3</v>
      </c>
      <c r="N293">
        <v>0</v>
      </c>
      <c r="O293">
        <v>2.5999999999999999E-2</v>
      </c>
      <c r="Q293">
        <f t="shared" si="33"/>
        <v>2.1100000000000001E-4</v>
      </c>
      <c r="R293">
        <f t="shared" si="34"/>
        <v>4.8000000000000001E-5</v>
      </c>
      <c r="S293">
        <f t="shared" si="35"/>
        <v>0</v>
      </c>
      <c r="T293">
        <f t="shared" si="36"/>
        <v>1.2799999999999999E-4</v>
      </c>
      <c r="U293">
        <f t="shared" si="37"/>
        <v>0</v>
      </c>
      <c r="V293">
        <f t="shared" si="38"/>
        <v>6.0000000000000002E-6</v>
      </c>
      <c r="W293">
        <f t="shared" si="39"/>
        <v>0</v>
      </c>
      <c r="X293">
        <f t="shared" si="40"/>
        <v>2.5999999999999998E-5</v>
      </c>
    </row>
    <row r="294" spans="1:24" x14ac:dyDescent="0.25">
      <c r="A294">
        <v>43</v>
      </c>
      <c r="B294">
        <v>293</v>
      </c>
      <c r="D294">
        <v>1976500</v>
      </c>
      <c r="E294">
        <v>19765</v>
      </c>
      <c r="F294">
        <v>3378</v>
      </c>
      <c r="G294">
        <v>1.282</v>
      </c>
      <c r="H294">
        <v>1.052</v>
      </c>
      <c r="I294">
        <v>9.0999999999999998E-2</v>
      </c>
      <c r="J294">
        <v>0</v>
      </c>
      <c r="K294">
        <v>0.38900000000000001</v>
      </c>
      <c r="L294">
        <v>0</v>
      </c>
      <c r="M294">
        <v>7.0000000000000001E-3</v>
      </c>
      <c r="N294">
        <v>0</v>
      </c>
      <c r="O294">
        <v>5.0999999999999997E-2</v>
      </c>
      <c r="Q294">
        <f t="shared" si="33"/>
        <v>1.052E-3</v>
      </c>
      <c r="R294">
        <f t="shared" si="34"/>
        <v>9.1000000000000003E-5</v>
      </c>
      <c r="S294">
        <f t="shared" si="35"/>
        <v>0</v>
      </c>
      <c r="T294">
        <f t="shared" si="36"/>
        <v>3.8900000000000002E-4</v>
      </c>
      <c r="U294">
        <f t="shared" si="37"/>
        <v>0</v>
      </c>
      <c r="V294">
        <f t="shared" si="38"/>
        <v>6.9999999999999999E-6</v>
      </c>
      <c r="W294">
        <f t="shared" si="39"/>
        <v>0</v>
      </c>
      <c r="X294">
        <f t="shared" si="40"/>
        <v>5.1E-5</v>
      </c>
    </row>
    <row r="295" spans="1:24" x14ac:dyDescent="0.25">
      <c r="A295">
        <v>44</v>
      </c>
      <c r="B295">
        <v>294</v>
      </c>
      <c r="D295">
        <v>1140500</v>
      </c>
      <c r="E295">
        <v>11405</v>
      </c>
      <c r="F295">
        <v>1892</v>
      </c>
      <c r="G295">
        <v>2.1970000000000001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Q295">
        <f t="shared" si="33"/>
        <v>0</v>
      </c>
      <c r="R295">
        <f t="shared" si="34"/>
        <v>0</v>
      </c>
      <c r="S295">
        <f t="shared" si="35"/>
        <v>0</v>
      </c>
      <c r="T295">
        <f t="shared" si="36"/>
        <v>0</v>
      </c>
      <c r="U295">
        <f t="shared" si="37"/>
        <v>0</v>
      </c>
      <c r="V295">
        <f t="shared" si="38"/>
        <v>0</v>
      </c>
      <c r="W295">
        <f t="shared" si="39"/>
        <v>0</v>
      </c>
      <c r="X295">
        <f t="shared" si="40"/>
        <v>0</v>
      </c>
    </row>
    <row r="296" spans="1:24" x14ac:dyDescent="0.25">
      <c r="A296">
        <v>44</v>
      </c>
      <c r="B296">
        <v>295</v>
      </c>
      <c r="D296">
        <v>485500</v>
      </c>
      <c r="E296">
        <v>4855</v>
      </c>
      <c r="F296">
        <v>2124</v>
      </c>
      <c r="G296">
        <v>0.46400000000000002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Q296">
        <f t="shared" si="33"/>
        <v>0</v>
      </c>
      <c r="R296">
        <f t="shared" si="34"/>
        <v>0</v>
      </c>
      <c r="S296">
        <f t="shared" si="35"/>
        <v>0</v>
      </c>
      <c r="T296">
        <f t="shared" si="36"/>
        <v>0</v>
      </c>
      <c r="U296">
        <f t="shared" si="37"/>
        <v>0</v>
      </c>
      <c r="V296">
        <f t="shared" si="38"/>
        <v>0</v>
      </c>
      <c r="W296">
        <f t="shared" si="39"/>
        <v>0</v>
      </c>
      <c r="X296">
        <f t="shared" si="40"/>
        <v>0</v>
      </c>
    </row>
    <row r="297" spans="1:24" x14ac:dyDescent="0.25">
      <c r="A297">
        <v>45</v>
      </c>
      <c r="B297">
        <v>296</v>
      </c>
      <c r="D297">
        <v>1164900</v>
      </c>
      <c r="E297">
        <v>11649</v>
      </c>
      <c r="F297">
        <v>1805</v>
      </c>
      <c r="G297">
        <v>3.984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Q297">
        <f t="shared" si="33"/>
        <v>0</v>
      </c>
      <c r="R297">
        <f t="shared" si="34"/>
        <v>0</v>
      </c>
      <c r="S297">
        <f t="shared" si="35"/>
        <v>0</v>
      </c>
      <c r="T297">
        <f t="shared" si="36"/>
        <v>0</v>
      </c>
      <c r="U297">
        <f t="shared" si="37"/>
        <v>0</v>
      </c>
      <c r="V297">
        <f t="shared" si="38"/>
        <v>0</v>
      </c>
      <c r="W297">
        <f t="shared" si="39"/>
        <v>0</v>
      </c>
      <c r="X297">
        <f t="shared" si="40"/>
        <v>0</v>
      </c>
    </row>
    <row r="298" spans="1:24" x14ac:dyDescent="0.25">
      <c r="A298">
        <v>45</v>
      </c>
      <c r="B298">
        <v>297</v>
      </c>
      <c r="D298">
        <v>1787700</v>
      </c>
      <c r="E298">
        <v>17877</v>
      </c>
      <c r="F298">
        <v>2079</v>
      </c>
      <c r="G298">
        <v>2.0419999999999998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Q298">
        <f t="shared" si="33"/>
        <v>0</v>
      </c>
      <c r="R298">
        <f t="shared" si="34"/>
        <v>0</v>
      </c>
      <c r="S298">
        <f t="shared" si="35"/>
        <v>0</v>
      </c>
      <c r="T298">
        <f t="shared" si="36"/>
        <v>0</v>
      </c>
      <c r="U298">
        <f t="shared" si="37"/>
        <v>0</v>
      </c>
      <c r="V298">
        <f t="shared" si="38"/>
        <v>0</v>
      </c>
      <c r="W298">
        <f t="shared" si="39"/>
        <v>0</v>
      </c>
      <c r="X298">
        <f t="shared" si="40"/>
        <v>0</v>
      </c>
    </row>
    <row r="299" spans="1:24" x14ac:dyDescent="0.25">
      <c r="A299">
        <v>45</v>
      </c>
      <c r="B299">
        <v>298</v>
      </c>
      <c r="D299">
        <v>1751200</v>
      </c>
      <c r="E299">
        <v>17512</v>
      </c>
      <c r="F299">
        <v>2621</v>
      </c>
      <c r="G299">
        <v>0.82899999999999996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Q299">
        <f t="shared" si="33"/>
        <v>0</v>
      </c>
      <c r="R299">
        <f t="shared" si="34"/>
        <v>0</v>
      </c>
      <c r="S299">
        <f t="shared" si="35"/>
        <v>0</v>
      </c>
      <c r="T299">
        <f t="shared" si="36"/>
        <v>0</v>
      </c>
      <c r="U299">
        <f t="shared" si="37"/>
        <v>0</v>
      </c>
      <c r="V299">
        <f t="shared" si="38"/>
        <v>0</v>
      </c>
      <c r="W299">
        <f t="shared" si="39"/>
        <v>0</v>
      </c>
      <c r="X299">
        <f t="shared" si="40"/>
        <v>0</v>
      </c>
    </row>
    <row r="300" spans="1:24" x14ac:dyDescent="0.25">
      <c r="A300">
        <v>46</v>
      </c>
      <c r="B300">
        <v>299</v>
      </c>
      <c r="D300">
        <v>2749100</v>
      </c>
      <c r="E300">
        <v>27491</v>
      </c>
      <c r="F300">
        <v>1788</v>
      </c>
      <c r="G300">
        <v>7.5609999999999999</v>
      </c>
      <c r="H300">
        <v>0.29499999999999998</v>
      </c>
      <c r="I300">
        <v>0.46300000000000002</v>
      </c>
      <c r="J300">
        <v>0.03</v>
      </c>
      <c r="K300">
        <v>0.34399999999999997</v>
      </c>
      <c r="L300">
        <v>9.2999999999999999E-2</v>
      </c>
      <c r="M300">
        <v>0.16900000000000001</v>
      </c>
      <c r="N300">
        <v>0.02</v>
      </c>
      <c r="O300">
        <v>0.19900000000000001</v>
      </c>
      <c r="Q300">
        <f t="shared" si="33"/>
        <v>2.9499999999999996E-4</v>
      </c>
      <c r="R300">
        <f t="shared" si="34"/>
        <v>4.6300000000000003E-4</v>
      </c>
      <c r="S300">
        <f t="shared" si="35"/>
        <v>2.9999999999999997E-5</v>
      </c>
      <c r="T300">
        <f t="shared" si="36"/>
        <v>3.4399999999999996E-4</v>
      </c>
      <c r="U300">
        <f t="shared" si="37"/>
        <v>9.2999999999999997E-5</v>
      </c>
      <c r="V300">
        <f t="shared" si="38"/>
        <v>1.6900000000000002E-4</v>
      </c>
      <c r="W300">
        <f t="shared" si="39"/>
        <v>2.0000000000000002E-5</v>
      </c>
      <c r="X300">
        <f t="shared" si="40"/>
        <v>1.9900000000000001E-4</v>
      </c>
    </row>
    <row r="301" spans="1:24" x14ac:dyDescent="0.25">
      <c r="A301">
        <v>46</v>
      </c>
      <c r="B301">
        <v>300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Q301">
        <f t="shared" si="33"/>
        <v>0</v>
      </c>
      <c r="R301">
        <f t="shared" si="34"/>
        <v>0</v>
      </c>
      <c r="S301">
        <f t="shared" si="35"/>
        <v>0</v>
      </c>
      <c r="T301">
        <f t="shared" si="36"/>
        <v>0</v>
      </c>
      <c r="U301">
        <f t="shared" si="37"/>
        <v>0</v>
      </c>
      <c r="V301">
        <f t="shared" si="38"/>
        <v>0</v>
      </c>
      <c r="W301">
        <f t="shared" si="39"/>
        <v>0</v>
      </c>
      <c r="X301">
        <f t="shared" si="40"/>
        <v>0</v>
      </c>
    </row>
    <row r="302" spans="1:24" x14ac:dyDescent="0.25">
      <c r="A302">
        <v>46</v>
      </c>
      <c r="B302">
        <v>301</v>
      </c>
      <c r="D302">
        <v>829000</v>
      </c>
      <c r="E302">
        <v>8290</v>
      </c>
      <c r="F302">
        <v>1707</v>
      </c>
      <c r="G302">
        <v>1.6220000000000001</v>
      </c>
      <c r="H302">
        <v>7.4999999999999997E-2</v>
      </c>
      <c r="I302">
        <v>5.8999999999999997E-2</v>
      </c>
      <c r="J302">
        <v>0</v>
      </c>
      <c r="K302">
        <v>9.6000000000000002E-2</v>
      </c>
      <c r="L302">
        <v>0</v>
      </c>
      <c r="M302">
        <v>2.9000000000000001E-2</v>
      </c>
      <c r="N302">
        <v>0</v>
      </c>
      <c r="O302">
        <v>1.7000000000000001E-2</v>
      </c>
      <c r="Q302">
        <f t="shared" si="33"/>
        <v>7.4999999999999993E-5</v>
      </c>
      <c r="R302">
        <f t="shared" si="34"/>
        <v>5.8999999999999998E-5</v>
      </c>
      <c r="S302">
        <f t="shared" si="35"/>
        <v>0</v>
      </c>
      <c r="T302">
        <f t="shared" si="36"/>
        <v>9.6000000000000002E-5</v>
      </c>
      <c r="U302">
        <f t="shared" si="37"/>
        <v>0</v>
      </c>
      <c r="V302">
        <f t="shared" si="38"/>
        <v>2.9E-5</v>
      </c>
      <c r="W302">
        <f t="shared" si="39"/>
        <v>0</v>
      </c>
      <c r="X302">
        <f t="shared" si="40"/>
        <v>1.7E-5</v>
      </c>
    </row>
    <row r="303" spans="1:24" x14ac:dyDescent="0.25">
      <c r="A303">
        <v>46</v>
      </c>
      <c r="B303">
        <v>302</v>
      </c>
      <c r="D303">
        <v>976900</v>
      </c>
      <c r="E303">
        <v>9769</v>
      </c>
      <c r="F303">
        <v>1713</v>
      </c>
      <c r="G303">
        <v>0.55400000000000005</v>
      </c>
      <c r="H303">
        <v>7.1999999999999995E-2</v>
      </c>
      <c r="I303">
        <v>3.7999999999999999E-2</v>
      </c>
      <c r="J303">
        <v>0</v>
      </c>
      <c r="K303">
        <v>8.3000000000000004E-2</v>
      </c>
      <c r="L303">
        <v>0</v>
      </c>
      <c r="M303">
        <v>2.1000000000000001E-2</v>
      </c>
      <c r="N303">
        <v>0</v>
      </c>
      <c r="O303">
        <v>0.01</v>
      </c>
      <c r="Q303">
        <f t="shared" si="33"/>
        <v>7.1999999999999988E-5</v>
      </c>
      <c r="R303">
        <f t="shared" si="34"/>
        <v>3.8000000000000002E-5</v>
      </c>
      <c r="S303">
        <f t="shared" si="35"/>
        <v>0</v>
      </c>
      <c r="T303">
        <f t="shared" si="36"/>
        <v>8.2999999999999998E-5</v>
      </c>
      <c r="U303">
        <f t="shared" si="37"/>
        <v>0</v>
      </c>
      <c r="V303">
        <f t="shared" si="38"/>
        <v>2.1000000000000002E-5</v>
      </c>
      <c r="W303">
        <f t="shared" si="39"/>
        <v>0</v>
      </c>
      <c r="X303">
        <f t="shared" si="40"/>
        <v>1.0000000000000001E-5</v>
      </c>
    </row>
    <row r="304" spans="1:24" x14ac:dyDescent="0.25">
      <c r="A304">
        <v>46</v>
      </c>
      <c r="B304">
        <v>303</v>
      </c>
      <c r="D304">
        <v>815100</v>
      </c>
      <c r="E304">
        <v>8151</v>
      </c>
      <c r="F304">
        <v>1796</v>
      </c>
      <c r="G304">
        <v>0.42</v>
      </c>
      <c r="H304">
        <v>0.19400000000000001</v>
      </c>
      <c r="I304">
        <v>8.7999999999999995E-2</v>
      </c>
      <c r="J304">
        <v>0</v>
      </c>
      <c r="K304">
        <v>0.25800000000000001</v>
      </c>
      <c r="L304">
        <v>0</v>
      </c>
      <c r="M304">
        <v>2.8000000000000001E-2</v>
      </c>
      <c r="N304">
        <v>0</v>
      </c>
      <c r="O304">
        <v>2.4E-2</v>
      </c>
      <c r="Q304">
        <f t="shared" si="33"/>
        <v>1.94E-4</v>
      </c>
      <c r="R304">
        <f t="shared" si="34"/>
        <v>8.7999999999999998E-5</v>
      </c>
      <c r="S304">
        <f t="shared" si="35"/>
        <v>0</v>
      </c>
      <c r="T304">
        <f t="shared" si="36"/>
        <v>2.5799999999999998E-4</v>
      </c>
      <c r="U304">
        <f t="shared" si="37"/>
        <v>0</v>
      </c>
      <c r="V304">
        <f t="shared" si="38"/>
        <v>2.8E-5</v>
      </c>
      <c r="W304">
        <f t="shared" si="39"/>
        <v>0</v>
      </c>
      <c r="X304">
        <f t="shared" si="40"/>
        <v>2.4000000000000001E-5</v>
      </c>
    </row>
    <row r="305" spans="1:24" x14ac:dyDescent="0.25">
      <c r="A305">
        <v>46</v>
      </c>
      <c r="B305">
        <v>304</v>
      </c>
      <c r="D305">
        <v>1985500</v>
      </c>
      <c r="E305">
        <v>19855</v>
      </c>
      <c r="F305">
        <v>1830</v>
      </c>
      <c r="G305">
        <v>1.02</v>
      </c>
      <c r="H305">
        <v>0.28499999999999998</v>
      </c>
      <c r="I305">
        <v>5.3999999999999999E-2</v>
      </c>
      <c r="J305">
        <v>0</v>
      </c>
      <c r="K305">
        <v>0.19500000000000001</v>
      </c>
      <c r="L305">
        <v>0</v>
      </c>
      <c r="M305">
        <v>6.0000000000000001E-3</v>
      </c>
      <c r="N305">
        <v>0</v>
      </c>
      <c r="O305">
        <v>1.9E-2</v>
      </c>
      <c r="Q305">
        <f t="shared" si="33"/>
        <v>2.8499999999999999E-4</v>
      </c>
      <c r="R305">
        <f t="shared" si="34"/>
        <v>5.3999999999999998E-5</v>
      </c>
      <c r="S305">
        <f t="shared" si="35"/>
        <v>0</v>
      </c>
      <c r="T305">
        <f t="shared" si="36"/>
        <v>1.95E-4</v>
      </c>
      <c r="U305">
        <f t="shared" si="37"/>
        <v>0</v>
      </c>
      <c r="V305">
        <f t="shared" si="38"/>
        <v>6.0000000000000002E-6</v>
      </c>
      <c r="W305">
        <f t="shared" si="39"/>
        <v>0</v>
      </c>
      <c r="X305">
        <f t="shared" si="40"/>
        <v>1.9000000000000001E-5</v>
      </c>
    </row>
    <row r="306" spans="1:24" x14ac:dyDescent="0.25">
      <c r="A306">
        <v>46</v>
      </c>
      <c r="B306">
        <v>305</v>
      </c>
      <c r="D306">
        <v>1852400</v>
      </c>
      <c r="E306">
        <v>18524</v>
      </c>
      <c r="F306">
        <v>1856</v>
      </c>
      <c r="G306">
        <v>1.419</v>
      </c>
      <c r="H306">
        <v>0.25900000000000001</v>
      </c>
      <c r="I306">
        <v>0.14799999999999999</v>
      </c>
      <c r="J306">
        <v>0</v>
      </c>
      <c r="K306">
        <v>0.33800000000000002</v>
      </c>
      <c r="L306">
        <v>0</v>
      </c>
      <c r="M306">
        <v>7.0999999999999994E-2</v>
      </c>
      <c r="N306">
        <v>0</v>
      </c>
      <c r="O306">
        <v>0.04</v>
      </c>
      <c r="Q306">
        <f t="shared" si="33"/>
        <v>2.5900000000000001E-4</v>
      </c>
      <c r="R306">
        <f t="shared" si="34"/>
        <v>1.4799999999999999E-4</v>
      </c>
      <c r="S306">
        <f t="shared" si="35"/>
        <v>0</v>
      </c>
      <c r="T306">
        <f t="shared" si="36"/>
        <v>3.3800000000000003E-4</v>
      </c>
      <c r="U306">
        <f t="shared" si="37"/>
        <v>0</v>
      </c>
      <c r="V306">
        <f t="shared" si="38"/>
        <v>7.0999999999999991E-5</v>
      </c>
      <c r="W306">
        <f t="shared" si="39"/>
        <v>0</v>
      </c>
      <c r="X306">
        <f t="shared" si="40"/>
        <v>4.0000000000000003E-5</v>
      </c>
    </row>
    <row r="307" spans="1:24" x14ac:dyDescent="0.25">
      <c r="A307">
        <v>46</v>
      </c>
      <c r="B307">
        <v>306</v>
      </c>
      <c r="D307">
        <v>1252900</v>
      </c>
      <c r="E307">
        <v>12529</v>
      </c>
      <c r="F307">
        <v>2030</v>
      </c>
      <c r="G307">
        <v>1.105</v>
      </c>
      <c r="H307">
        <v>0.23400000000000001</v>
      </c>
      <c r="I307">
        <v>0.108</v>
      </c>
      <c r="J307">
        <v>0</v>
      </c>
      <c r="K307">
        <v>0.315</v>
      </c>
      <c r="L307">
        <v>0</v>
      </c>
      <c r="M307">
        <v>3.5000000000000003E-2</v>
      </c>
      <c r="N307">
        <v>0</v>
      </c>
      <c r="O307">
        <v>2.9000000000000001E-2</v>
      </c>
      <c r="Q307">
        <f t="shared" si="33"/>
        <v>2.3400000000000002E-4</v>
      </c>
      <c r="R307">
        <f t="shared" si="34"/>
        <v>1.08E-4</v>
      </c>
      <c r="S307">
        <f t="shared" si="35"/>
        <v>0</v>
      </c>
      <c r="T307">
        <f t="shared" si="36"/>
        <v>3.1500000000000001E-4</v>
      </c>
      <c r="U307">
        <f t="shared" si="37"/>
        <v>0</v>
      </c>
      <c r="V307">
        <f t="shared" si="38"/>
        <v>3.5000000000000004E-5</v>
      </c>
      <c r="W307">
        <f t="shared" si="39"/>
        <v>0</v>
      </c>
      <c r="X307">
        <f t="shared" si="40"/>
        <v>2.9E-5</v>
      </c>
    </row>
    <row r="308" spans="1:24" x14ac:dyDescent="0.25">
      <c r="A308">
        <v>46</v>
      </c>
      <c r="B308">
        <v>307</v>
      </c>
      <c r="D308">
        <v>143900</v>
      </c>
      <c r="E308">
        <v>1439</v>
      </c>
      <c r="F308">
        <v>1984</v>
      </c>
      <c r="G308">
        <v>3.2000000000000001E-2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Q308">
        <f t="shared" si="33"/>
        <v>0</v>
      </c>
      <c r="R308">
        <f t="shared" si="34"/>
        <v>0</v>
      </c>
      <c r="S308">
        <f t="shared" si="35"/>
        <v>0</v>
      </c>
      <c r="T308">
        <f t="shared" si="36"/>
        <v>0</v>
      </c>
      <c r="U308">
        <f t="shared" si="37"/>
        <v>0</v>
      </c>
      <c r="V308">
        <f t="shared" si="38"/>
        <v>0</v>
      </c>
      <c r="W308">
        <f t="shared" si="39"/>
        <v>0</v>
      </c>
      <c r="X308">
        <f t="shared" si="40"/>
        <v>0</v>
      </c>
    </row>
    <row r="309" spans="1:24" x14ac:dyDescent="0.25">
      <c r="A309">
        <v>46</v>
      </c>
      <c r="B309">
        <v>308</v>
      </c>
      <c r="D309">
        <v>4692900</v>
      </c>
      <c r="E309">
        <v>46929</v>
      </c>
      <c r="F309">
        <v>2277</v>
      </c>
      <c r="G309">
        <v>2.1179999999999999</v>
      </c>
      <c r="H309">
        <v>0.98899999999999999</v>
      </c>
      <c r="I309">
        <v>9.4E-2</v>
      </c>
      <c r="J309">
        <v>0</v>
      </c>
      <c r="K309">
        <v>0.45900000000000002</v>
      </c>
      <c r="L309">
        <v>0</v>
      </c>
      <c r="M309">
        <v>7.0000000000000001E-3</v>
      </c>
      <c r="N309">
        <v>0</v>
      </c>
      <c r="O309">
        <v>3.1E-2</v>
      </c>
      <c r="Q309">
        <f t="shared" si="33"/>
        <v>9.8900000000000008E-4</v>
      </c>
      <c r="R309">
        <f t="shared" si="34"/>
        <v>9.3999999999999994E-5</v>
      </c>
      <c r="S309">
        <f t="shared" si="35"/>
        <v>0</v>
      </c>
      <c r="T309">
        <f t="shared" si="36"/>
        <v>4.5900000000000004E-4</v>
      </c>
      <c r="U309">
        <f t="shared" si="37"/>
        <v>0</v>
      </c>
      <c r="V309">
        <f t="shared" si="38"/>
        <v>6.9999999999999999E-6</v>
      </c>
      <c r="W309">
        <f t="shared" si="39"/>
        <v>0</v>
      </c>
      <c r="X309">
        <f t="shared" si="40"/>
        <v>3.1000000000000001E-5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3"/>
  <sheetViews>
    <sheetView tabSelected="1" zoomScale="70" zoomScaleNormal="70" workbookViewId="0">
      <pane ySplit="1" topLeftCell="A16" activePane="bottomLeft" state="frozen"/>
      <selection pane="bottomLeft" activeCell="I56" sqref="I56"/>
    </sheetView>
  </sheetViews>
  <sheetFormatPr defaultRowHeight="15" x14ac:dyDescent="0.25"/>
  <cols>
    <col min="1" max="1" width="5" bestFit="1" customWidth="1"/>
    <col min="2" max="2" width="7.85546875" bestFit="1" customWidth="1"/>
    <col min="3" max="4" width="14.85546875" bestFit="1" customWidth="1"/>
    <col min="5" max="5" width="5.7109375" customWidth="1"/>
    <col min="6" max="6" width="6" customWidth="1"/>
    <col min="7" max="7" width="17.5703125" customWidth="1"/>
    <col min="8" max="8" width="15" bestFit="1" customWidth="1"/>
    <col min="9" max="9" width="12.140625" bestFit="1" customWidth="1"/>
    <col min="10" max="11" width="10.5703125" bestFit="1" customWidth="1"/>
    <col min="12" max="12" width="10.140625" bestFit="1" customWidth="1"/>
    <col min="13" max="13" width="9.28515625" bestFit="1" customWidth="1"/>
    <col min="14" max="14" width="7.85546875" bestFit="1" customWidth="1"/>
    <col min="15" max="15" width="10.5703125" bestFit="1" customWidth="1"/>
    <col min="16" max="16" width="10.140625" bestFit="1" customWidth="1"/>
    <col min="17" max="17" width="7.85546875" bestFit="1" customWidth="1"/>
    <col min="18" max="18" width="9.28515625" bestFit="1" customWidth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</row>
    <row r="3" spans="1:18" x14ac:dyDescent="0.25">
      <c r="A3">
        <v>1</v>
      </c>
      <c r="B3">
        <v>0</v>
      </c>
      <c r="C3">
        <v>781343.90670000005</v>
      </c>
      <c r="D3">
        <v>2318107.4786999999</v>
      </c>
      <c r="G3">
        <v>11</v>
      </c>
      <c r="H3" t="s">
        <v>538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25">
      <c r="A4">
        <v>2</v>
      </c>
      <c r="B4">
        <v>0</v>
      </c>
      <c r="C4">
        <v>778863.90670000005</v>
      </c>
      <c r="D4">
        <v>2318087.4786999999</v>
      </c>
      <c r="G4">
        <v>11</v>
      </c>
      <c r="H4" t="s">
        <v>538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5">
      <c r="A5">
        <v>3</v>
      </c>
      <c r="B5">
        <v>0</v>
      </c>
      <c r="C5">
        <v>779633.90670000005</v>
      </c>
      <c r="D5">
        <v>2318047.4786999999</v>
      </c>
      <c r="G5">
        <v>11</v>
      </c>
      <c r="H5" t="s">
        <v>538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25">
      <c r="A6">
        <v>4</v>
      </c>
      <c r="B6">
        <v>0</v>
      </c>
      <c r="C6">
        <v>780903.90670000005</v>
      </c>
      <c r="D6">
        <v>2317967.4786999999</v>
      </c>
      <c r="G6">
        <v>11</v>
      </c>
      <c r="H6" t="s">
        <v>538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25">
      <c r="A7">
        <v>5</v>
      </c>
      <c r="B7">
        <v>0</v>
      </c>
      <c r="C7">
        <v>780293.90670000005</v>
      </c>
      <c r="D7">
        <v>2317787.4786999999</v>
      </c>
      <c r="G7">
        <v>11</v>
      </c>
      <c r="H7" t="s">
        <v>538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5">
      <c r="A8">
        <v>6</v>
      </c>
      <c r="B8">
        <v>0</v>
      </c>
      <c r="C8">
        <v>784283.90670000005</v>
      </c>
      <c r="D8">
        <v>2317477.4786999999</v>
      </c>
      <c r="G8">
        <v>11</v>
      </c>
      <c r="H8" t="s">
        <v>538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25">
      <c r="A9">
        <v>7</v>
      </c>
      <c r="B9">
        <v>0</v>
      </c>
      <c r="C9">
        <v>786593.90670000005</v>
      </c>
      <c r="D9">
        <v>2317447.4786999999</v>
      </c>
      <c r="G9">
        <v>11</v>
      </c>
      <c r="H9" t="s">
        <v>538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9</v>
      </c>
      <c r="B11">
        <v>0</v>
      </c>
      <c r="C11">
        <v>783693.90670000005</v>
      </c>
      <c r="D11">
        <v>2317277.4786999999</v>
      </c>
      <c r="G11">
        <v>11</v>
      </c>
      <c r="H11" t="s">
        <v>538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25">
      <c r="A12">
        <v>10</v>
      </c>
      <c r="B12">
        <v>0</v>
      </c>
      <c r="C12">
        <v>785353.90670000005</v>
      </c>
      <c r="D12">
        <v>2317157.4786999999</v>
      </c>
      <c r="G12">
        <v>11</v>
      </c>
      <c r="H12" t="s">
        <v>538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25">
      <c r="A13">
        <v>11</v>
      </c>
      <c r="B13">
        <v>0</v>
      </c>
      <c r="C13">
        <v>787193.90670000005</v>
      </c>
      <c r="D13">
        <v>2316887.4786999999</v>
      </c>
      <c r="G13">
        <v>11</v>
      </c>
      <c r="H13" t="s">
        <v>538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25">
      <c r="A14">
        <v>12</v>
      </c>
      <c r="B14">
        <v>0</v>
      </c>
      <c r="C14">
        <v>787903.90670000005</v>
      </c>
      <c r="D14">
        <v>2316637.4786999999</v>
      </c>
      <c r="G14">
        <v>11</v>
      </c>
      <c r="H14" t="s">
        <v>538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25">
      <c r="A15">
        <v>13</v>
      </c>
      <c r="B15">
        <v>0</v>
      </c>
      <c r="C15">
        <v>788443.90670000005</v>
      </c>
      <c r="D15">
        <v>2315177.4786999999</v>
      </c>
      <c r="G15">
        <v>11</v>
      </c>
      <c r="H15" t="s">
        <v>538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5">
      <c r="A16">
        <v>14</v>
      </c>
      <c r="B16">
        <v>0</v>
      </c>
      <c r="C16">
        <v>788783.90670000005</v>
      </c>
      <c r="D16">
        <v>2315077.4786999999</v>
      </c>
      <c r="G16">
        <v>11</v>
      </c>
      <c r="H16" t="s">
        <v>538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5">
      <c r="A17">
        <v>15</v>
      </c>
      <c r="B17">
        <v>0</v>
      </c>
      <c r="C17">
        <v>789833.90670000005</v>
      </c>
      <c r="D17">
        <v>2314457.4786999999</v>
      </c>
      <c r="G17">
        <v>11</v>
      </c>
      <c r="H17" t="s">
        <v>538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25">
      <c r="A18">
        <v>16</v>
      </c>
      <c r="B18">
        <v>0</v>
      </c>
      <c r="C18">
        <v>789873.90670000005</v>
      </c>
      <c r="D18">
        <v>2314037.4786999999</v>
      </c>
      <c r="G18">
        <v>11</v>
      </c>
      <c r="H18" t="s">
        <v>538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25">
      <c r="A19">
        <v>17</v>
      </c>
      <c r="B19">
        <v>0</v>
      </c>
      <c r="C19">
        <v>790173.90670000005</v>
      </c>
      <c r="D19">
        <v>2313907.4786999999</v>
      </c>
      <c r="G19">
        <v>11</v>
      </c>
      <c r="H19" t="s">
        <v>538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5">
      <c r="A20">
        <v>18</v>
      </c>
      <c r="B20">
        <v>0</v>
      </c>
      <c r="C20">
        <v>790773.90670000005</v>
      </c>
      <c r="D20">
        <v>2313537.4786999999</v>
      </c>
      <c r="G20">
        <v>11</v>
      </c>
      <c r="H20" t="s">
        <v>538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25">
      <c r="A21">
        <v>19</v>
      </c>
      <c r="B21">
        <v>0</v>
      </c>
      <c r="C21">
        <v>790783.90670000005</v>
      </c>
      <c r="D21">
        <v>2313487.4786999999</v>
      </c>
      <c r="G21">
        <v>11</v>
      </c>
      <c r="H21" t="s">
        <v>538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25">
      <c r="A22">
        <v>20</v>
      </c>
      <c r="B22">
        <v>0</v>
      </c>
      <c r="C22">
        <v>791733.90670000005</v>
      </c>
      <c r="D22">
        <v>2312887.4786999999</v>
      </c>
      <c r="G22">
        <v>11</v>
      </c>
      <c r="H22" t="s">
        <v>538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25">
      <c r="A23">
        <v>21</v>
      </c>
      <c r="B23">
        <v>0</v>
      </c>
      <c r="C23">
        <v>791703.90670000005</v>
      </c>
      <c r="D23">
        <v>2312377.4786999999</v>
      </c>
      <c r="G23">
        <v>11</v>
      </c>
      <c r="H23" t="s">
        <v>538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25">
      <c r="A24">
        <v>22</v>
      </c>
      <c r="B24">
        <v>0</v>
      </c>
      <c r="C24">
        <v>792603.90670000005</v>
      </c>
      <c r="D24">
        <v>2311987.4786999999</v>
      </c>
      <c r="G24">
        <v>11</v>
      </c>
      <c r="H24" t="s">
        <v>538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25">
      <c r="A25">
        <v>23</v>
      </c>
      <c r="B25">
        <v>0</v>
      </c>
      <c r="C25">
        <v>792863.90670000005</v>
      </c>
      <c r="D25">
        <v>2311777.4786999999</v>
      </c>
      <c r="G25">
        <v>11</v>
      </c>
      <c r="H25" t="s">
        <v>538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25">
      <c r="A26">
        <v>24</v>
      </c>
      <c r="B26">
        <v>0</v>
      </c>
      <c r="C26">
        <v>793033.90670000005</v>
      </c>
      <c r="D26">
        <v>2311607.4786999999</v>
      </c>
      <c r="G26">
        <v>11</v>
      </c>
      <c r="H26" t="s">
        <v>538</v>
      </c>
      <c r="I26">
        <v>0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5">
      <c r="A27">
        <v>25</v>
      </c>
      <c r="B27">
        <v>0</v>
      </c>
      <c r="C27">
        <v>793323.90670000005</v>
      </c>
      <c r="D27">
        <v>2311337.4786999999</v>
      </c>
      <c r="G27">
        <v>11</v>
      </c>
      <c r="H27" t="s">
        <v>538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25">
      <c r="A28">
        <v>26</v>
      </c>
      <c r="B28">
        <v>0</v>
      </c>
      <c r="C28">
        <v>793583.90670000005</v>
      </c>
      <c r="D28">
        <v>2311177.4786999999</v>
      </c>
      <c r="G28">
        <v>11</v>
      </c>
      <c r="H28" t="s">
        <v>538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25">
      <c r="A29">
        <v>27</v>
      </c>
      <c r="B29">
        <v>0</v>
      </c>
      <c r="C29">
        <v>794263.90670000005</v>
      </c>
      <c r="D29">
        <v>2310787.4786999999</v>
      </c>
      <c r="G29">
        <v>11</v>
      </c>
      <c r="H29" t="s">
        <v>538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25">
      <c r="A30">
        <v>28</v>
      </c>
      <c r="B30">
        <v>0</v>
      </c>
      <c r="C30">
        <v>793983.90670000005</v>
      </c>
      <c r="D30">
        <v>2310717.4786999999</v>
      </c>
      <c r="G30">
        <v>11</v>
      </c>
      <c r="H30" t="s">
        <v>538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25">
      <c r="A31">
        <v>29</v>
      </c>
      <c r="B31">
        <v>0</v>
      </c>
      <c r="C31">
        <v>794793.90670000005</v>
      </c>
      <c r="D31">
        <v>2309417.4786999999</v>
      </c>
      <c r="G31">
        <v>11</v>
      </c>
      <c r="H31" t="s">
        <v>538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25">
      <c r="A32">
        <v>30</v>
      </c>
      <c r="B32">
        <v>0</v>
      </c>
      <c r="C32">
        <v>794783.90670000005</v>
      </c>
      <c r="D32">
        <v>2309257.4786999999</v>
      </c>
      <c r="G32">
        <v>11</v>
      </c>
      <c r="H32" t="s">
        <v>538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25">
      <c r="A33">
        <v>31</v>
      </c>
      <c r="B33">
        <v>0</v>
      </c>
      <c r="C33">
        <v>795743.90670000005</v>
      </c>
      <c r="D33">
        <v>2309177.4786999999</v>
      </c>
      <c r="G33">
        <v>11</v>
      </c>
      <c r="H33" t="s">
        <v>538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25">
      <c r="A34">
        <v>32</v>
      </c>
      <c r="B34">
        <v>0</v>
      </c>
      <c r="C34">
        <v>797163.90670000005</v>
      </c>
      <c r="D34">
        <v>2309087.4786999999</v>
      </c>
      <c r="G34">
        <v>11</v>
      </c>
      <c r="H34" t="s">
        <v>538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25">
      <c r="A35">
        <v>33</v>
      </c>
      <c r="B35">
        <v>0</v>
      </c>
      <c r="C35">
        <v>797723.90670000005</v>
      </c>
      <c r="D35">
        <v>2309067.4786999999</v>
      </c>
      <c r="G35">
        <v>11</v>
      </c>
      <c r="H35" t="s">
        <v>538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25">
      <c r="A36">
        <v>34</v>
      </c>
      <c r="B36">
        <v>0</v>
      </c>
      <c r="C36">
        <v>798833.90670000005</v>
      </c>
      <c r="D36">
        <v>2308077.4786999999</v>
      </c>
      <c r="G36">
        <v>11</v>
      </c>
      <c r="H36" t="s">
        <v>538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25">
      <c r="A37">
        <v>35</v>
      </c>
      <c r="B37">
        <v>0</v>
      </c>
      <c r="C37">
        <v>798873.90670000005</v>
      </c>
      <c r="D37">
        <v>2307137.4786999999</v>
      </c>
      <c r="G37">
        <v>11</v>
      </c>
      <c r="H37" t="s">
        <v>538</v>
      </c>
      <c r="I37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25">
      <c r="A38">
        <v>36</v>
      </c>
      <c r="B38">
        <v>0</v>
      </c>
      <c r="C38">
        <v>799163.90670000005</v>
      </c>
      <c r="D38">
        <v>2306747.4786999999</v>
      </c>
      <c r="G38">
        <v>11</v>
      </c>
      <c r="H38" t="s">
        <v>538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25">
      <c r="A39">
        <v>37</v>
      </c>
      <c r="B39">
        <v>0</v>
      </c>
      <c r="C39">
        <v>799323.90670000005</v>
      </c>
      <c r="D39">
        <v>2306697.4786999999</v>
      </c>
      <c r="G39">
        <v>11</v>
      </c>
      <c r="H39" t="s">
        <v>538</v>
      </c>
      <c r="I39">
        <v>0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25">
      <c r="A40">
        <v>38</v>
      </c>
      <c r="B40">
        <v>0</v>
      </c>
      <c r="C40">
        <v>799923.90670000005</v>
      </c>
      <c r="D40">
        <v>2306317.4786999999</v>
      </c>
      <c r="G40">
        <v>11</v>
      </c>
      <c r="H40" t="s">
        <v>538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25">
      <c r="A41">
        <v>39</v>
      </c>
      <c r="B41">
        <v>0</v>
      </c>
      <c r="C41">
        <v>802463.90670000005</v>
      </c>
      <c r="D41">
        <v>2305757.4786999999</v>
      </c>
      <c r="G41">
        <v>11</v>
      </c>
      <c r="H41" t="s">
        <v>538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25">
      <c r="A42">
        <v>40</v>
      </c>
      <c r="B42">
        <v>0</v>
      </c>
      <c r="C42">
        <v>800233.90670000005</v>
      </c>
      <c r="D42">
        <v>2305647.4786999999</v>
      </c>
      <c r="G42">
        <v>11</v>
      </c>
      <c r="H42" t="s">
        <v>538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25">
      <c r="A43">
        <v>41</v>
      </c>
      <c r="B43">
        <v>0</v>
      </c>
      <c r="C43">
        <v>800253.90670000005</v>
      </c>
      <c r="D43">
        <v>2305617.4786999999</v>
      </c>
      <c r="G43">
        <v>11</v>
      </c>
      <c r="H43" t="s">
        <v>538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25">
      <c r="A44">
        <v>42</v>
      </c>
      <c r="B44">
        <v>0</v>
      </c>
      <c r="C44">
        <v>801733.90670000005</v>
      </c>
      <c r="D44">
        <v>2305507.4786999999</v>
      </c>
      <c r="G44">
        <v>11</v>
      </c>
      <c r="H44" t="s">
        <v>538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25">
      <c r="A45">
        <v>43</v>
      </c>
      <c r="B45">
        <v>0</v>
      </c>
      <c r="C45">
        <v>800483.90670000005</v>
      </c>
      <c r="D45">
        <v>2305377.4786999999</v>
      </c>
      <c r="G45">
        <v>11</v>
      </c>
      <c r="H45" t="s">
        <v>538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25">
      <c r="A46">
        <v>44</v>
      </c>
      <c r="B46">
        <v>0</v>
      </c>
      <c r="C46">
        <v>801133.90670000005</v>
      </c>
      <c r="D46">
        <v>2305277.4786999999</v>
      </c>
      <c r="G46">
        <v>11</v>
      </c>
      <c r="H46" t="s">
        <v>538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25">
      <c r="A47">
        <v>45</v>
      </c>
      <c r="B47">
        <v>1</v>
      </c>
      <c r="C47">
        <v>786533.90670000005</v>
      </c>
      <c r="D47">
        <v>2317287.4786999999</v>
      </c>
      <c r="G47">
        <v>12</v>
      </c>
      <c r="H47" t="s">
        <v>540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25">
      <c r="A48">
        <v>46</v>
      </c>
      <c r="B48">
        <v>1</v>
      </c>
      <c r="C48">
        <v>785273.90670000005</v>
      </c>
      <c r="D48">
        <v>2316727.4786999999</v>
      </c>
      <c r="G48">
        <v>12</v>
      </c>
      <c r="H48" t="s">
        <v>540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25">
      <c r="A49">
        <v>47</v>
      </c>
      <c r="B49">
        <v>1</v>
      </c>
      <c r="C49">
        <v>796883.90670000005</v>
      </c>
      <c r="D49">
        <v>2309067.4786999999</v>
      </c>
      <c r="G49">
        <v>12</v>
      </c>
      <c r="H49" t="s">
        <v>540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25">
      <c r="A50">
        <v>48</v>
      </c>
      <c r="B50">
        <v>1</v>
      </c>
      <c r="C50">
        <v>799743.90670000005</v>
      </c>
      <c r="D50">
        <v>2305977.4786999999</v>
      </c>
      <c r="G50">
        <v>12</v>
      </c>
      <c r="H50" t="s">
        <v>540</v>
      </c>
      <c r="I50"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x14ac:dyDescent="0.25">
      <c r="A51">
        <v>49</v>
      </c>
      <c r="B51">
        <v>2</v>
      </c>
      <c r="C51">
        <v>802383.90670000005</v>
      </c>
      <c r="D51">
        <v>2304207.4786999999</v>
      </c>
      <c r="G51">
        <v>13</v>
      </c>
      <c r="H51" t="s">
        <v>539</v>
      </c>
      <c r="I51">
        <v>1</v>
      </c>
      <c r="J51">
        <v>0</v>
      </c>
      <c r="K51">
        <v>1</v>
      </c>
      <c r="L51">
        <v>0.5</v>
      </c>
      <c r="M51">
        <v>1</v>
      </c>
      <c r="N51">
        <v>1</v>
      </c>
      <c r="O51">
        <v>0.5</v>
      </c>
      <c r="P51">
        <v>0.5</v>
      </c>
      <c r="Q51">
        <v>0.5</v>
      </c>
      <c r="R51">
        <v>1</v>
      </c>
    </row>
    <row r="52" spans="1:18" x14ac:dyDescent="0.25">
      <c r="A52">
        <v>50</v>
      </c>
      <c r="B52">
        <v>3</v>
      </c>
      <c r="C52">
        <v>801193.90670000005</v>
      </c>
      <c r="D52">
        <v>2304157.4786999999</v>
      </c>
      <c r="G52">
        <v>14</v>
      </c>
      <c r="H52" t="s">
        <v>541</v>
      </c>
      <c r="I52">
        <v>0</v>
      </c>
      <c r="J52">
        <v>15.5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x14ac:dyDescent="0.25">
      <c r="A53">
        <v>51</v>
      </c>
      <c r="B53">
        <v>3</v>
      </c>
      <c r="C53">
        <v>800423.90670000005</v>
      </c>
      <c r="D53">
        <v>2304207.4786999999</v>
      </c>
      <c r="G53">
        <v>14</v>
      </c>
      <c r="H53" t="s">
        <v>541</v>
      </c>
      <c r="I53">
        <v>0</v>
      </c>
      <c r="J53">
        <v>2.2999999999999998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 x14ac:dyDescent="0.25">
      <c r="A54">
        <v>52</v>
      </c>
      <c r="B54">
        <v>2</v>
      </c>
      <c r="C54">
        <v>795973.90670000005</v>
      </c>
      <c r="D54">
        <v>2306597.4786999999</v>
      </c>
      <c r="G54">
        <v>13</v>
      </c>
      <c r="H54" t="s">
        <v>539</v>
      </c>
      <c r="I54">
        <v>1</v>
      </c>
      <c r="J54">
        <v>0</v>
      </c>
      <c r="K54">
        <v>1</v>
      </c>
      <c r="L54">
        <v>0.5</v>
      </c>
      <c r="M54">
        <v>1</v>
      </c>
      <c r="N54">
        <v>1</v>
      </c>
      <c r="O54">
        <v>0.5</v>
      </c>
      <c r="P54">
        <v>0.5</v>
      </c>
      <c r="Q54">
        <v>0.5</v>
      </c>
      <c r="R54">
        <v>1</v>
      </c>
    </row>
    <row r="55" spans="1:18" x14ac:dyDescent="0.25">
      <c r="A55">
        <v>53</v>
      </c>
      <c r="B55">
        <v>2</v>
      </c>
      <c r="C55">
        <v>796543.90670000005</v>
      </c>
      <c r="D55">
        <v>2306377.4786999999</v>
      </c>
      <c r="G55">
        <v>13</v>
      </c>
      <c r="H55" t="s">
        <v>539</v>
      </c>
      <c r="I55">
        <v>1</v>
      </c>
      <c r="J55">
        <v>0</v>
      </c>
      <c r="K55">
        <v>1</v>
      </c>
      <c r="L55">
        <v>0.5</v>
      </c>
      <c r="M55">
        <v>1</v>
      </c>
      <c r="N55">
        <v>1</v>
      </c>
      <c r="O55">
        <v>0.5</v>
      </c>
      <c r="P55">
        <v>0.5</v>
      </c>
      <c r="Q55">
        <v>0.5</v>
      </c>
      <c r="R55">
        <v>1</v>
      </c>
    </row>
    <row r="56" spans="1:18" x14ac:dyDescent="0.25">
      <c r="A56">
        <v>54</v>
      </c>
      <c r="B56">
        <v>2</v>
      </c>
      <c r="C56">
        <v>796833.90670000005</v>
      </c>
      <c r="D56">
        <v>2306157.4786999999</v>
      </c>
      <c r="G56">
        <v>13</v>
      </c>
      <c r="H56" t="s">
        <v>539</v>
      </c>
      <c r="I56">
        <v>1</v>
      </c>
      <c r="J56">
        <v>0</v>
      </c>
      <c r="K56">
        <v>1</v>
      </c>
      <c r="L56">
        <v>0.5</v>
      </c>
      <c r="M56">
        <v>1</v>
      </c>
      <c r="N56">
        <v>1</v>
      </c>
      <c r="O56">
        <v>0.5</v>
      </c>
      <c r="P56">
        <v>0.5</v>
      </c>
      <c r="Q56">
        <v>0.5</v>
      </c>
      <c r="R56">
        <v>1</v>
      </c>
    </row>
    <row r="57" spans="1:18" x14ac:dyDescent="0.25">
      <c r="A57">
        <v>55</v>
      </c>
      <c r="B57">
        <v>4</v>
      </c>
      <c r="C57">
        <v>789194.4179</v>
      </c>
      <c r="D57">
        <v>2313017.6129000001</v>
      </c>
      <c r="E57" t="s">
        <v>286</v>
      </c>
      <c r="F57" t="s">
        <v>287</v>
      </c>
      <c r="G57">
        <v>5</v>
      </c>
      <c r="H57" t="s">
        <v>35</v>
      </c>
      <c r="I57">
        <v>0.6</v>
      </c>
      <c r="J57">
        <v>0.4</v>
      </c>
      <c r="K57">
        <v>0.5</v>
      </c>
      <c r="L57">
        <v>0.8</v>
      </c>
      <c r="M57">
        <v>1</v>
      </c>
      <c r="N57">
        <v>1</v>
      </c>
      <c r="O57">
        <v>0.3</v>
      </c>
      <c r="P57">
        <v>1</v>
      </c>
      <c r="Q57">
        <v>0.7</v>
      </c>
      <c r="R57">
        <v>1</v>
      </c>
    </row>
    <row r="58" spans="1:18" x14ac:dyDescent="0.25">
      <c r="A58">
        <v>56</v>
      </c>
      <c r="B58">
        <v>4</v>
      </c>
      <c r="C58">
        <v>790524.49360000005</v>
      </c>
      <c r="D58">
        <v>2310258.6685000001</v>
      </c>
      <c r="E58" t="s">
        <v>486</v>
      </c>
      <c r="F58" t="s">
        <v>487</v>
      </c>
      <c r="G58">
        <v>9</v>
      </c>
      <c r="H58" t="s">
        <v>35</v>
      </c>
      <c r="I58">
        <v>0.6</v>
      </c>
      <c r="J58">
        <v>0.4</v>
      </c>
      <c r="K58">
        <v>0.5</v>
      </c>
      <c r="L58">
        <v>0.8</v>
      </c>
      <c r="M58">
        <v>1</v>
      </c>
      <c r="N58">
        <v>1</v>
      </c>
      <c r="O58">
        <v>0.3</v>
      </c>
      <c r="P58">
        <v>1</v>
      </c>
      <c r="Q58">
        <v>0.7</v>
      </c>
      <c r="R58">
        <v>1</v>
      </c>
    </row>
    <row r="59" spans="1:18" x14ac:dyDescent="0.25">
      <c r="A59">
        <v>57</v>
      </c>
      <c r="B59">
        <v>4</v>
      </c>
      <c r="C59">
        <v>786432.97010000004</v>
      </c>
      <c r="D59">
        <v>2311876.3354000002</v>
      </c>
      <c r="E59" t="s">
        <v>514</v>
      </c>
      <c r="F59" t="s">
        <v>515</v>
      </c>
      <c r="G59">
        <v>9</v>
      </c>
      <c r="H59" t="s">
        <v>35</v>
      </c>
      <c r="I59">
        <v>0.6</v>
      </c>
      <c r="J59">
        <v>0.4</v>
      </c>
      <c r="K59">
        <v>0.5</v>
      </c>
      <c r="L59">
        <v>0.8</v>
      </c>
      <c r="M59">
        <v>1</v>
      </c>
      <c r="N59">
        <v>1</v>
      </c>
      <c r="O59">
        <v>0.3</v>
      </c>
      <c r="P59">
        <v>1</v>
      </c>
      <c r="Q59">
        <v>0.7</v>
      </c>
      <c r="R59">
        <v>1</v>
      </c>
    </row>
    <row r="60" spans="1:18" x14ac:dyDescent="0.25">
      <c r="A60">
        <v>58</v>
      </c>
      <c r="B60">
        <v>4</v>
      </c>
      <c r="C60">
        <v>786601.53709999996</v>
      </c>
      <c r="D60">
        <v>2311817.074</v>
      </c>
      <c r="E60" t="s">
        <v>512</v>
      </c>
      <c r="F60" t="s">
        <v>513</v>
      </c>
      <c r="G60">
        <v>9</v>
      </c>
      <c r="H60" t="s">
        <v>35</v>
      </c>
      <c r="I60">
        <v>0.6</v>
      </c>
      <c r="J60">
        <v>0.4</v>
      </c>
      <c r="K60">
        <v>0.5</v>
      </c>
      <c r="L60">
        <v>0.8</v>
      </c>
      <c r="M60">
        <v>1</v>
      </c>
      <c r="N60">
        <v>1</v>
      </c>
      <c r="O60">
        <v>0.3</v>
      </c>
      <c r="P60">
        <v>1</v>
      </c>
      <c r="Q60">
        <v>0.7</v>
      </c>
      <c r="R60">
        <v>1</v>
      </c>
    </row>
    <row r="61" spans="1:18" x14ac:dyDescent="0.25">
      <c r="A61">
        <v>59</v>
      </c>
      <c r="B61">
        <v>4</v>
      </c>
      <c r="C61">
        <v>787146.48849999998</v>
      </c>
      <c r="D61">
        <v>2311951.2319999998</v>
      </c>
      <c r="E61" t="s">
        <v>508</v>
      </c>
      <c r="F61" t="s">
        <v>509</v>
      </c>
      <c r="G61">
        <v>9</v>
      </c>
      <c r="H61" t="s">
        <v>35</v>
      </c>
      <c r="I61">
        <v>0.6</v>
      </c>
      <c r="J61">
        <v>0.4</v>
      </c>
      <c r="K61">
        <v>0.5</v>
      </c>
      <c r="L61">
        <v>0.8</v>
      </c>
      <c r="M61">
        <v>1</v>
      </c>
      <c r="N61">
        <v>1</v>
      </c>
      <c r="O61">
        <v>0.3</v>
      </c>
      <c r="P61">
        <v>1</v>
      </c>
      <c r="Q61">
        <v>0.7</v>
      </c>
      <c r="R61">
        <v>1</v>
      </c>
    </row>
    <row r="62" spans="1:18" x14ac:dyDescent="0.25">
      <c r="A62">
        <v>60</v>
      </c>
      <c r="B62">
        <v>4</v>
      </c>
      <c r="C62">
        <v>791182.01060000004</v>
      </c>
      <c r="D62">
        <v>2309676.0265000002</v>
      </c>
      <c r="E62" t="s">
        <v>530</v>
      </c>
      <c r="F62" t="s">
        <v>531</v>
      </c>
      <c r="G62">
        <v>9</v>
      </c>
      <c r="H62" t="s">
        <v>35</v>
      </c>
      <c r="I62">
        <v>0.6</v>
      </c>
      <c r="J62">
        <v>0.4</v>
      </c>
      <c r="K62">
        <v>0.5</v>
      </c>
      <c r="L62">
        <v>0.8</v>
      </c>
      <c r="M62">
        <v>1</v>
      </c>
      <c r="N62">
        <v>1</v>
      </c>
      <c r="O62">
        <v>0.3</v>
      </c>
      <c r="P62">
        <v>1</v>
      </c>
      <c r="Q62">
        <v>0.7</v>
      </c>
      <c r="R62">
        <v>1</v>
      </c>
    </row>
    <row r="63" spans="1:18" x14ac:dyDescent="0.25">
      <c r="A63">
        <v>61</v>
      </c>
      <c r="B63">
        <v>4</v>
      </c>
      <c r="C63">
        <v>791214.45270000002</v>
      </c>
      <c r="D63">
        <v>2309418.1633000001</v>
      </c>
      <c r="E63" t="s">
        <v>528</v>
      </c>
      <c r="F63" t="s">
        <v>529</v>
      </c>
      <c r="G63">
        <v>9</v>
      </c>
      <c r="H63" t="s">
        <v>35</v>
      </c>
      <c r="I63">
        <v>0.6</v>
      </c>
      <c r="J63">
        <v>0.4</v>
      </c>
      <c r="K63">
        <v>0.5</v>
      </c>
      <c r="L63">
        <v>0.8</v>
      </c>
      <c r="M63">
        <v>1</v>
      </c>
      <c r="N63">
        <v>1</v>
      </c>
      <c r="O63">
        <v>0.3</v>
      </c>
      <c r="P63">
        <v>1</v>
      </c>
      <c r="Q63">
        <v>0.7</v>
      </c>
      <c r="R63">
        <v>1</v>
      </c>
    </row>
    <row r="64" spans="1:18" x14ac:dyDescent="0.25">
      <c r="A64">
        <v>62</v>
      </c>
      <c r="B64">
        <v>4</v>
      </c>
      <c r="C64">
        <v>790692.23129999998</v>
      </c>
      <c r="D64">
        <v>2310105.5937999999</v>
      </c>
      <c r="E64" t="s">
        <v>536</v>
      </c>
      <c r="F64" t="s">
        <v>537</v>
      </c>
      <c r="G64">
        <v>9</v>
      </c>
      <c r="H64" t="s">
        <v>35</v>
      </c>
      <c r="I64">
        <v>0.6</v>
      </c>
      <c r="J64">
        <v>0.4</v>
      </c>
      <c r="K64">
        <v>0.5</v>
      </c>
      <c r="L64">
        <v>0.8</v>
      </c>
      <c r="M64">
        <v>1</v>
      </c>
      <c r="N64">
        <v>1</v>
      </c>
      <c r="O64">
        <v>0.3</v>
      </c>
      <c r="P64">
        <v>1</v>
      </c>
      <c r="Q64">
        <v>0.7</v>
      </c>
      <c r="R64">
        <v>1</v>
      </c>
    </row>
    <row r="65" spans="1:18" x14ac:dyDescent="0.25">
      <c r="A65">
        <v>63</v>
      </c>
      <c r="B65">
        <v>4</v>
      </c>
      <c r="C65">
        <v>785844.51470000006</v>
      </c>
      <c r="D65">
        <v>2311948.7285000002</v>
      </c>
      <c r="E65" t="s">
        <v>516</v>
      </c>
      <c r="F65" t="s">
        <v>517</v>
      </c>
      <c r="G65">
        <v>9</v>
      </c>
      <c r="H65" t="s">
        <v>35</v>
      </c>
      <c r="I65">
        <v>0.6</v>
      </c>
      <c r="J65">
        <v>0.4</v>
      </c>
      <c r="K65">
        <v>0.5</v>
      </c>
      <c r="L65">
        <v>0.8</v>
      </c>
      <c r="M65">
        <v>1</v>
      </c>
      <c r="N65">
        <v>1</v>
      </c>
      <c r="O65">
        <v>0.3</v>
      </c>
      <c r="P65">
        <v>1</v>
      </c>
      <c r="Q65">
        <v>0.7</v>
      </c>
      <c r="R65">
        <v>1</v>
      </c>
    </row>
    <row r="66" spans="1:18" x14ac:dyDescent="0.25">
      <c r="A66">
        <v>64</v>
      </c>
      <c r="B66">
        <v>4</v>
      </c>
      <c r="C66">
        <v>785241.96019999997</v>
      </c>
      <c r="D66">
        <v>2311995.2036000001</v>
      </c>
      <c r="E66" t="s">
        <v>520</v>
      </c>
      <c r="F66" t="s">
        <v>521</v>
      </c>
      <c r="G66">
        <v>9</v>
      </c>
      <c r="H66" t="s">
        <v>35</v>
      </c>
      <c r="I66">
        <v>0.6</v>
      </c>
      <c r="J66">
        <v>0.4</v>
      </c>
      <c r="K66">
        <v>0.5</v>
      </c>
      <c r="L66">
        <v>0.8</v>
      </c>
      <c r="M66">
        <v>1</v>
      </c>
      <c r="N66">
        <v>1</v>
      </c>
      <c r="O66">
        <v>0.3</v>
      </c>
      <c r="P66">
        <v>1</v>
      </c>
      <c r="Q66">
        <v>0.7</v>
      </c>
      <c r="R66">
        <v>1</v>
      </c>
    </row>
    <row r="67" spans="1:18" x14ac:dyDescent="0.25">
      <c r="A67">
        <v>65</v>
      </c>
      <c r="B67">
        <v>4</v>
      </c>
      <c r="C67">
        <v>780585.69559999998</v>
      </c>
      <c r="D67">
        <v>2312452.6183000002</v>
      </c>
      <c r="E67" t="s">
        <v>220</v>
      </c>
      <c r="F67" t="s">
        <v>221</v>
      </c>
      <c r="G67">
        <v>4</v>
      </c>
      <c r="H67" t="s">
        <v>35</v>
      </c>
      <c r="I67">
        <v>0.6</v>
      </c>
      <c r="J67">
        <v>0.4</v>
      </c>
      <c r="K67">
        <v>0.5</v>
      </c>
      <c r="L67">
        <v>0.8</v>
      </c>
      <c r="M67">
        <v>1</v>
      </c>
      <c r="N67">
        <v>1</v>
      </c>
      <c r="O67">
        <v>0.3</v>
      </c>
      <c r="P67">
        <v>1</v>
      </c>
      <c r="Q67">
        <v>0.7</v>
      </c>
      <c r="R67">
        <v>1</v>
      </c>
    </row>
    <row r="68" spans="1:18" x14ac:dyDescent="0.25">
      <c r="A68">
        <v>66</v>
      </c>
      <c r="B68">
        <v>4</v>
      </c>
      <c r="C68">
        <v>788402.2182</v>
      </c>
      <c r="D68">
        <v>2313347.4264000002</v>
      </c>
      <c r="E68" t="s">
        <v>296</v>
      </c>
      <c r="F68" t="s">
        <v>297</v>
      </c>
      <c r="G68">
        <v>5</v>
      </c>
      <c r="H68" t="s">
        <v>35</v>
      </c>
      <c r="I68">
        <v>0.6</v>
      </c>
      <c r="J68">
        <v>0.4</v>
      </c>
      <c r="K68">
        <v>0.5</v>
      </c>
      <c r="L68">
        <v>0.8</v>
      </c>
      <c r="M68">
        <v>1</v>
      </c>
      <c r="N68">
        <v>1</v>
      </c>
      <c r="O68">
        <v>0.3</v>
      </c>
      <c r="P68">
        <v>1</v>
      </c>
      <c r="Q68">
        <v>0.7</v>
      </c>
      <c r="R68">
        <v>1</v>
      </c>
    </row>
    <row r="69" spans="1:18" x14ac:dyDescent="0.25">
      <c r="A69">
        <v>67</v>
      </c>
      <c r="B69">
        <v>4</v>
      </c>
      <c r="C69">
        <v>791666.62990000006</v>
      </c>
      <c r="D69">
        <v>2309458.3865999999</v>
      </c>
      <c r="E69" t="s">
        <v>524</v>
      </c>
      <c r="F69" t="s">
        <v>525</v>
      </c>
      <c r="G69">
        <v>9</v>
      </c>
      <c r="H69" t="s">
        <v>35</v>
      </c>
      <c r="I69">
        <v>0.6</v>
      </c>
      <c r="J69">
        <v>0.4</v>
      </c>
      <c r="K69">
        <v>0.5</v>
      </c>
      <c r="L69">
        <v>0.8</v>
      </c>
      <c r="M69">
        <v>1</v>
      </c>
      <c r="N69">
        <v>1</v>
      </c>
      <c r="O69">
        <v>0.3</v>
      </c>
      <c r="P69">
        <v>1</v>
      </c>
      <c r="Q69">
        <v>0.7</v>
      </c>
      <c r="R69">
        <v>1</v>
      </c>
    </row>
    <row r="70" spans="1:18" x14ac:dyDescent="0.25">
      <c r="A70">
        <v>68</v>
      </c>
      <c r="B70">
        <v>4</v>
      </c>
      <c r="C70">
        <v>791433.30339999998</v>
      </c>
      <c r="D70">
        <v>2309647.5325000002</v>
      </c>
      <c r="E70" t="s">
        <v>526</v>
      </c>
      <c r="F70" t="s">
        <v>527</v>
      </c>
      <c r="G70">
        <v>9</v>
      </c>
      <c r="H70" t="s">
        <v>35</v>
      </c>
      <c r="I70">
        <v>0.6</v>
      </c>
      <c r="J70">
        <v>0.4</v>
      </c>
      <c r="K70">
        <v>0.5</v>
      </c>
      <c r="L70">
        <v>0.8</v>
      </c>
      <c r="M70">
        <v>1</v>
      </c>
      <c r="N70">
        <v>1</v>
      </c>
      <c r="O70">
        <v>0.3</v>
      </c>
      <c r="P70">
        <v>1</v>
      </c>
      <c r="Q70">
        <v>0.7</v>
      </c>
      <c r="R70">
        <v>1</v>
      </c>
    </row>
    <row r="71" spans="1:18" x14ac:dyDescent="0.25">
      <c r="A71">
        <v>69</v>
      </c>
      <c r="B71">
        <v>4</v>
      </c>
      <c r="C71">
        <v>790142.28260000004</v>
      </c>
      <c r="D71">
        <v>2312584.9643000001</v>
      </c>
      <c r="E71" t="s">
        <v>200</v>
      </c>
      <c r="F71" t="s">
        <v>201</v>
      </c>
      <c r="G71">
        <v>10</v>
      </c>
      <c r="H71" t="s">
        <v>35</v>
      </c>
      <c r="I71">
        <v>0.6</v>
      </c>
      <c r="J71">
        <v>0.4</v>
      </c>
      <c r="K71">
        <v>0.5</v>
      </c>
      <c r="L71">
        <v>0.8</v>
      </c>
      <c r="M71">
        <v>1</v>
      </c>
      <c r="N71">
        <v>1</v>
      </c>
      <c r="O71">
        <v>0.3</v>
      </c>
      <c r="P71">
        <v>1</v>
      </c>
      <c r="Q71">
        <v>0.7</v>
      </c>
      <c r="R71">
        <v>1</v>
      </c>
    </row>
    <row r="72" spans="1:18" x14ac:dyDescent="0.25">
      <c r="A72">
        <v>70</v>
      </c>
      <c r="B72">
        <v>4</v>
      </c>
      <c r="C72">
        <v>784733.98010000004</v>
      </c>
      <c r="D72">
        <v>2311498.2431000001</v>
      </c>
      <c r="E72" t="s">
        <v>522</v>
      </c>
      <c r="F72" t="s">
        <v>523</v>
      </c>
      <c r="G72">
        <v>9</v>
      </c>
      <c r="H72" t="s">
        <v>35</v>
      </c>
      <c r="I72">
        <v>0.6</v>
      </c>
      <c r="J72">
        <v>0.4</v>
      </c>
      <c r="K72">
        <v>0.5</v>
      </c>
      <c r="L72">
        <v>0.8</v>
      </c>
      <c r="M72">
        <v>1</v>
      </c>
      <c r="N72">
        <v>1</v>
      </c>
      <c r="O72">
        <v>0.3</v>
      </c>
      <c r="P72">
        <v>1</v>
      </c>
      <c r="Q72">
        <v>0.7</v>
      </c>
      <c r="R72">
        <v>1</v>
      </c>
    </row>
    <row r="73" spans="1:18" x14ac:dyDescent="0.25">
      <c r="A73">
        <v>71</v>
      </c>
      <c r="B73">
        <v>4</v>
      </c>
      <c r="C73">
        <v>791962.19090000005</v>
      </c>
      <c r="D73">
        <v>2309207.5906000002</v>
      </c>
      <c r="E73" t="s">
        <v>484</v>
      </c>
      <c r="F73" t="s">
        <v>485</v>
      </c>
      <c r="G73">
        <v>9</v>
      </c>
      <c r="H73" t="s">
        <v>35</v>
      </c>
      <c r="I73">
        <v>0.6</v>
      </c>
      <c r="J73">
        <v>0.4</v>
      </c>
      <c r="K73">
        <v>0.5</v>
      </c>
      <c r="L73">
        <v>0.8</v>
      </c>
      <c r="M73">
        <v>1</v>
      </c>
      <c r="N73">
        <v>1</v>
      </c>
      <c r="O73">
        <v>0.3</v>
      </c>
      <c r="P73">
        <v>1</v>
      </c>
      <c r="Q73">
        <v>0.7</v>
      </c>
      <c r="R73">
        <v>1</v>
      </c>
    </row>
    <row r="74" spans="1:18" x14ac:dyDescent="0.25">
      <c r="A74">
        <v>72</v>
      </c>
      <c r="B74">
        <v>4</v>
      </c>
      <c r="C74">
        <v>792596.51430000004</v>
      </c>
      <c r="D74">
        <v>2307888.6403999999</v>
      </c>
      <c r="E74" t="s">
        <v>468</v>
      </c>
      <c r="F74" t="s">
        <v>469</v>
      </c>
      <c r="G74">
        <v>8</v>
      </c>
      <c r="H74" t="s">
        <v>35</v>
      </c>
      <c r="I74">
        <v>0.6</v>
      </c>
      <c r="J74">
        <v>0.4</v>
      </c>
      <c r="K74">
        <v>0.5</v>
      </c>
      <c r="L74">
        <v>0.8</v>
      </c>
      <c r="M74">
        <v>1</v>
      </c>
      <c r="N74">
        <v>1</v>
      </c>
      <c r="O74">
        <v>0.3</v>
      </c>
      <c r="P74">
        <v>1</v>
      </c>
      <c r="Q74">
        <v>0.7</v>
      </c>
      <c r="R74">
        <v>1</v>
      </c>
    </row>
    <row r="75" spans="1:18" x14ac:dyDescent="0.25">
      <c r="A75">
        <v>73</v>
      </c>
      <c r="B75">
        <v>4</v>
      </c>
      <c r="C75">
        <v>792703.49540000001</v>
      </c>
      <c r="D75">
        <v>2308382.4848000002</v>
      </c>
      <c r="E75" t="s">
        <v>470</v>
      </c>
      <c r="F75" t="s">
        <v>471</v>
      </c>
      <c r="G75">
        <v>8</v>
      </c>
      <c r="H75" t="s">
        <v>35</v>
      </c>
      <c r="I75">
        <v>0.6</v>
      </c>
      <c r="J75">
        <v>0.4</v>
      </c>
      <c r="K75">
        <v>0.5</v>
      </c>
      <c r="L75">
        <v>0.8</v>
      </c>
      <c r="M75">
        <v>1</v>
      </c>
      <c r="N75">
        <v>1</v>
      </c>
      <c r="O75">
        <v>0.3</v>
      </c>
      <c r="P75">
        <v>1</v>
      </c>
      <c r="Q75">
        <v>0.7</v>
      </c>
      <c r="R75">
        <v>1</v>
      </c>
    </row>
    <row r="76" spans="1:18" x14ac:dyDescent="0.25">
      <c r="A76">
        <v>74</v>
      </c>
      <c r="B76">
        <v>4</v>
      </c>
      <c r="C76">
        <v>792025.85049999994</v>
      </c>
      <c r="D76">
        <v>2309453.9517000001</v>
      </c>
      <c r="E76" t="s">
        <v>422</v>
      </c>
      <c r="F76" t="s">
        <v>423</v>
      </c>
      <c r="G76">
        <v>8</v>
      </c>
      <c r="H76" t="s">
        <v>35</v>
      </c>
      <c r="I76">
        <v>0.6</v>
      </c>
      <c r="J76">
        <v>0.4</v>
      </c>
      <c r="K76">
        <v>0.5</v>
      </c>
      <c r="L76">
        <v>0.8</v>
      </c>
      <c r="M76">
        <v>1</v>
      </c>
      <c r="N76">
        <v>1</v>
      </c>
      <c r="O76">
        <v>0.3</v>
      </c>
      <c r="P76">
        <v>1</v>
      </c>
      <c r="Q76">
        <v>0.7</v>
      </c>
      <c r="R76">
        <v>1</v>
      </c>
    </row>
    <row r="77" spans="1:18" x14ac:dyDescent="0.25">
      <c r="A77">
        <v>75</v>
      </c>
      <c r="B77">
        <v>4</v>
      </c>
      <c r="C77">
        <v>790561.66859999998</v>
      </c>
      <c r="D77">
        <v>2311761.2280000001</v>
      </c>
      <c r="E77" t="s">
        <v>414</v>
      </c>
      <c r="F77" t="s">
        <v>415</v>
      </c>
      <c r="G77">
        <v>10</v>
      </c>
      <c r="H77" t="s">
        <v>35</v>
      </c>
      <c r="I77">
        <v>0.6</v>
      </c>
      <c r="J77">
        <v>0.4</v>
      </c>
      <c r="K77">
        <v>0.5</v>
      </c>
      <c r="L77">
        <v>0.8</v>
      </c>
      <c r="M77">
        <v>1</v>
      </c>
      <c r="N77">
        <v>1</v>
      </c>
      <c r="O77">
        <v>0.3</v>
      </c>
      <c r="P77">
        <v>1</v>
      </c>
      <c r="Q77">
        <v>0.7</v>
      </c>
      <c r="R77">
        <v>1</v>
      </c>
    </row>
    <row r="78" spans="1:18" x14ac:dyDescent="0.25">
      <c r="A78">
        <v>76</v>
      </c>
      <c r="B78">
        <v>4</v>
      </c>
      <c r="C78">
        <v>779256.73979999998</v>
      </c>
      <c r="D78">
        <v>2316099.9953000001</v>
      </c>
      <c r="E78" t="s">
        <v>75</v>
      </c>
      <c r="F78" t="s">
        <v>76</v>
      </c>
      <c r="G78">
        <v>2</v>
      </c>
      <c r="H78" t="s">
        <v>35</v>
      </c>
      <c r="I78">
        <v>0.6</v>
      </c>
      <c r="J78">
        <v>0.4</v>
      </c>
      <c r="K78">
        <v>0.5</v>
      </c>
      <c r="L78">
        <v>0.8</v>
      </c>
      <c r="M78">
        <v>1</v>
      </c>
      <c r="N78">
        <v>1</v>
      </c>
      <c r="O78">
        <v>0.3</v>
      </c>
      <c r="P78">
        <v>1</v>
      </c>
      <c r="Q78">
        <v>0.7</v>
      </c>
      <c r="R78">
        <v>1</v>
      </c>
    </row>
    <row r="79" spans="1:18" x14ac:dyDescent="0.25">
      <c r="A79">
        <v>77</v>
      </c>
      <c r="B79">
        <v>4</v>
      </c>
      <c r="C79">
        <v>789934.89509999997</v>
      </c>
      <c r="D79">
        <v>2310455.5314000002</v>
      </c>
      <c r="E79" t="s">
        <v>492</v>
      </c>
      <c r="F79" t="s">
        <v>493</v>
      </c>
      <c r="G79">
        <v>9</v>
      </c>
      <c r="H79" t="s">
        <v>35</v>
      </c>
      <c r="I79">
        <v>0.6</v>
      </c>
      <c r="J79">
        <v>0.4</v>
      </c>
      <c r="K79">
        <v>0.5</v>
      </c>
      <c r="L79">
        <v>0.8</v>
      </c>
      <c r="M79">
        <v>1</v>
      </c>
      <c r="N79">
        <v>1</v>
      </c>
      <c r="O79">
        <v>0.3</v>
      </c>
      <c r="P79">
        <v>1</v>
      </c>
      <c r="Q79">
        <v>0.7</v>
      </c>
      <c r="R79">
        <v>1</v>
      </c>
    </row>
    <row r="80" spans="1:18" x14ac:dyDescent="0.25">
      <c r="A80">
        <v>78</v>
      </c>
      <c r="B80">
        <v>4</v>
      </c>
      <c r="C80">
        <v>789716.45550000004</v>
      </c>
      <c r="D80">
        <v>2310413.3264000001</v>
      </c>
      <c r="E80" t="s">
        <v>494</v>
      </c>
      <c r="F80" t="s">
        <v>495</v>
      </c>
      <c r="G80">
        <v>9</v>
      </c>
      <c r="H80" t="s">
        <v>35</v>
      </c>
      <c r="I80">
        <v>0.6</v>
      </c>
      <c r="J80">
        <v>0.4</v>
      </c>
      <c r="K80">
        <v>0.5</v>
      </c>
      <c r="L80">
        <v>0.8</v>
      </c>
      <c r="M80">
        <v>1</v>
      </c>
      <c r="N80">
        <v>1</v>
      </c>
      <c r="O80">
        <v>0.3</v>
      </c>
      <c r="P80">
        <v>1</v>
      </c>
      <c r="Q80">
        <v>0.7</v>
      </c>
      <c r="R80">
        <v>1</v>
      </c>
    </row>
    <row r="81" spans="1:18" x14ac:dyDescent="0.25">
      <c r="A81">
        <v>79</v>
      </c>
      <c r="B81">
        <v>4</v>
      </c>
      <c r="C81">
        <v>783483.57880000002</v>
      </c>
      <c r="D81">
        <v>2315858.4260999998</v>
      </c>
      <c r="E81" t="s">
        <v>65</v>
      </c>
      <c r="F81" t="s">
        <v>66</v>
      </c>
      <c r="G81">
        <v>2</v>
      </c>
      <c r="H81" t="s">
        <v>35</v>
      </c>
      <c r="I81">
        <v>0.6</v>
      </c>
      <c r="J81">
        <v>0.4</v>
      </c>
      <c r="K81">
        <v>0.5</v>
      </c>
      <c r="L81">
        <v>0.8</v>
      </c>
      <c r="M81">
        <v>1</v>
      </c>
      <c r="N81">
        <v>1</v>
      </c>
      <c r="O81">
        <v>0.3</v>
      </c>
      <c r="P81">
        <v>1</v>
      </c>
      <c r="Q81">
        <v>0.7</v>
      </c>
      <c r="R81">
        <v>1</v>
      </c>
    </row>
    <row r="82" spans="1:18" x14ac:dyDescent="0.25">
      <c r="A82">
        <v>80</v>
      </c>
      <c r="B82">
        <v>4</v>
      </c>
      <c r="C82">
        <v>783361.92500000005</v>
      </c>
      <c r="D82">
        <v>2315429.5769000002</v>
      </c>
      <c r="E82" t="s">
        <v>418</v>
      </c>
      <c r="F82" t="s">
        <v>419</v>
      </c>
      <c r="G82">
        <v>10</v>
      </c>
      <c r="H82" t="s">
        <v>35</v>
      </c>
      <c r="I82">
        <v>0.6</v>
      </c>
      <c r="J82">
        <v>0.4</v>
      </c>
      <c r="K82">
        <v>0.5</v>
      </c>
      <c r="L82">
        <v>0.8</v>
      </c>
      <c r="M82">
        <v>1</v>
      </c>
      <c r="N82">
        <v>1</v>
      </c>
      <c r="O82">
        <v>0.3</v>
      </c>
      <c r="P82">
        <v>1</v>
      </c>
      <c r="Q82">
        <v>0.7</v>
      </c>
      <c r="R82">
        <v>1</v>
      </c>
    </row>
    <row r="83" spans="1:18" x14ac:dyDescent="0.25">
      <c r="A83">
        <v>81</v>
      </c>
      <c r="B83">
        <v>4</v>
      </c>
      <c r="C83">
        <v>790796.33200000005</v>
      </c>
      <c r="D83">
        <v>2310005.1398</v>
      </c>
      <c r="E83" t="s">
        <v>534</v>
      </c>
      <c r="F83" t="s">
        <v>535</v>
      </c>
      <c r="G83">
        <v>9</v>
      </c>
      <c r="H83" t="s">
        <v>35</v>
      </c>
      <c r="I83">
        <v>0.6</v>
      </c>
      <c r="J83">
        <v>0.4</v>
      </c>
      <c r="K83">
        <v>0.5</v>
      </c>
      <c r="L83">
        <v>0.8</v>
      </c>
      <c r="M83">
        <v>1</v>
      </c>
      <c r="N83">
        <v>1</v>
      </c>
      <c r="O83">
        <v>0.3</v>
      </c>
      <c r="P83">
        <v>1</v>
      </c>
      <c r="Q83">
        <v>0.7</v>
      </c>
      <c r="R83">
        <v>1</v>
      </c>
    </row>
    <row r="84" spans="1:18" x14ac:dyDescent="0.25">
      <c r="A84">
        <v>82</v>
      </c>
      <c r="B84">
        <v>4</v>
      </c>
      <c r="C84">
        <v>784425.59239999996</v>
      </c>
      <c r="D84">
        <v>2316058.9654000001</v>
      </c>
      <c r="E84" t="s">
        <v>63</v>
      </c>
      <c r="F84" t="s">
        <v>64</v>
      </c>
      <c r="G84">
        <v>2</v>
      </c>
      <c r="H84" t="s">
        <v>35</v>
      </c>
      <c r="I84">
        <v>0.6</v>
      </c>
      <c r="J84">
        <v>0.4</v>
      </c>
      <c r="K84">
        <v>0.5</v>
      </c>
      <c r="L84">
        <v>0.8</v>
      </c>
      <c r="M84">
        <v>1</v>
      </c>
      <c r="N84">
        <v>1</v>
      </c>
      <c r="O84">
        <v>0.3</v>
      </c>
      <c r="P84">
        <v>1</v>
      </c>
      <c r="Q84">
        <v>0.7</v>
      </c>
      <c r="R84">
        <v>1</v>
      </c>
    </row>
    <row r="85" spans="1:18" x14ac:dyDescent="0.25">
      <c r="A85">
        <v>83</v>
      </c>
      <c r="B85">
        <v>4</v>
      </c>
      <c r="C85">
        <v>791023.82810000004</v>
      </c>
      <c r="D85">
        <v>2309757.4583000001</v>
      </c>
      <c r="E85" t="s">
        <v>532</v>
      </c>
      <c r="F85" t="s">
        <v>533</v>
      </c>
      <c r="G85">
        <v>9</v>
      </c>
      <c r="H85" t="s">
        <v>35</v>
      </c>
      <c r="I85">
        <v>0.6</v>
      </c>
      <c r="J85">
        <v>0.4</v>
      </c>
      <c r="K85">
        <v>0.5</v>
      </c>
      <c r="L85">
        <v>0.8</v>
      </c>
      <c r="M85">
        <v>1</v>
      </c>
      <c r="N85">
        <v>1</v>
      </c>
      <c r="O85">
        <v>0.3</v>
      </c>
      <c r="P85">
        <v>1</v>
      </c>
      <c r="Q85">
        <v>0.7</v>
      </c>
      <c r="R85">
        <v>1</v>
      </c>
    </row>
    <row r="86" spans="1:18" x14ac:dyDescent="0.25">
      <c r="A86">
        <v>84</v>
      </c>
      <c r="B86">
        <v>4</v>
      </c>
      <c r="C86">
        <v>780103.62060000002</v>
      </c>
      <c r="D86">
        <v>2316087.7192000002</v>
      </c>
      <c r="E86" t="s">
        <v>73</v>
      </c>
      <c r="F86" t="s">
        <v>74</v>
      </c>
      <c r="G86">
        <v>2</v>
      </c>
      <c r="H86" t="s">
        <v>35</v>
      </c>
      <c r="I86">
        <v>0.6</v>
      </c>
      <c r="J86">
        <v>0.4</v>
      </c>
      <c r="K86">
        <v>0.5</v>
      </c>
      <c r="L86">
        <v>0.8</v>
      </c>
      <c r="M86">
        <v>1</v>
      </c>
      <c r="N86">
        <v>1</v>
      </c>
      <c r="O86">
        <v>0.3</v>
      </c>
      <c r="P86">
        <v>1</v>
      </c>
      <c r="Q86">
        <v>0.7</v>
      </c>
      <c r="R86">
        <v>1</v>
      </c>
    </row>
    <row r="87" spans="1:18" x14ac:dyDescent="0.25">
      <c r="A87">
        <v>85</v>
      </c>
      <c r="B87">
        <v>4</v>
      </c>
      <c r="C87">
        <v>778943.47499999998</v>
      </c>
      <c r="D87">
        <v>2316298.9166999999</v>
      </c>
      <c r="E87" t="s">
        <v>77</v>
      </c>
      <c r="F87" t="s">
        <v>78</v>
      </c>
      <c r="G87">
        <v>2</v>
      </c>
      <c r="H87" t="s">
        <v>35</v>
      </c>
      <c r="I87">
        <v>0.6</v>
      </c>
      <c r="J87">
        <v>0.4</v>
      </c>
      <c r="K87">
        <v>0.5</v>
      </c>
      <c r="L87">
        <v>0.8</v>
      </c>
      <c r="M87">
        <v>1</v>
      </c>
      <c r="N87">
        <v>1</v>
      </c>
      <c r="O87">
        <v>0.3</v>
      </c>
      <c r="P87">
        <v>1</v>
      </c>
      <c r="Q87">
        <v>0.7</v>
      </c>
      <c r="R87">
        <v>1</v>
      </c>
    </row>
    <row r="88" spans="1:18" x14ac:dyDescent="0.25">
      <c r="A88">
        <v>86</v>
      </c>
      <c r="B88">
        <v>4</v>
      </c>
      <c r="C88">
        <v>789623.36320000002</v>
      </c>
      <c r="D88">
        <v>2312900.3021999998</v>
      </c>
      <c r="E88" t="s">
        <v>284</v>
      </c>
      <c r="F88" t="s">
        <v>285</v>
      </c>
      <c r="G88">
        <v>5</v>
      </c>
      <c r="H88" t="s">
        <v>35</v>
      </c>
      <c r="I88">
        <v>0.6</v>
      </c>
      <c r="J88">
        <v>0.4</v>
      </c>
      <c r="K88">
        <v>0.5</v>
      </c>
      <c r="L88">
        <v>0.8</v>
      </c>
      <c r="M88">
        <v>1</v>
      </c>
      <c r="N88">
        <v>1</v>
      </c>
      <c r="O88">
        <v>0.3</v>
      </c>
      <c r="P88">
        <v>1</v>
      </c>
      <c r="Q88">
        <v>0.7</v>
      </c>
      <c r="R88">
        <v>1</v>
      </c>
    </row>
    <row r="89" spans="1:18" x14ac:dyDescent="0.25">
      <c r="A89">
        <v>87</v>
      </c>
      <c r="B89">
        <v>4</v>
      </c>
      <c r="C89">
        <v>784342.49349999998</v>
      </c>
      <c r="D89">
        <v>2314825.2157000001</v>
      </c>
      <c r="E89" t="s">
        <v>61</v>
      </c>
      <c r="F89" t="s">
        <v>62</v>
      </c>
      <c r="G89">
        <v>2</v>
      </c>
      <c r="H89" t="s">
        <v>35</v>
      </c>
      <c r="I89">
        <v>0.6</v>
      </c>
      <c r="J89">
        <v>0.4</v>
      </c>
      <c r="K89">
        <v>0.5</v>
      </c>
      <c r="L89">
        <v>0.8</v>
      </c>
      <c r="M89">
        <v>1</v>
      </c>
      <c r="N89">
        <v>1</v>
      </c>
      <c r="O89">
        <v>0.3</v>
      </c>
      <c r="P89">
        <v>1</v>
      </c>
      <c r="Q89">
        <v>0.7</v>
      </c>
      <c r="R89">
        <v>1</v>
      </c>
    </row>
    <row r="90" spans="1:18" x14ac:dyDescent="0.25">
      <c r="A90">
        <v>88</v>
      </c>
      <c r="B90">
        <v>4</v>
      </c>
      <c r="C90">
        <v>790324.08660000004</v>
      </c>
      <c r="D90">
        <v>2310377.6913999999</v>
      </c>
      <c r="E90" t="s">
        <v>488</v>
      </c>
      <c r="F90" t="s">
        <v>489</v>
      </c>
      <c r="G90">
        <v>9</v>
      </c>
      <c r="H90" t="s">
        <v>35</v>
      </c>
      <c r="I90">
        <v>0.6</v>
      </c>
      <c r="J90">
        <v>0.4</v>
      </c>
      <c r="K90">
        <v>0.5</v>
      </c>
      <c r="L90">
        <v>0.8</v>
      </c>
      <c r="M90">
        <v>1</v>
      </c>
      <c r="N90">
        <v>1</v>
      </c>
      <c r="O90">
        <v>0.3</v>
      </c>
      <c r="P90">
        <v>1</v>
      </c>
      <c r="Q90">
        <v>0.7</v>
      </c>
      <c r="R90">
        <v>1</v>
      </c>
    </row>
    <row r="91" spans="1:18" x14ac:dyDescent="0.25">
      <c r="A91">
        <v>89</v>
      </c>
      <c r="B91">
        <v>4</v>
      </c>
      <c r="C91">
        <v>789026.28910000005</v>
      </c>
      <c r="D91">
        <v>2310809.5095000002</v>
      </c>
      <c r="E91" t="s">
        <v>498</v>
      </c>
      <c r="F91" t="s">
        <v>499</v>
      </c>
      <c r="G91">
        <v>9</v>
      </c>
      <c r="H91" t="s">
        <v>35</v>
      </c>
      <c r="I91">
        <v>0.6</v>
      </c>
      <c r="J91">
        <v>0.4</v>
      </c>
      <c r="K91">
        <v>0.5</v>
      </c>
      <c r="L91">
        <v>0.8</v>
      </c>
      <c r="M91">
        <v>1</v>
      </c>
      <c r="N91">
        <v>1</v>
      </c>
      <c r="O91">
        <v>0.3</v>
      </c>
      <c r="P91">
        <v>1</v>
      </c>
      <c r="Q91">
        <v>0.7</v>
      </c>
      <c r="R91">
        <v>1</v>
      </c>
    </row>
    <row r="92" spans="1:18" x14ac:dyDescent="0.25">
      <c r="A92">
        <v>90</v>
      </c>
      <c r="B92">
        <v>4</v>
      </c>
      <c r="C92">
        <v>785326.4963</v>
      </c>
      <c r="D92">
        <v>2315675.5085</v>
      </c>
      <c r="E92" t="s">
        <v>93</v>
      </c>
      <c r="F92" t="s">
        <v>94</v>
      </c>
      <c r="G92">
        <v>2</v>
      </c>
      <c r="H92" t="s">
        <v>35</v>
      </c>
      <c r="I92">
        <v>0.6</v>
      </c>
      <c r="J92">
        <v>0.4</v>
      </c>
      <c r="K92">
        <v>0.5</v>
      </c>
      <c r="L92">
        <v>0.8</v>
      </c>
      <c r="M92">
        <v>1</v>
      </c>
      <c r="N92">
        <v>1</v>
      </c>
      <c r="O92">
        <v>0.3</v>
      </c>
      <c r="P92">
        <v>1</v>
      </c>
      <c r="Q92">
        <v>0.7</v>
      </c>
      <c r="R92">
        <v>1</v>
      </c>
    </row>
    <row r="93" spans="1:18" x14ac:dyDescent="0.25">
      <c r="A93">
        <v>91</v>
      </c>
      <c r="B93">
        <v>4</v>
      </c>
      <c r="C93">
        <v>785164.08900000004</v>
      </c>
      <c r="D93">
        <v>2314754.5608000001</v>
      </c>
      <c r="E93" t="s">
        <v>202</v>
      </c>
      <c r="F93" t="s">
        <v>203</v>
      </c>
      <c r="G93">
        <v>10</v>
      </c>
      <c r="H93" t="s">
        <v>35</v>
      </c>
      <c r="I93">
        <v>0.6</v>
      </c>
      <c r="J93">
        <v>0.4</v>
      </c>
      <c r="K93">
        <v>0.5</v>
      </c>
      <c r="L93">
        <v>0.8</v>
      </c>
      <c r="M93">
        <v>1</v>
      </c>
      <c r="N93">
        <v>1</v>
      </c>
      <c r="O93">
        <v>0.3</v>
      </c>
      <c r="P93">
        <v>1</v>
      </c>
      <c r="Q93">
        <v>0.7</v>
      </c>
      <c r="R93">
        <v>1</v>
      </c>
    </row>
    <row r="94" spans="1:18" x14ac:dyDescent="0.25">
      <c r="A94">
        <v>92</v>
      </c>
      <c r="B94">
        <v>4</v>
      </c>
      <c r="C94">
        <v>789125.35589999997</v>
      </c>
      <c r="D94">
        <v>2310736.4931000001</v>
      </c>
      <c r="E94" t="s">
        <v>496</v>
      </c>
      <c r="F94" t="s">
        <v>497</v>
      </c>
      <c r="G94">
        <v>9</v>
      </c>
      <c r="H94" t="s">
        <v>35</v>
      </c>
      <c r="I94">
        <v>0.6</v>
      </c>
      <c r="J94">
        <v>0.4</v>
      </c>
      <c r="K94">
        <v>0.5</v>
      </c>
      <c r="L94">
        <v>0.8</v>
      </c>
      <c r="M94">
        <v>1</v>
      </c>
      <c r="N94">
        <v>1</v>
      </c>
      <c r="O94">
        <v>0.3</v>
      </c>
      <c r="P94">
        <v>1</v>
      </c>
      <c r="Q94">
        <v>0.7</v>
      </c>
      <c r="R94">
        <v>1</v>
      </c>
    </row>
    <row r="95" spans="1:18" x14ac:dyDescent="0.25">
      <c r="A95">
        <v>93</v>
      </c>
      <c r="B95">
        <v>4</v>
      </c>
      <c r="C95">
        <v>788544.54339999997</v>
      </c>
      <c r="D95">
        <v>2311206.1351999999</v>
      </c>
      <c r="E95" t="s">
        <v>500</v>
      </c>
      <c r="F95" t="s">
        <v>501</v>
      </c>
      <c r="G95">
        <v>9</v>
      </c>
      <c r="H95" t="s">
        <v>35</v>
      </c>
      <c r="I95">
        <v>0.6</v>
      </c>
      <c r="J95">
        <v>0.4</v>
      </c>
      <c r="K95">
        <v>0.5</v>
      </c>
      <c r="L95">
        <v>0.8</v>
      </c>
      <c r="M95">
        <v>1</v>
      </c>
      <c r="N95">
        <v>1</v>
      </c>
      <c r="O95">
        <v>0.3</v>
      </c>
      <c r="P95">
        <v>1</v>
      </c>
      <c r="Q95">
        <v>0.7</v>
      </c>
      <c r="R95">
        <v>1</v>
      </c>
    </row>
    <row r="96" spans="1:18" x14ac:dyDescent="0.25">
      <c r="A96">
        <v>94</v>
      </c>
      <c r="B96">
        <v>4</v>
      </c>
      <c r="C96">
        <v>790262.93640000001</v>
      </c>
      <c r="D96">
        <v>2312086.1578000002</v>
      </c>
      <c r="E96" t="s">
        <v>228</v>
      </c>
      <c r="F96" t="s">
        <v>229</v>
      </c>
      <c r="G96">
        <v>5</v>
      </c>
      <c r="H96" t="s">
        <v>35</v>
      </c>
      <c r="I96">
        <v>0.6</v>
      </c>
      <c r="J96">
        <v>0.4</v>
      </c>
      <c r="K96">
        <v>0.5</v>
      </c>
      <c r="L96">
        <v>0.8</v>
      </c>
      <c r="M96">
        <v>1</v>
      </c>
      <c r="N96">
        <v>1</v>
      </c>
      <c r="O96">
        <v>0.3</v>
      </c>
      <c r="P96">
        <v>1</v>
      </c>
      <c r="Q96">
        <v>0.7</v>
      </c>
      <c r="R96">
        <v>1</v>
      </c>
    </row>
    <row r="97" spans="1:18" x14ac:dyDescent="0.25">
      <c r="A97">
        <v>95</v>
      </c>
      <c r="B97">
        <v>4</v>
      </c>
      <c r="C97">
        <v>789941.73479999998</v>
      </c>
      <c r="D97">
        <v>2312373.6338</v>
      </c>
      <c r="E97" t="s">
        <v>254</v>
      </c>
      <c r="F97" t="s">
        <v>255</v>
      </c>
      <c r="G97">
        <v>5</v>
      </c>
      <c r="H97" t="s">
        <v>35</v>
      </c>
      <c r="I97">
        <v>0.6</v>
      </c>
      <c r="J97">
        <v>0.4</v>
      </c>
      <c r="K97">
        <v>0.5</v>
      </c>
      <c r="L97">
        <v>0.8</v>
      </c>
      <c r="M97">
        <v>1</v>
      </c>
      <c r="N97">
        <v>1</v>
      </c>
      <c r="O97">
        <v>0.3</v>
      </c>
      <c r="P97">
        <v>1</v>
      </c>
      <c r="Q97">
        <v>0.7</v>
      </c>
      <c r="R97">
        <v>1</v>
      </c>
    </row>
    <row r="98" spans="1:18" x14ac:dyDescent="0.25">
      <c r="A98">
        <v>96</v>
      </c>
      <c r="B98">
        <v>4</v>
      </c>
      <c r="C98">
        <v>786414.81200000003</v>
      </c>
      <c r="D98">
        <v>2315160.2713000001</v>
      </c>
      <c r="E98" t="s">
        <v>91</v>
      </c>
      <c r="F98" t="s">
        <v>92</v>
      </c>
      <c r="G98">
        <v>2</v>
      </c>
      <c r="H98" t="s">
        <v>35</v>
      </c>
      <c r="I98">
        <v>0.6</v>
      </c>
      <c r="J98">
        <v>0.4</v>
      </c>
      <c r="K98">
        <v>0.5</v>
      </c>
      <c r="L98">
        <v>0.8</v>
      </c>
      <c r="M98">
        <v>1</v>
      </c>
      <c r="N98">
        <v>1</v>
      </c>
      <c r="O98">
        <v>0.3</v>
      </c>
      <c r="P98">
        <v>1</v>
      </c>
      <c r="Q98">
        <v>0.7</v>
      </c>
      <c r="R98">
        <v>1</v>
      </c>
    </row>
    <row r="99" spans="1:18" x14ac:dyDescent="0.25">
      <c r="A99">
        <v>97</v>
      </c>
      <c r="B99">
        <v>4</v>
      </c>
      <c r="C99">
        <v>790134.11699999997</v>
      </c>
      <c r="D99">
        <v>2310447.9227</v>
      </c>
      <c r="E99" t="s">
        <v>490</v>
      </c>
      <c r="F99" t="s">
        <v>491</v>
      </c>
      <c r="G99">
        <v>9</v>
      </c>
      <c r="H99" t="s">
        <v>35</v>
      </c>
      <c r="I99">
        <v>0.6</v>
      </c>
      <c r="J99">
        <v>0.4</v>
      </c>
      <c r="K99">
        <v>0.5</v>
      </c>
      <c r="L99">
        <v>0.8</v>
      </c>
      <c r="M99">
        <v>1</v>
      </c>
      <c r="N99">
        <v>1</v>
      </c>
      <c r="O99">
        <v>0.3</v>
      </c>
      <c r="P99">
        <v>1</v>
      </c>
      <c r="Q99">
        <v>0.7</v>
      </c>
      <c r="R99">
        <v>1</v>
      </c>
    </row>
    <row r="100" spans="1:18" x14ac:dyDescent="0.25">
      <c r="A100">
        <v>98</v>
      </c>
      <c r="B100">
        <v>4</v>
      </c>
      <c r="C100">
        <v>788031.69380000001</v>
      </c>
      <c r="D100">
        <v>2311746.7425000002</v>
      </c>
      <c r="E100" t="s">
        <v>504</v>
      </c>
      <c r="F100" t="s">
        <v>505</v>
      </c>
      <c r="G100">
        <v>9</v>
      </c>
      <c r="H100" t="s">
        <v>35</v>
      </c>
      <c r="I100">
        <v>0.6</v>
      </c>
      <c r="J100">
        <v>0.4</v>
      </c>
      <c r="K100">
        <v>0.5</v>
      </c>
      <c r="L100">
        <v>0.8</v>
      </c>
      <c r="M100">
        <v>1</v>
      </c>
      <c r="N100">
        <v>1</v>
      </c>
      <c r="O100">
        <v>0.3</v>
      </c>
      <c r="P100">
        <v>1</v>
      </c>
      <c r="Q100">
        <v>0.7</v>
      </c>
      <c r="R100">
        <v>1</v>
      </c>
    </row>
    <row r="101" spans="1:18" x14ac:dyDescent="0.25">
      <c r="A101">
        <v>99</v>
      </c>
      <c r="B101">
        <v>4</v>
      </c>
      <c r="C101">
        <v>778522.07030000002</v>
      </c>
      <c r="D101">
        <v>2315138.9709000001</v>
      </c>
      <c r="E101" t="s">
        <v>416</v>
      </c>
      <c r="F101" t="s">
        <v>417</v>
      </c>
      <c r="G101">
        <v>10</v>
      </c>
      <c r="H101" t="s">
        <v>35</v>
      </c>
      <c r="I101">
        <v>0.6</v>
      </c>
      <c r="J101">
        <v>0.4</v>
      </c>
      <c r="K101">
        <v>0.5</v>
      </c>
      <c r="L101">
        <v>0.8</v>
      </c>
      <c r="M101">
        <v>1</v>
      </c>
      <c r="N101">
        <v>1</v>
      </c>
      <c r="O101">
        <v>0.3</v>
      </c>
      <c r="P101">
        <v>1</v>
      </c>
      <c r="Q101">
        <v>0.7</v>
      </c>
      <c r="R101">
        <v>1</v>
      </c>
    </row>
    <row r="102" spans="1:18" x14ac:dyDescent="0.25">
      <c r="A102">
        <v>100</v>
      </c>
      <c r="B102">
        <v>4</v>
      </c>
      <c r="C102">
        <v>793413.53139999998</v>
      </c>
      <c r="D102">
        <v>2309317.8149000001</v>
      </c>
      <c r="E102" t="s">
        <v>316</v>
      </c>
      <c r="F102" t="s">
        <v>317</v>
      </c>
      <c r="G102">
        <v>6</v>
      </c>
      <c r="H102" t="s">
        <v>35</v>
      </c>
      <c r="I102">
        <v>0.6</v>
      </c>
      <c r="J102">
        <v>0.4</v>
      </c>
      <c r="K102">
        <v>0.5</v>
      </c>
      <c r="L102">
        <v>0.8</v>
      </c>
      <c r="M102">
        <v>1</v>
      </c>
      <c r="N102">
        <v>1</v>
      </c>
      <c r="O102">
        <v>0.3</v>
      </c>
      <c r="P102">
        <v>1</v>
      </c>
      <c r="Q102">
        <v>0.7</v>
      </c>
      <c r="R102">
        <v>1</v>
      </c>
    </row>
    <row r="103" spans="1:18" x14ac:dyDescent="0.25">
      <c r="A103">
        <v>101</v>
      </c>
      <c r="B103">
        <v>4</v>
      </c>
      <c r="C103">
        <v>791826.1433</v>
      </c>
      <c r="D103">
        <v>2311224.0430000001</v>
      </c>
      <c r="E103" t="s">
        <v>45</v>
      </c>
      <c r="F103" t="s">
        <v>46</v>
      </c>
      <c r="G103">
        <v>1</v>
      </c>
      <c r="H103" t="s">
        <v>35</v>
      </c>
      <c r="I103">
        <v>0.6</v>
      </c>
      <c r="J103">
        <v>0.4</v>
      </c>
      <c r="K103">
        <v>0.5</v>
      </c>
      <c r="L103">
        <v>0.8</v>
      </c>
      <c r="M103">
        <v>1</v>
      </c>
      <c r="N103">
        <v>1</v>
      </c>
      <c r="O103">
        <v>0.3</v>
      </c>
      <c r="P103">
        <v>1</v>
      </c>
      <c r="Q103">
        <v>0.7</v>
      </c>
      <c r="R103">
        <v>1</v>
      </c>
    </row>
    <row r="104" spans="1:18" x14ac:dyDescent="0.25">
      <c r="A104">
        <v>102</v>
      </c>
      <c r="B104">
        <v>4</v>
      </c>
      <c r="C104">
        <v>791154.62170000002</v>
      </c>
      <c r="D104">
        <v>2311492.8944000001</v>
      </c>
      <c r="E104" t="s">
        <v>51</v>
      </c>
      <c r="F104" t="s">
        <v>52</v>
      </c>
      <c r="G104">
        <v>1</v>
      </c>
      <c r="H104" t="s">
        <v>35</v>
      </c>
      <c r="I104">
        <v>0.6</v>
      </c>
      <c r="J104">
        <v>0.4</v>
      </c>
      <c r="K104">
        <v>0.5</v>
      </c>
      <c r="L104">
        <v>0.8</v>
      </c>
      <c r="M104">
        <v>1</v>
      </c>
      <c r="N104">
        <v>1</v>
      </c>
      <c r="O104">
        <v>0.3</v>
      </c>
      <c r="P104">
        <v>1</v>
      </c>
      <c r="Q104">
        <v>0.7</v>
      </c>
      <c r="R104">
        <v>1</v>
      </c>
    </row>
    <row r="105" spans="1:18" x14ac:dyDescent="0.25">
      <c r="A105">
        <v>103</v>
      </c>
      <c r="B105">
        <v>4</v>
      </c>
      <c r="C105">
        <v>791284.6324</v>
      </c>
      <c r="D105">
        <v>2311109.423</v>
      </c>
      <c r="E105" t="s">
        <v>49</v>
      </c>
      <c r="F105" t="s">
        <v>50</v>
      </c>
      <c r="G105">
        <v>1</v>
      </c>
      <c r="H105" t="s">
        <v>35</v>
      </c>
      <c r="I105">
        <v>0.6</v>
      </c>
      <c r="J105">
        <v>0.4</v>
      </c>
      <c r="K105">
        <v>0.5</v>
      </c>
      <c r="L105">
        <v>0.8</v>
      </c>
      <c r="M105">
        <v>1</v>
      </c>
      <c r="N105">
        <v>1</v>
      </c>
      <c r="O105">
        <v>0.3</v>
      </c>
      <c r="P105">
        <v>1</v>
      </c>
      <c r="Q105">
        <v>0.7</v>
      </c>
      <c r="R105">
        <v>1</v>
      </c>
    </row>
    <row r="106" spans="1:18" x14ac:dyDescent="0.25">
      <c r="A106">
        <v>104</v>
      </c>
      <c r="B106">
        <v>4</v>
      </c>
      <c r="C106">
        <v>782484.10439999995</v>
      </c>
      <c r="D106">
        <v>2316576.6006</v>
      </c>
      <c r="E106" t="s">
        <v>69</v>
      </c>
      <c r="F106" t="s">
        <v>70</v>
      </c>
      <c r="G106">
        <v>2</v>
      </c>
      <c r="H106" t="s">
        <v>35</v>
      </c>
      <c r="I106">
        <v>0.6</v>
      </c>
      <c r="J106">
        <v>0.4</v>
      </c>
      <c r="K106">
        <v>0.5</v>
      </c>
      <c r="L106">
        <v>0.8</v>
      </c>
      <c r="M106">
        <v>1</v>
      </c>
      <c r="N106">
        <v>1</v>
      </c>
      <c r="O106">
        <v>0.3</v>
      </c>
      <c r="P106">
        <v>1</v>
      </c>
      <c r="Q106">
        <v>0.7</v>
      </c>
      <c r="R106">
        <v>1</v>
      </c>
    </row>
    <row r="107" spans="1:18" x14ac:dyDescent="0.25">
      <c r="A107">
        <v>105</v>
      </c>
      <c r="B107">
        <v>4</v>
      </c>
      <c r="C107">
        <v>784526.36510000005</v>
      </c>
      <c r="D107">
        <v>2314177.9591999999</v>
      </c>
      <c r="E107" t="s">
        <v>260</v>
      </c>
      <c r="F107" t="s">
        <v>261</v>
      </c>
      <c r="G107">
        <v>5</v>
      </c>
      <c r="H107" t="s">
        <v>35</v>
      </c>
      <c r="I107">
        <v>0.6</v>
      </c>
      <c r="J107">
        <v>0.4</v>
      </c>
      <c r="K107">
        <v>0.5</v>
      </c>
      <c r="L107">
        <v>0.8</v>
      </c>
      <c r="M107">
        <v>1</v>
      </c>
      <c r="N107">
        <v>1</v>
      </c>
      <c r="O107">
        <v>0.3</v>
      </c>
      <c r="P107">
        <v>1</v>
      </c>
      <c r="Q107">
        <v>0.7</v>
      </c>
      <c r="R107">
        <v>1</v>
      </c>
    </row>
    <row r="108" spans="1:18" x14ac:dyDescent="0.25">
      <c r="A108">
        <v>106</v>
      </c>
      <c r="B108">
        <v>4</v>
      </c>
      <c r="C108">
        <v>791726.4362</v>
      </c>
      <c r="D108">
        <v>2311298.7626999998</v>
      </c>
      <c r="E108" t="s">
        <v>47</v>
      </c>
      <c r="F108" t="s">
        <v>48</v>
      </c>
      <c r="G108">
        <v>1</v>
      </c>
      <c r="H108" t="s">
        <v>35</v>
      </c>
      <c r="I108">
        <v>0.6</v>
      </c>
      <c r="J108">
        <v>0.4</v>
      </c>
      <c r="K108">
        <v>0.5</v>
      </c>
      <c r="L108">
        <v>0.8</v>
      </c>
      <c r="M108">
        <v>1</v>
      </c>
      <c r="N108">
        <v>1</v>
      </c>
      <c r="O108">
        <v>0.3</v>
      </c>
      <c r="P108">
        <v>1</v>
      </c>
      <c r="Q108">
        <v>0.7</v>
      </c>
      <c r="R108">
        <v>1</v>
      </c>
    </row>
    <row r="109" spans="1:18" x14ac:dyDescent="0.25">
      <c r="A109">
        <v>107</v>
      </c>
      <c r="B109">
        <v>4</v>
      </c>
      <c r="C109">
        <v>790905.96429999999</v>
      </c>
      <c r="D109">
        <v>2311608.4923999999</v>
      </c>
      <c r="E109" t="s">
        <v>55</v>
      </c>
      <c r="F109" t="s">
        <v>56</v>
      </c>
      <c r="G109">
        <v>1</v>
      </c>
      <c r="H109" t="s">
        <v>35</v>
      </c>
      <c r="I109">
        <v>0.6</v>
      </c>
      <c r="J109">
        <v>0.4</v>
      </c>
      <c r="K109">
        <v>0.5</v>
      </c>
      <c r="L109">
        <v>0.8</v>
      </c>
      <c r="M109">
        <v>1</v>
      </c>
      <c r="N109">
        <v>1</v>
      </c>
      <c r="O109">
        <v>0.3</v>
      </c>
      <c r="P109">
        <v>1</v>
      </c>
      <c r="Q109">
        <v>0.7</v>
      </c>
      <c r="R109">
        <v>1</v>
      </c>
    </row>
    <row r="110" spans="1:18" x14ac:dyDescent="0.25">
      <c r="A110">
        <v>108</v>
      </c>
      <c r="B110">
        <v>4</v>
      </c>
      <c r="C110">
        <v>787272.4865</v>
      </c>
      <c r="D110">
        <v>2311980.2453000001</v>
      </c>
      <c r="E110" t="s">
        <v>358</v>
      </c>
      <c r="F110" t="s">
        <v>359</v>
      </c>
      <c r="G110">
        <v>7</v>
      </c>
      <c r="H110" t="s">
        <v>35</v>
      </c>
      <c r="I110">
        <v>0.6</v>
      </c>
      <c r="J110">
        <v>0.4</v>
      </c>
      <c r="K110">
        <v>0.5</v>
      </c>
      <c r="L110">
        <v>0.8</v>
      </c>
      <c r="M110">
        <v>1</v>
      </c>
      <c r="N110">
        <v>1</v>
      </c>
      <c r="O110">
        <v>0.3</v>
      </c>
      <c r="P110">
        <v>1</v>
      </c>
      <c r="Q110">
        <v>0.7</v>
      </c>
      <c r="R110">
        <v>1</v>
      </c>
    </row>
    <row r="111" spans="1:18" x14ac:dyDescent="0.25">
      <c r="A111">
        <v>109</v>
      </c>
      <c r="B111">
        <v>4</v>
      </c>
      <c r="C111">
        <v>793202.46050000004</v>
      </c>
      <c r="D111">
        <v>2309465.1434999998</v>
      </c>
      <c r="E111" t="s">
        <v>318</v>
      </c>
      <c r="F111" t="s">
        <v>319</v>
      </c>
      <c r="G111">
        <v>6</v>
      </c>
      <c r="H111" t="s">
        <v>35</v>
      </c>
      <c r="I111">
        <v>0.6</v>
      </c>
      <c r="J111">
        <v>0.4</v>
      </c>
      <c r="K111">
        <v>0.5</v>
      </c>
      <c r="L111">
        <v>0.8</v>
      </c>
      <c r="M111">
        <v>1</v>
      </c>
      <c r="N111">
        <v>1</v>
      </c>
      <c r="O111">
        <v>0.3</v>
      </c>
      <c r="P111">
        <v>1</v>
      </c>
      <c r="Q111">
        <v>0.7</v>
      </c>
      <c r="R111">
        <v>1</v>
      </c>
    </row>
    <row r="112" spans="1:18" x14ac:dyDescent="0.25">
      <c r="A112">
        <v>110</v>
      </c>
      <c r="B112">
        <v>4</v>
      </c>
      <c r="C112">
        <v>792363.51950000005</v>
      </c>
      <c r="D112">
        <v>2310596.9929999998</v>
      </c>
      <c r="E112" t="s">
        <v>38</v>
      </c>
      <c r="F112" t="s">
        <v>39</v>
      </c>
      <c r="G112">
        <v>1</v>
      </c>
      <c r="H112" t="s">
        <v>35</v>
      </c>
      <c r="I112">
        <v>0.6</v>
      </c>
      <c r="J112">
        <v>0.4</v>
      </c>
      <c r="K112">
        <v>0.5</v>
      </c>
      <c r="L112">
        <v>0.8</v>
      </c>
      <c r="M112">
        <v>1</v>
      </c>
      <c r="N112">
        <v>1</v>
      </c>
      <c r="O112">
        <v>0.3</v>
      </c>
      <c r="P112">
        <v>1</v>
      </c>
      <c r="Q112">
        <v>0.7</v>
      </c>
      <c r="R112">
        <v>1</v>
      </c>
    </row>
    <row r="113" spans="1:18" x14ac:dyDescent="0.25">
      <c r="A113">
        <v>111</v>
      </c>
      <c r="B113">
        <v>4</v>
      </c>
      <c r="C113">
        <v>793374.22519999999</v>
      </c>
      <c r="D113">
        <v>2307929.2034</v>
      </c>
      <c r="E113" t="s">
        <v>173</v>
      </c>
      <c r="F113" t="s">
        <v>174</v>
      </c>
      <c r="G113">
        <v>3</v>
      </c>
      <c r="H113" t="s">
        <v>35</v>
      </c>
      <c r="I113">
        <v>0.6</v>
      </c>
      <c r="J113">
        <v>0.4</v>
      </c>
      <c r="K113">
        <v>0.5</v>
      </c>
      <c r="L113">
        <v>0.8</v>
      </c>
      <c r="M113">
        <v>1</v>
      </c>
      <c r="N113">
        <v>1</v>
      </c>
      <c r="O113">
        <v>0.3</v>
      </c>
      <c r="P113">
        <v>1</v>
      </c>
      <c r="Q113">
        <v>0.7</v>
      </c>
      <c r="R113">
        <v>1</v>
      </c>
    </row>
    <row r="114" spans="1:18" x14ac:dyDescent="0.25">
      <c r="A114">
        <v>112</v>
      </c>
      <c r="B114">
        <v>4</v>
      </c>
      <c r="C114">
        <v>792634.19369999995</v>
      </c>
      <c r="D114">
        <v>2310007.8289999999</v>
      </c>
      <c r="E114" t="s">
        <v>322</v>
      </c>
      <c r="F114" t="s">
        <v>323</v>
      </c>
      <c r="G114">
        <v>6</v>
      </c>
      <c r="H114" t="s">
        <v>35</v>
      </c>
      <c r="I114">
        <v>0.6</v>
      </c>
      <c r="J114">
        <v>0.4</v>
      </c>
      <c r="K114">
        <v>0.5</v>
      </c>
      <c r="L114">
        <v>0.8</v>
      </c>
      <c r="M114">
        <v>1</v>
      </c>
      <c r="N114">
        <v>1</v>
      </c>
      <c r="O114">
        <v>0.3</v>
      </c>
      <c r="P114">
        <v>1</v>
      </c>
      <c r="Q114">
        <v>0.7</v>
      </c>
      <c r="R114">
        <v>1</v>
      </c>
    </row>
    <row r="115" spans="1:18" x14ac:dyDescent="0.25">
      <c r="A115">
        <v>113</v>
      </c>
      <c r="B115">
        <v>4</v>
      </c>
      <c r="C115">
        <v>793623.85519999999</v>
      </c>
      <c r="D115">
        <v>2308609.6808000002</v>
      </c>
      <c r="E115" t="s">
        <v>306</v>
      </c>
      <c r="F115" t="s">
        <v>307</v>
      </c>
      <c r="G115">
        <v>6</v>
      </c>
      <c r="H115" t="s">
        <v>35</v>
      </c>
      <c r="I115">
        <v>0.6</v>
      </c>
      <c r="J115">
        <v>0.4</v>
      </c>
      <c r="K115">
        <v>0.5</v>
      </c>
      <c r="L115">
        <v>0.8</v>
      </c>
      <c r="M115">
        <v>1</v>
      </c>
      <c r="N115">
        <v>1</v>
      </c>
      <c r="O115">
        <v>0.3</v>
      </c>
      <c r="P115">
        <v>1</v>
      </c>
      <c r="Q115">
        <v>0.7</v>
      </c>
      <c r="R115">
        <v>1</v>
      </c>
    </row>
    <row r="116" spans="1:18" x14ac:dyDescent="0.25">
      <c r="A116">
        <v>114</v>
      </c>
      <c r="B116">
        <v>4</v>
      </c>
      <c r="C116">
        <v>791987.85640000005</v>
      </c>
      <c r="D116">
        <v>2309267.5</v>
      </c>
      <c r="E116" t="s">
        <v>330</v>
      </c>
      <c r="F116" t="s">
        <v>331</v>
      </c>
      <c r="G116">
        <v>7</v>
      </c>
      <c r="H116" t="s">
        <v>35</v>
      </c>
      <c r="I116">
        <v>0.6</v>
      </c>
      <c r="J116">
        <v>0.4</v>
      </c>
      <c r="K116">
        <v>0.5</v>
      </c>
      <c r="L116">
        <v>0.8</v>
      </c>
      <c r="M116">
        <v>1</v>
      </c>
      <c r="N116">
        <v>1</v>
      </c>
      <c r="O116">
        <v>0.3</v>
      </c>
      <c r="P116">
        <v>1</v>
      </c>
      <c r="Q116">
        <v>0.7</v>
      </c>
      <c r="R116">
        <v>1</v>
      </c>
    </row>
    <row r="117" spans="1:18" x14ac:dyDescent="0.25">
      <c r="A117">
        <v>115</v>
      </c>
      <c r="B117">
        <v>4</v>
      </c>
      <c r="C117">
        <v>791494.20200000005</v>
      </c>
      <c r="D117">
        <v>2309678.8547999999</v>
      </c>
      <c r="E117" t="s">
        <v>398</v>
      </c>
      <c r="F117" t="s">
        <v>399</v>
      </c>
      <c r="G117">
        <v>7</v>
      </c>
      <c r="H117" t="s">
        <v>35</v>
      </c>
      <c r="I117">
        <v>0.6</v>
      </c>
      <c r="J117">
        <v>0.4</v>
      </c>
      <c r="K117">
        <v>0.5</v>
      </c>
      <c r="L117">
        <v>0.8</v>
      </c>
      <c r="M117">
        <v>1</v>
      </c>
      <c r="N117">
        <v>1</v>
      </c>
      <c r="O117">
        <v>0.3</v>
      </c>
      <c r="P117">
        <v>1</v>
      </c>
      <c r="Q117">
        <v>0.7</v>
      </c>
      <c r="R117">
        <v>1</v>
      </c>
    </row>
    <row r="118" spans="1:18" x14ac:dyDescent="0.25">
      <c r="A118">
        <v>116</v>
      </c>
      <c r="B118">
        <v>4</v>
      </c>
      <c r="C118">
        <v>791683.09420000005</v>
      </c>
      <c r="D118">
        <v>2309490.3311999999</v>
      </c>
      <c r="E118" t="s">
        <v>366</v>
      </c>
      <c r="F118" t="s">
        <v>367</v>
      </c>
      <c r="G118">
        <v>7</v>
      </c>
      <c r="H118" t="s">
        <v>35</v>
      </c>
      <c r="I118">
        <v>0.6</v>
      </c>
      <c r="J118">
        <v>0.4</v>
      </c>
      <c r="K118">
        <v>0.5</v>
      </c>
      <c r="L118">
        <v>0.8</v>
      </c>
      <c r="M118">
        <v>1</v>
      </c>
      <c r="N118">
        <v>1</v>
      </c>
      <c r="O118">
        <v>0.3</v>
      </c>
      <c r="P118">
        <v>1</v>
      </c>
      <c r="Q118">
        <v>0.7</v>
      </c>
      <c r="R118">
        <v>1</v>
      </c>
    </row>
    <row r="119" spans="1:18" x14ac:dyDescent="0.25">
      <c r="A119">
        <v>117</v>
      </c>
      <c r="B119">
        <v>4</v>
      </c>
      <c r="C119">
        <v>786024.01529999997</v>
      </c>
      <c r="D119">
        <v>2314570.1131000002</v>
      </c>
      <c r="E119" t="s">
        <v>246</v>
      </c>
      <c r="F119" t="s">
        <v>247</v>
      </c>
      <c r="G119">
        <v>5</v>
      </c>
      <c r="H119" t="s">
        <v>35</v>
      </c>
      <c r="I119">
        <v>0.6</v>
      </c>
      <c r="J119">
        <v>0.4</v>
      </c>
      <c r="K119">
        <v>0.5</v>
      </c>
      <c r="L119">
        <v>0.8</v>
      </c>
      <c r="M119">
        <v>1</v>
      </c>
      <c r="N119">
        <v>1</v>
      </c>
      <c r="O119">
        <v>0.3</v>
      </c>
      <c r="P119">
        <v>1</v>
      </c>
      <c r="Q119">
        <v>0.7</v>
      </c>
      <c r="R119">
        <v>1</v>
      </c>
    </row>
    <row r="120" spans="1:18" x14ac:dyDescent="0.25">
      <c r="A120">
        <v>118</v>
      </c>
      <c r="B120">
        <v>4</v>
      </c>
      <c r="C120">
        <v>785784.74919999996</v>
      </c>
      <c r="D120">
        <v>2315076.6068000002</v>
      </c>
      <c r="E120" t="s">
        <v>248</v>
      </c>
      <c r="F120" t="s">
        <v>249</v>
      </c>
      <c r="G120">
        <v>5</v>
      </c>
      <c r="H120" t="s">
        <v>35</v>
      </c>
      <c r="I120">
        <v>0.6</v>
      </c>
      <c r="J120">
        <v>0.4</v>
      </c>
      <c r="K120">
        <v>0.5</v>
      </c>
      <c r="L120">
        <v>0.8</v>
      </c>
      <c r="M120">
        <v>1</v>
      </c>
      <c r="N120">
        <v>1</v>
      </c>
      <c r="O120">
        <v>0.3</v>
      </c>
      <c r="P120">
        <v>1</v>
      </c>
      <c r="Q120">
        <v>0.7</v>
      </c>
      <c r="R120">
        <v>1</v>
      </c>
    </row>
    <row r="121" spans="1:18" x14ac:dyDescent="0.25">
      <c r="A121">
        <v>119</v>
      </c>
      <c r="B121">
        <v>4</v>
      </c>
      <c r="C121">
        <v>793545.66599999997</v>
      </c>
      <c r="D121">
        <v>2309133.8612000002</v>
      </c>
      <c r="E121" t="s">
        <v>312</v>
      </c>
      <c r="F121" t="s">
        <v>313</v>
      </c>
      <c r="G121">
        <v>6</v>
      </c>
      <c r="H121" t="s">
        <v>35</v>
      </c>
      <c r="I121">
        <v>0.6</v>
      </c>
      <c r="J121">
        <v>0.4</v>
      </c>
      <c r="K121">
        <v>0.5</v>
      </c>
      <c r="L121">
        <v>0.8</v>
      </c>
      <c r="M121">
        <v>1</v>
      </c>
      <c r="N121">
        <v>1</v>
      </c>
      <c r="O121">
        <v>0.3</v>
      </c>
      <c r="P121">
        <v>1</v>
      </c>
      <c r="Q121">
        <v>0.7</v>
      </c>
      <c r="R121">
        <v>1</v>
      </c>
    </row>
    <row r="122" spans="1:18" x14ac:dyDescent="0.25">
      <c r="A122">
        <v>120</v>
      </c>
      <c r="B122">
        <v>4</v>
      </c>
      <c r="C122">
        <v>787762.89249999996</v>
      </c>
      <c r="D122">
        <v>2314665.5036999998</v>
      </c>
      <c r="E122" t="s">
        <v>87</v>
      </c>
      <c r="F122" t="s">
        <v>88</v>
      </c>
      <c r="G122">
        <v>2</v>
      </c>
      <c r="H122" t="s">
        <v>35</v>
      </c>
      <c r="I122">
        <v>0.6</v>
      </c>
      <c r="J122">
        <v>0.4</v>
      </c>
      <c r="K122">
        <v>0.5</v>
      </c>
      <c r="L122">
        <v>0.8</v>
      </c>
      <c r="M122">
        <v>1</v>
      </c>
      <c r="N122">
        <v>1</v>
      </c>
      <c r="O122">
        <v>0.3</v>
      </c>
      <c r="P122">
        <v>1</v>
      </c>
      <c r="Q122">
        <v>0.7</v>
      </c>
      <c r="R122">
        <v>1</v>
      </c>
    </row>
    <row r="123" spans="1:18" x14ac:dyDescent="0.25">
      <c r="A123">
        <v>121</v>
      </c>
      <c r="B123">
        <v>4</v>
      </c>
      <c r="C123">
        <v>786992.17020000005</v>
      </c>
      <c r="D123">
        <v>2314992.2376000001</v>
      </c>
      <c r="E123" t="s">
        <v>89</v>
      </c>
      <c r="F123" t="s">
        <v>90</v>
      </c>
      <c r="G123">
        <v>2</v>
      </c>
      <c r="H123" t="s">
        <v>35</v>
      </c>
      <c r="I123">
        <v>0.6</v>
      </c>
      <c r="J123">
        <v>0.4</v>
      </c>
      <c r="K123">
        <v>0.5</v>
      </c>
      <c r="L123">
        <v>0.8</v>
      </c>
      <c r="M123">
        <v>1</v>
      </c>
      <c r="N123">
        <v>1</v>
      </c>
      <c r="O123">
        <v>0.3</v>
      </c>
      <c r="P123">
        <v>1</v>
      </c>
      <c r="Q123">
        <v>0.7</v>
      </c>
      <c r="R123">
        <v>1</v>
      </c>
    </row>
    <row r="124" spans="1:18" x14ac:dyDescent="0.25">
      <c r="A124">
        <v>122</v>
      </c>
      <c r="B124">
        <v>4</v>
      </c>
      <c r="C124">
        <v>788186.05689999997</v>
      </c>
      <c r="D124">
        <v>2314302.1946</v>
      </c>
      <c r="E124" t="s">
        <v>85</v>
      </c>
      <c r="F124" t="s">
        <v>86</v>
      </c>
      <c r="G124">
        <v>2</v>
      </c>
      <c r="H124" t="s">
        <v>35</v>
      </c>
      <c r="I124">
        <v>0.6</v>
      </c>
      <c r="J124">
        <v>0.4</v>
      </c>
      <c r="K124">
        <v>0.5</v>
      </c>
      <c r="L124">
        <v>0.8</v>
      </c>
      <c r="M124">
        <v>1</v>
      </c>
      <c r="N124">
        <v>1</v>
      </c>
      <c r="O124">
        <v>0.3</v>
      </c>
      <c r="P124">
        <v>1</v>
      </c>
      <c r="Q124">
        <v>0.7</v>
      </c>
      <c r="R124">
        <v>1</v>
      </c>
    </row>
    <row r="125" spans="1:18" x14ac:dyDescent="0.25">
      <c r="A125">
        <v>123</v>
      </c>
      <c r="B125">
        <v>4</v>
      </c>
      <c r="C125">
        <v>788774.62399999995</v>
      </c>
      <c r="D125">
        <v>2313745.7763</v>
      </c>
      <c r="E125" t="s">
        <v>81</v>
      </c>
      <c r="F125" t="s">
        <v>82</v>
      </c>
      <c r="G125">
        <v>2</v>
      </c>
      <c r="H125" t="s">
        <v>35</v>
      </c>
      <c r="I125">
        <v>0.6</v>
      </c>
      <c r="J125">
        <v>0.4</v>
      </c>
      <c r="K125">
        <v>0.5</v>
      </c>
      <c r="L125">
        <v>0.8</v>
      </c>
      <c r="M125">
        <v>1</v>
      </c>
      <c r="N125">
        <v>1</v>
      </c>
      <c r="O125">
        <v>0.3</v>
      </c>
      <c r="P125">
        <v>1</v>
      </c>
      <c r="Q125">
        <v>0.7</v>
      </c>
      <c r="R125">
        <v>1</v>
      </c>
    </row>
    <row r="126" spans="1:18" x14ac:dyDescent="0.25">
      <c r="A126">
        <v>124</v>
      </c>
      <c r="B126">
        <v>4</v>
      </c>
      <c r="C126">
        <v>784813.15280000004</v>
      </c>
      <c r="D126">
        <v>2314668.1269</v>
      </c>
      <c r="E126" t="s">
        <v>256</v>
      </c>
      <c r="F126" t="s">
        <v>257</v>
      </c>
      <c r="G126">
        <v>5</v>
      </c>
      <c r="H126" t="s">
        <v>35</v>
      </c>
      <c r="I126">
        <v>0.6</v>
      </c>
      <c r="J126">
        <v>0.4</v>
      </c>
      <c r="K126">
        <v>0.5</v>
      </c>
      <c r="L126">
        <v>0.8</v>
      </c>
      <c r="M126">
        <v>1</v>
      </c>
      <c r="N126">
        <v>1</v>
      </c>
      <c r="O126">
        <v>0.3</v>
      </c>
      <c r="P126">
        <v>1</v>
      </c>
      <c r="Q126">
        <v>0.7</v>
      </c>
      <c r="R126">
        <v>1</v>
      </c>
    </row>
    <row r="127" spans="1:18" x14ac:dyDescent="0.25">
      <c r="A127">
        <v>125</v>
      </c>
      <c r="B127">
        <v>4</v>
      </c>
      <c r="C127">
        <v>785201.45079999999</v>
      </c>
      <c r="D127">
        <v>2314584.1801999998</v>
      </c>
      <c r="E127" t="s">
        <v>250</v>
      </c>
      <c r="F127" t="s">
        <v>251</v>
      </c>
      <c r="G127">
        <v>5</v>
      </c>
      <c r="H127" t="s">
        <v>35</v>
      </c>
      <c r="I127">
        <v>0.6</v>
      </c>
      <c r="J127">
        <v>0.4</v>
      </c>
      <c r="K127">
        <v>0.5</v>
      </c>
      <c r="L127">
        <v>0.8</v>
      </c>
      <c r="M127">
        <v>1</v>
      </c>
      <c r="N127">
        <v>1</v>
      </c>
      <c r="O127">
        <v>0.3</v>
      </c>
      <c r="P127">
        <v>1</v>
      </c>
      <c r="Q127">
        <v>0.7</v>
      </c>
      <c r="R127">
        <v>1</v>
      </c>
    </row>
    <row r="128" spans="1:18" x14ac:dyDescent="0.25">
      <c r="A128">
        <v>126</v>
      </c>
      <c r="B128">
        <v>4</v>
      </c>
      <c r="C128">
        <v>784165.56599999999</v>
      </c>
      <c r="D128">
        <v>2314170.6156000001</v>
      </c>
      <c r="E128" t="s">
        <v>262</v>
      </c>
      <c r="F128" t="s">
        <v>263</v>
      </c>
      <c r="G128">
        <v>5</v>
      </c>
      <c r="H128" t="s">
        <v>35</v>
      </c>
      <c r="I128">
        <v>0.6</v>
      </c>
      <c r="J128">
        <v>0.4</v>
      </c>
      <c r="K128">
        <v>0.5</v>
      </c>
      <c r="L128">
        <v>0.8</v>
      </c>
      <c r="M128">
        <v>1</v>
      </c>
      <c r="N128">
        <v>1</v>
      </c>
      <c r="O128">
        <v>0.3</v>
      </c>
      <c r="P128">
        <v>1</v>
      </c>
      <c r="Q128">
        <v>0.7</v>
      </c>
      <c r="R128">
        <v>1</v>
      </c>
    </row>
    <row r="129" spans="1:18" x14ac:dyDescent="0.25">
      <c r="A129">
        <v>127</v>
      </c>
      <c r="B129">
        <v>4</v>
      </c>
      <c r="C129">
        <v>783624.29220000003</v>
      </c>
      <c r="D129">
        <v>2315208.5669</v>
      </c>
      <c r="E129" t="s">
        <v>264</v>
      </c>
      <c r="F129" t="s">
        <v>265</v>
      </c>
      <c r="G129">
        <v>5</v>
      </c>
      <c r="H129" t="s">
        <v>35</v>
      </c>
      <c r="I129">
        <v>0.6</v>
      </c>
      <c r="J129">
        <v>0.4</v>
      </c>
      <c r="K129">
        <v>0.5</v>
      </c>
      <c r="L129">
        <v>0.8</v>
      </c>
      <c r="M129">
        <v>1</v>
      </c>
      <c r="N129">
        <v>1</v>
      </c>
      <c r="O129">
        <v>0.3</v>
      </c>
      <c r="P129">
        <v>1</v>
      </c>
      <c r="Q129">
        <v>0.7</v>
      </c>
      <c r="R129">
        <v>1</v>
      </c>
    </row>
    <row r="130" spans="1:18" x14ac:dyDescent="0.25">
      <c r="A130">
        <v>128</v>
      </c>
      <c r="B130">
        <v>4</v>
      </c>
      <c r="C130">
        <v>792142.89130000002</v>
      </c>
      <c r="D130">
        <v>2311175.5515000001</v>
      </c>
      <c r="E130" t="s">
        <v>43</v>
      </c>
      <c r="F130" t="s">
        <v>44</v>
      </c>
      <c r="G130">
        <v>1</v>
      </c>
      <c r="H130" t="s">
        <v>35</v>
      </c>
      <c r="I130">
        <v>0.6</v>
      </c>
      <c r="J130">
        <v>0.4</v>
      </c>
      <c r="K130">
        <v>0.5</v>
      </c>
      <c r="L130">
        <v>0.8</v>
      </c>
      <c r="M130">
        <v>1</v>
      </c>
      <c r="N130">
        <v>1</v>
      </c>
      <c r="O130">
        <v>0.3</v>
      </c>
      <c r="P130">
        <v>1</v>
      </c>
      <c r="Q130">
        <v>0.7</v>
      </c>
      <c r="R130">
        <v>1</v>
      </c>
    </row>
    <row r="131" spans="1:18" x14ac:dyDescent="0.25">
      <c r="A131">
        <v>129</v>
      </c>
      <c r="B131">
        <v>4</v>
      </c>
      <c r="C131">
        <v>779013.99540000001</v>
      </c>
      <c r="D131">
        <v>2314558.7052000002</v>
      </c>
      <c r="E131" t="s">
        <v>282</v>
      </c>
      <c r="F131" t="s">
        <v>283</v>
      </c>
      <c r="G131">
        <v>5</v>
      </c>
      <c r="H131" t="s">
        <v>35</v>
      </c>
      <c r="I131">
        <v>0.6</v>
      </c>
      <c r="J131">
        <v>0.4</v>
      </c>
      <c r="K131">
        <v>0.5</v>
      </c>
      <c r="L131">
        <v>0.8</v>
      </c>
      <c r="M131">
        <v>1</v>
      </c>
      <c r="N131">
        <v>1</v>
      </c>
      <c r="O131">
        <v>0.3</v>
      </c>
      <c r="P131">
        <v>1</v>
      </c>
      <c r="Q131">
        <v>0.7</v>
      </c>
      <c r="R131">
        <v>1</v>
      </c>
    </row>
    <row r="132" spans="1:18" x14ac:dyDescent="0.25">
      <c r="A132">
        <v>130</v>
      </c>
      <c r="B132">
        <v>4</v>
      </c>
      <c r="C132">
        <v>792355.94350000005</v>
      </c>
      <c r="D132">
        <v>2310588.0203</v>
      </c>
      <c r="E132" t="s">
        <v>36</v>
      </c>
      <c r="F132" t="s">
        <v>37</v>
      </c>
      <c r="G132">
        <v>1</v>
      </c>
      <c r="H132" t="s">
        <v>35</v>
      </c>
      <c r="I132">
        <v>0.6</v>
      </c>
      <c r="J132">
        <v>0.4</v>
      </c>
      <c r="K132">
        <v>0.5</v>
      </c>
      <c r="L132">
        <v>0.8</v>
      </c>
      <c r="M132">
        <v>1</v>
      </c>
      <c r="N132">
        <v>1</v>
      </c>
      <c r="O132">
        <v>0.3</v>
      </c>
      <c r="P132">
        <v>1</v>
      </c>
      <c r="Q132">
        <v>0.7</v>
      </c>
      <c r="R132">
        <v>1</v>
      </c>
    </row>
    <row r="133" spans="1:18" x14ac:dyDescent="0.25">
      <c r="A133">
        <v>131</v>
      </c>
      <c r="B133">
        <v>4</v>
      </c>
      <c r="C133">
        <v>788603.76130000001</v>
      </c>
      <c r="D133">
        <v>2313938.5805000002</v>
      </c>
      <c r="E133" t="s">
        <v>83</v>
      </c>
      <c r="F133" t="s">
        <v>84</v>
      </c>
      <c r="G133">
        <v>2</v>
      </c>
      <c r="H133" t="s">
        <v>35</v>
      </c>
      <c r="I133">
        <v>0.6</v>
      </c>
      <c r="J133">
        <v>0.4</v>
      </c>
      <c r="K133">
        <v>0.5</v>
      </c>
      <c r="L133">
        <v>0.8</v>
      </c>
      <c r="M133">
        <v>1</v>
      </c>
      <c r="N133">
        <v>1</v>
      </c>
      <c r="O133">
        <v>0.3</v>
      </c>
      <c r="P133">
        <v>1</v>
      </c>
      <c r="Q133">
        <v>0.7</v>
      </c>
      <c r="R133">
        <v>1</v>
      </c>
    </row>
    <row r="134" spans="1:18" x14ac:dyDescent="0.25">
      <c r="A134">
        <v>132</v>
      </c>
      <c r="B134">
        <v>4</v>
      </c>
      <c r="C134">
        <v>792444.26390000002</v>
      </c>
      <c r="D134">
        <v>2310353.2241000002</v>
      </c>
      <c r="E134" t="s">
        <v>33</v>
      </c>
      <c r="F134" t="s">
        <v>34</v>
      </c>
      <c r="G134">
        <v>1</v>
      </c>
      <c r="H134" t="s">
        <v>35</v>
      </c>
      <c r="I134">
        <v>0.6</v>
      </c>
      <c r="J134">
        <v>0.4</v>
      </c>
      <c r="K134">
        <v>0.5</v>
      </c>
      <c r="L134">
        <v>0.8</v>
      </c>
      <c r="M134">
        <v>1</v>
      </c>
      <c r="N134">
        <v>1</v>
      </c>
      <c r="O134">
        <v>0.3</v>
      </c>
      <c r="P134">
        <v>1</v>
      </c>
      <c r="Q134">
        <v>0.7</v>
      </c>
      <c r="R134">
        <v>1</v>
      </c>
    </row>
    <row r="135" spans="1:18" x14ac:dyDescent="0.25">
      <c r="A135">
        <v>133</v>
      </c>
      <c r="B135">
        <v>4</v>
      </c>
      <c r="C135">
        <v>782814.32530000003</v>
      </c>
      <c r="D135">
        <v>2316618.7377999998</v>
      </c>
      <c r="E135" t="s">
        <v>67</v>
      </c>
      <c r="F135" t="s">
        <v>68</v>
      </c>
      <c r="G135">
        <v>2</v>
      </c>
      <c r="H135" t="s">
        <v>35</v>
      </c>
      <c r="I135">
        <v>0.6</v>
      </c>
      <c r="J135">
        <v>0.4</v>
      </c>
      <c r="K135">
        <v>0.5</v>
      </c>
      <c r="L135">
        <v>0.8</v>
      </c>
      <c r="M135">
        <v>1</v>
      </c>
      <c r="N135">
        <v>1</v>
      </c>
      <c r="O135">
        <v>0.3</v>
      </c>
      <c r="P135">
        <v>1</v>
      </c>
      <c r="Q135">
        <v>0.7</v>
      </c>
      <c r="R135">
        <v>1</v>
      </c>
    </row>
    <row r="136" spans="1:18" x14ac:dyDescent="0.25">
      <c r="A136">
        <v>134</v>
      </c>
      <c r="B136">
        <v>4</v>
      </c>
      <c r="C136">
        <v>789436.77899999998</v>
      </c>
      <c r="D136">
        <v>2313550.17</v>
      </c>
      <c r="E136" t="s">
        <v>79</v>
      </c>
      <c r="F136" t="s">
        <v>80</v>
      </c>
      <c r="G136">
        <v>2</v>
      </c>
      <c r="H136" t="s">
        <v>35</v>
      </c>
      <c r="I136">
        <v>0.6</v>
      </c>
      <c r="J136">
        <v>0.4</v>
      </c>
      <c r="K136">
        <v>0.5</v>
      </c>
      <c r="L136">
        <v>0.8</v>
      </c>
      <c r="M136">
        <v>1</v>
      </c>
      <c r="N136">
        <v>1</v>
      </c>
      <c r="O136">
        <v>0.3</v>
      </c>
      <c r="P136">
        <v>1</v>
      </c>
      <c r="Q136">
        <v>0.7</v>
      </c>
      <c r="R136">
        <v>1</v>
      </c>
    </row>
    <row r="137" spans="1:18" x14ac:dyDescent="0.25">
      <c r="A137">
        <v>135</v>
      </c>
      <c r="B137">
        <v>4</v>
      </c>
      <c r="C137">
        <v>792406.16350000002</v>
      </c>
      <c r="D137">
        <v>2310467.3919000002</v>
      </c>
      <c r="E137" t="s">
        <v>226</v>
      </c>
      <c r="F137" t="s">
        <v>227</v>
      </c>
      <c r="G137">
        <v>10</v>
      </c>
      <c r="H137" t="s">
        <v>35</v>
      </c>
      <c r="I137">
        <v>0.6</v>
      </c>
      <c r="J137">
        <v>0.4</v>
      </c>
      <c r="K137">
        <v>0.5</v>
      </c>
      <c r="L137">
        <v>0.8</v>
      </c>
      <c r="M137">
        <v>1</v>
      </c>
      <c r="N137">
        <v>1</v>
      </c>
      <c r="O137">
        <v>0.3</v>
      </c>
      <c r="P137">
        <v>1</v>
      </c>
      <c r="Q137">
        <v>0.7</v>
      </c>
      <c r="R137">
        <v>1</v>
      </c>
    </row>
    <row r="138" spans="1:18" x14ac:dyDescent="0.25">
      <c r="A138">
        <v>136</v>
      </c>
      <c r="B138">
        <v>4</v>
      </c>
      <c r="C138">
        <v>791554.28130000003</v>
      </c>
      <c r="D138">
        <v>2310458.9144000001</v>
      </c>
      <c r="E138" t="s">
        <v>424</v>
      </c>
      <c r="F138" t="s">
        <v>425</v>
      </c>
      <c r="G138">
        <v>8</v>
      </c>
      <c r="H138" t="s">
        <v>35</v>
      </c>
      <c r="I138">
        <v>0.6</v>
      </c>
      <c r="J138">
        <v>0.4</v>
      </c>
      <c r="K138">
        <v>0.5</v>
      </c>
      <c r="L138">
        <v>0.8</v>
      </c>
      <c r="M138">
        <v>1</v>
      </c>
      <c r="N138">
        <v>1</v>
      </c>
      <c r="O138">
        <v>0.3</v>
      </c>
      <c r="P138">
        <v>1</v>
      </c>
      <c r="Q138">
        <v>0.7</v>
      </c>
      <c r="R138">
        <v>1</v>
      </c>
    </row>
    <row r="139" spans="1:18" x14ac:dyDescent="0.25">
      <c r="A139">
        <v>137</v>
      </c>
      <c r="B139">
        <v>4</v>
      </c>
      <c r="C139">
        <v>779771.70519999997</v>
      </c>
      <c r="D139">
        <v>2314509.4707999998</v>
      </c>
      <c r="E139" t="s">
        <v>280</v>
      </c>
      <c r="F139" t="s">
        <v>281</v>
      </c>
      <c r="G139">
        <v>5</v>
      </c>
      <c r="H139" t="s">
        <v>35</v>
      </c>
      <c r="I139">
        <v>0.6</v>
      </c>
      <c r="J139">
        <v>0.4</v>
      </c>
      <c r="K139">
        <v>0.5</v>
      </c>
      <c r="L139">
        <v>0.8</v>
      </c>
      <c r="M139">
        <v>1</v>
      </c>
      <c r="N139">
        <v>1</v>
      </c>
      <c r="O139">
        <v>0.3</v>
      </c>
      <c r="P139">
        <v>1</v>
      </c>
      <c r="Q139">
        <v>0.7</v>
      </c>
      <c r="R139">
        <v>1</v>
      </c>
    </row>
    <row r="140" spans="1:18" x14ac:dyDescent="0.25">
      <c r="A140">
        <v>138</v>
      </c>
      <c r="B140">
        <v>4</v>
      </c>
      <c r="C140">
        <v>786615.16489999997</v>
      </c>
      <c r="D140">
        <v>2311889.5893999999</v>
      </c>
      <c r="E140" t="s">
        <v>362</v>
      </c>
      <c r="F140" t="s">
        <v>363</v>
      </c>
      <c r="G140">
        <v>7</v>
      </c>
      <c r="H140" t="s">
        <v>35</v>
      </c>
      <c r="I140">
        <v>0.6</v>
      </c>
      <c r="J140">
        <v>0.4</v>
      </c>
      <c r="K140">
        <v>0.5</v>
      </c>
      <c r="L140">
        <v>0.8</v>
      </c>
      <c r="M140">
        <v>1</v>
      </c>
      <c r="N140">
        <v>1</v>
      </c>
      <c r="O140">
        <v>0.3</v>
      </c>
      <c r="P140">
        <v>1</v>
      </c>
      <c r="Q140">
        <v>0.7</v>
      </c>
      <c r="R140">
        <v>1</v>
      </c>
    </row>
    <row r="141" spans="1:18" x14ac:dyDescent="0.25">
      <c r="A141">
        <v>139</v>
      </c>
      <c r="B141">
        <v>4</v>
      </c>
      <c r="C141">
        <v>791743.88679999998</v>
      </c>
      <c r="D141">
        <v>2309065.4419</v>
      </c>
      <c r="E141" t="s">
        <v>510</v>
      </c>
      <c r="F141" t="s">
        <v>511</v>
      </c>
      <c r="G141">
        <v>9</v>
      </c>
      <c r="H141" t="s">
        <v>35</v>
      </c>
      <c r="I141">
        <v>0.6</v>
      </c>
      <c r="J141">
        <v>0.4</v>
      </c>
      <c r="K141">
        <v>0.5</v>
      </c>
      <c r="L141">
        <v>0.8</v>
      </c>
      <c r="M141">
        <v>1</v>
      </c>
      <c r="N141">
        <v>1</v>
      </c>
      <c r="O141">
        <v>0.3</v>
      </c>
      <c r="P141">
        <v>1</v>
      </c>
      <c r="Q141">
        <v>0.7</v>
      </c>
      <c r="R141">
        <v>1</v>
      </c>
    </row>
    <row r="142" spans="1:18" x14ac:dyDescent="0.25">
      <c r="A142">
        <v>140</v>
      </c>
      <c r="B142">
        <v>4</v>
      </c>
      <c r="C142">
        <v>786713.99789999996</v>
      </c>
      <c r="D142">
        <v>2313813.6253999998</v>
      </c>
      <c r="E142" t="s">
        <v>236</v>
      </c>
      <c r="F142" t="s">
        <v>237</v>
      </c>
      <c r="G142">
        <v>5</v>
      </c>
      <c r="H142" t="s">
        <v>35</v>
      </c>
      <c r="I142">
        <v>0.6</v>
      </c>
      <c r="J142">
        <v>0.4</v>
      </c>
      <c r="K142">
        <v>0.5</v>
      </c>
      <c r="L142">
        <v>0.8</v>
      </c>
      <c r="M142">
        <v>1</v>
      </c>
      <c r="N142">
        <v>1</v>
      </c>
      <c r="O142">
        <v>0.3</v>
      </c>
      <c r="P142">
        <v>1</v>
      </c>
      <c r="Q142">
        <v>0.7</v>
      </c>
      <c r="R142">
        <v>1</v>
      </c>
    </row>
    <row r="143" spans="1:18" x14ac:dyDescent="0.25">
      <c r="A143">
        <v>141</v>
      </c>
      <c r="B143">
        <v>4</v>
      </c>
      <c r="C143">
        <v>786679.16489999997</v>
      </c>
      <c r="D143">
        <v>2314026.8988000001</v>
      </c>
      <c r="E143" t="s">
        <v>238</v>
      </c>
      <c r="F143" t="s">
        <v>239</v>
      </c>
      <c r="G143">
        <v>5</v>
      </c>
      <c r="H143" t="s">
        <v>35</v>
      </c>
      <c r="I143">
        <v>0.6</v>
      </c>
      <c r="J143">
        <v>0.4</v>
      </c>
      <c r="K143">
        <v>0.5</v>
      </c>
      <c r="L143">
        <v>0.8</v>
      </c>
      <c r="M143">
        <v>1</v>
      </c>
      <c r="N143">
        <v>1</v>
      </c>
      <c r="O143">
        <v>0.3</v>
      </c>
      <c r="P143">
        <v>1</v>
      </c>
      <c r="Q143">
        <v>0.7</v>
      </c>
      <c r="R143">
        <v>1</v>
      </c>
    </row>
    <row r="144" spans="1:18" x14ac:dyDescent="0.25">
      <c r="A144">
        <v>142</v>
      </c>
      <c r="B144">
        <v>4</v>
      </c>
      <c r="C144">
        <v>787663.13489999995</v>
      </c>
      <c r="D144">
        <v>2313687.1430000002</v>
      </c>
      <c r="E144" t="s">
        <v>304</v>
      </c>
      <c r="F144" t="s">
        <v>305</v>
      </c>
      <c r="G144">
        <v>5</v>
      </c>
      <c r="H144" t="s">
        <v>35</v>
      </c>
      <c r="I144">
        <v>0.6</v>
      </c>
      <c r="J144">
        <v>0.4</v>
      </c>
      <c r="K144">
        <v>0.5</v>
      </c>
      <c r="L144">
        <v>0.8</v>
      </c>
      <c r="M144">
        <v>1</v>
      </c>
      <c r="N144">
        <v>1</v>
      </c>
      <c r="O144">
        <v>0.3</v>
      </c>
      <c r="P144">
        <v>1</v>
      </c>
      <c r="Q144">
        <v>0.7</v>
      </c>
      <c r="R144">
        <v>1</v>
      </c>
    </row>
    <row r="145" spans="1:18" x14ac:dyDescent="0.25">
      <c r="A145">
        <v>143</v>
      </c>
      <c r="B145">
        <v>4</v>
      </c>
      <c r="C145">
        <v>787913.88859999995</v>
      </c>
      <c r="D145">
        <v>2313769.5155000002</v>
      </c>
      <c r="E145" t="s">
        <v>302</v>
      </c>
      <c r="F145" t="s">
        <v>303</v>
      </c>
      <c r="G145">
        <v>5</v>
      </c>
      <c r="H145" t="s">
        <v>35</v>
      </c>
      <c r="I145">
        <v>0.6</v>
      </c>
      <c r="J145">
        <v>0.4</v>
      </c>
      <c r="K145">
        <v>0.5</v>
      </c>
      <c r="L145">
        <v>0.8</v>
      </c>
      <c r="M145">
        <v>1</v>
      </c>
      <c r="N145">
        <v>1</v>
      </c>
      <c r="O145">
        <v>0.3</v>
      </c>
      <c r="P145">
        <v>1</v>
      </c>
      <c r="Q145">
        <v>0.7</v>
      </c>
      <c r="R145">
        <v>1</v>
      </c>
    </row>
    <row r="146" spans="1:18" x14ac:dyDescent="0.25">
      <c r="A146">
        <v>144</v>
      </c>
      <c r="B146">
        <v>4</v>
      </c>
      <c r="C146">
        <v>788863.43790000002</v>
      </c>
      <c r="D146">
        <v>2313047.9876999999</v>
      </c>
      <c r="E146" t="s">
        <v>288</v>
      </c>
      <c r="F146" t="s">
        <v>289</v>
      </c>
      <c r="G146">
        <v>5</v>
      </c>
      <c r="H146" t="s">
        <v>35</v>
      </c>
      <c r="I146">
        <v>0.6</v>
      </c>
      <c r="J146">
        <v>0.4</v>
      </c>
      <c r="K146">
        <v>0.5</v>
      </c>
      <c r="L146">
        <v>0.8</v>
      </c>
      <c r="M146">
        <v>1</v>
      </c>
      <c r="N146">
        <v>1</v>
      </c>
      <c r="O146">
        <v>0.3</v>
      </c>
      <c r="P146">
        <v>1</v>
      </c>
      <c r="Q146">
        <v>0.7</v>
      </c>
      <c r="R146">
        <v>1</v>
      </c>
    </row>
    <row r="147" spans="1:18" x14ac:dyDescent="0.25">
      <c r="A147">
        <v>145</v>
      </c>
      <c r="B147">
        <v>4</v>
      </c>
      <c r="C147">
        <v>779444.64139999996</v>
      </c>
      <c r="D147">
        <v>2312667.1666999999</v>
      </c>
      <c r="E147" t="s">
        <v>224</v>
      </c>
      <c r="F147" t="s">
        <v>225</v>
      </c>
      <c r="G147">
        <v>4</v>
      </c>
      <c r="H147" t="s">
        <v>35</v>
      </c>
      <c r="I147">
        <v>0.6</v>
      </c>
      <c r="J147">
        <v>0.4</v>
      </c>
      <c r="K147">
        <v>0.5</v>
      </c>
      <c r="L147">
        <v>0.8</v>
      </c>
      <c r="M147">
        <v>1</v>
      </c>
      <c r="N147">
        <v>1</v>
      </c>
      <c r="O147">
        <v>0.3</v>
      </c>
      <c r="P147">
        <v>1</v>
      </c>
      <c r="Q147">
        <v>0.7</v>
      </c>
      <c r="R147">
        <v>1</v>
      </c>
    </row>
    <row r="148" spans="1:18" x14ac:dyDescent="0.25">
      <c r="A148">
        <v>146</v>
      </c>
      <c r="B148">
        <v>4</v>
      </c>
      <c r="C148">
        <v>788471.78370000003</v>
      </c>
      <c r="D148">
        <v>2313272.3964999998</v>
      </c>
      <c r="E148" t="s">
        <v>294</v>
      </c>
      <c r="F148" t="s">
        <v>295</v>
      </c>
      <c r="G148">
        <v>5</v>
      </c>
      <c r="H148" t="s">
        <v>35</v>
      </c>
      <c r="I148">
        <v>0.6</v>
      </c>
      <c r="J148">
        <v>0.4</v>
      </c>
      <c r="K148">
        <v>0.5</v>
      </c>
      <c r="L148">
        <v>0.8</v>
      </c>
      <c r="M148">
        <v>1</v>
      </c>
      <c r="N148">
        <v>1</v>
      </c>
      <c r="O148">
        <v>0.3</v>
      </c>
      <c r="P148">
        <v>1</v>
      </c>
      <c r="Q148">
        <v>0.7</v>
      </c>
      <c r="R148">
        <v>1</v>
      </c>
    </row>
    <row r="149" spans="1:18" x14ac:dyDescent="0.25">
      <c r="A149">
        <v>147</v>
      </c>
      <c r="B149">
        <v>4</v>
      </c>
      <c r="C149">
        <v>786935.21829999995</v>
      </c>
      <c r="D149">
        <v>2313927.9087999999</v>
      </c>
      <c r="E149" t="s">
        <v>234</v>
      </c>
      <c r="F149" t="s">
        <v>235</v>
      </c>
      <c r="G149">
        <v>5</v>
      </c>
      <c r="H149" t="s">
        <v>35</v>
      </c>
      <c r="I149">
        <v>0.6</v>
      </c>
      <c r="J149">
        <v>0.4</v>
      </c>
      <c r="K149">
        <v>0.5</v>
      </c>
      <c r="L149">
        <v>0.8</v>
      </c>
      <c r="M149">
        <v>1</v>
      </c>
      <c r="N149">
        <v>1</v>
      </c>
      <c r="O149">
        <v>0.3</v>
      </c>
      <c r="P149">
        <v>1</v>
      </c>
      <c r="Q149">
        <v>0.7</v>
      </c>
      <c r="R149">
        <v>1</v>
      </c>
    </row>
    <row r="150" spans="1:18" x14ac:dyDescent="0.25">
      <c r="A150">
        <v>148</v>
      </c>
      <c r="B150">
        <v>4</v>
      </c>
      <c r="C150">
        <v>786427.53819999995</v>
      </c>
      <c r="D150">
        <v>2311937.1570000001</v>
      </c>
      <c r="E150" t="s">
        <v>368</v>
      </c>
      <c r="F150" t="s">
        <v>369</v>
      </c>
      <c r="G150">
        <v>7</v>
      </c>
      <c r="H150" t="s">
        <v>35</v>
      </c>
      <c r="I150">
        <v>0.6</v>
      </c>
      <c r="J150">
        <v>0.4</v>
      </c>
      <c r="K150">
        <v>0.5</v>
      </c>
      <c r="L150">
        <v>0.8</v>
      </c>
      <c r="M150">
        <v>1</v>
      </c>
      <c r="N150">
        <v>1</v>
      </c>
      <c r="O150">
        <v>0.3</v>
      </c>
      <c r="P150">
        <v>1</v>
      </c>
      <c r="Q150">
        <v>0.7</v>
      </c>
      <c r="R150">
        <v>1</v>
      </c>
    </row>
    <row r="151" spans="1:18" x14ac:dyDescent="0.25">
      <c r="A151">
        <v>149</v>
      </c>
      <c r="B151">
        <v>4</v>
      </c>
      <c r="C151">
        <v>788515.06669999997</v>
      </c>
      <c r="D151">
        <v>2311320.0821000002</v>
      </c>
      <c r="E151" t="s">
        <v>344</v>
      </c>
      <c r="F151" t="s">
        <v>345</v>
      </c>
      <c r="G151">
        <v>7</v>
      </c>
      <c r="H151" t="s">
        <v>35</v>
      </c>
      <c r="I151">
        <v>0.6</v>
      </c>
      <c r="J151">
        <v>0.4</v>
      </c>
      <c r="K151">
        <v>0.5</v>
      </c>
      <c r="L151">
        <v>0.8</v>
      </c>
      <c r="M151">
        <v>1</v>
      </c>
      <c r="N151">
        <v>1</v>
      </c>
      <c r="O151">
        <v>0.3</v>
      </c>
      <c r="P151">
        <v>1</v>
      </c>
      <c r="Q151">
        <v>0.7</v>
      </c>
      <c r="R151">
        <v>1</v>
      </c>
    </row>
    <row r="152" spans="1:18" x14ac:dyDescent="0.25">
      <c r="A152">
        <v>150</v>
      </c>
      <c r="B152">
        <v>4</v>
      </c>
      <c r="C152">
        <v>785605.47250000003</v>
      </c>
      <c r="D152">
        <v>2312144.5578000001</v>
      </c>
      <c r="E152" t="s">
        <v>374</v>
      </c>
      <c r="F152" t="s">
        <v>375</v>
      </c>
      <c r="G152">
        <v>7</v>
      </c>
      <c r="H152" t="s">
        <v>35</v>
      </c>
      <c r="I152">
        <v>0.6</v>
      </c>
      <c r="J152">
        <v>0.4</v>
      </c>
      <c r="K152">
        <v>0.5</v>
      </c>
      <c r="L152">
        <v>0.8</v>
      </c>
      <c r="M152">
        <v>1</v>
      </c>
      <c r="N152">
        <v>1</v>
      </c>
      <c r="O152">
        <v>0.3</v>
      </c>
      <c r="P152">
        <v>1</v>
      </c>
      <c r="Q152">
        <v>0.7</v>
      </c>
      <c r="R152">
        <v>1</v>
      </c>
    </row>
    <row r="153" spans="1:18" x14ac:dyDescent="0.25">
      <c r="A153">
        <v>151</v>
      </c>
      <c r="B153">
        <v>4</v>
      </c>
      <c r="C153">
        <v>785866.23439999996</v>
      </c>
      <c r="D153">
        <v>2312028.3604000001</v>
      </c>
      <c r="E153" t="s">
        <v>372</v>
      </c>
      <c r="F153" t="s">
        <v>373</v>
      </c>
      <c r="G153">
        <v>7</v>
      </c>
      <c r="H153" t="s">
        <v>35</v>
      </c>
      <c r="I153">
        <v>0.6</v>
      </c>
      <c r="J153">
        <v>0.4</v>
      </c>
      <c r="K153">
        <v>0.5</v>
      </c>
      <c r="L153">
        <v>0.8</v>
      </c>
      <c r="M153">
        <v>1</v>
      </c>
      <c r="N153">
        <v>1</v>
      </c>
      <c r="O153">
        <v>0.3</v>
      </c>
      <c r="P153">
        <v>1</v>
      </c>
      <c r="Q153">
        <v>0.7</v>
      </c>
      <c r="R153">
        <v>1</v>
      </c>
    </row>
    <row r="154" spans="1:18" x14ac:dyDescent="0.25">
      <c r="A154">
        <v>152</v>
      </c>
      <c r="B154">
        <v>4</v>
      </c>
      <c r="C154">
        <v>784645.48739999998</v>
      </c>
      <c r="D154">
        <v>2311650.2141999998</v>
      </c>
      <c r="E154" t="s">
        <v>386</v>
      </c>
      <c r="F154" t="s">
        <v>387</v>
      </c>
      <c r="G154">
        <v>7</v>
      </c>
      <c r="H154" t="s">
        <v>35</v>
      </c>
      <c r="I154">
        <v>0.6</v>
      </c>
      <c r="J154">
        <v>0.4</v>
      </c>
      <c r="K154">
        <v>0.5</v>
      </c>
      <c r="L154">
        <v>0.8</v>
      </c>
      <c r="M154">
        <v>1</v>
      </c>
      <c r="N154">
        <v>1</v>
      </c>
      <c r="O154">
        <v>0.3</v>
      </c>
      <c r="P154">
        <v>1</v>
      </c>
      <c r="Q154">
        <v>0.7</v>
      </c>
      <c r="R154">
        <v>1</v>
      </c>
    </row>
    <row r="155" spans="1:18" x14ac:dyDescent="0.25">
      <c r="A155">
        <v>153</v>
      </c>
      <c r="B155">
        <v>4</v>
      </c>
      <c r="C155">
        <v>784595.20460000006</v>
      </c>
      <c r="D155">
        <v>2312157.2629999998</v>
      </c>
      <c r="E155" t="s">
        <v>384</v>
      </c>
      <c r="F155" t="s">
        <v>385</v>
      </c>
      <c r="G155">
        <v>7</v>
      </c>
      <c r="H155" t="s">
        <v>35</v>
      </c>
      <c r="I155">
        <v>0.6</v>
      </c>
      <c r="J155">
        <v>0.4</v>
      </c>
      <c r="K155">
        <v>0.5</v>
      </c>
      <c r="L155">
        <v>0.8</v>
      </c>
      <c r="M155">
        <v>1</v>
      </c>
      <c r="N155">
        <v>1</v>
      </c>
      <c r="O155">
        <v>0.3</v>
      </c>
      <c r="P155">
        <v>1</v>
      </c>
      <c r="Q155">
        <v>0.7</v>
      </c>
      <c r="R155">
        <v>1</v>
      </c>
    </row>
    <row r="156" spans="1:18" x14ac:dyDescent="0.25">
      <c r="A156">
        <v>154</v>
      </c>
      <c r="B156">
        <v>4</v>
      </c>
      <c r="C156">
        <v>790183.00639999995</v>
      </c>
      <c r="D156">
        <v>2312655.6101000002</v>
      </c>
      <c r="E156" t="s">
        <v>59</v>
      </c>
      <c r="F156" t="s">
        <v>60</v>
      </c>
      <c r="G156">
        <v>2</v>
      </c>
      <c r="H156" t="s">
        <v>35</v>
      </c>
      <c r="I156">
        <v>0.6</v>
      </c>
      <c r="J156">
        <v>0.4</v>
      </c>
      <c r="K156">
        <v>0.5</v>
      </c>
      <c r="L156">
        <v>0.8</v>
      </c>
      <c r="M156">
        <v>1</v>
      </c>
      <c r="N156">
        <v>1</v>
      </c>
      <c r="O156">
        <v>0.3</v>
      </c>
      <c r="P156">
        <v>1</v>
      </c>
      <c r="Q156">
        <v>0.7</v>
      </c>
      <c r="R156">
        <v>1</v>
      </c>
    </row>
    <row r="157" spans="1:18" x14ac:dyDescent="0.25">
      <c r="A157">
        <v>155</v>
      </c>
      <c r="B157">
        <v>4</v>
      </c>
      <c r="C157">
        <v>784741.22759999998</v>
      </c>
      <c r="D157">
        <v>2312246.5732</v>
      </c>
      <c r="E157" t="s">
        <v>382</v>
      </c>
      <c r="F157" t="s">
        <v>383</v>
      </c>
      <c r="G157">
        <v>7</v>
      </c>
      <c r="H157" t="s">
        <v>35</v>
      </c>
      <c r="I157">
        <v>0.6</v>
      </c>
      <c r="J157">
        <v>0.4</v>
      </c>
      <c r="K157">
        <v>0.5</v>
      </c>
      <c r="L157">
        <v>0.8</v>
      </c>
      <c r="M157">
        <v>1</v>
      </c>
      <c r="N157">
        <v>1</v>
      </c>
      <c r="O157">
        <v>0.3</v>
      </c>
      <c r="P157">
        <v>1</v>
      </c>
      <c r="Q157">
        <v>0.7</v>
      </c>
      <c r="R157">
        <v>1</v>
      </c>
    </row>
    <row r="158" spans="1:18" x14ac:dyDescent="0.25">
      <c r="A158">
        <v>156</v>
      </c>
      <c r="B158">
        <v>4</v>
      </c>
      <c r="C158">
        <v>785145.34250000003</v>
      </c>
      <c r="D158">
        <v>2312106.0292000002</v>
      </c>
      <c r="E158" t="s">
        <v>380</v>
      </c>
      <c r="F158" t="s">
        <v>381</v>
      </c>
      <c r="G158">
        <v>7</v>
      </c>
      <c r="H158" t="s">
        <v>35</v>
      </c>
      <c r="I158">
        <v>0.6</v>
      </c>
      <c r="J158">
        <v>0.4</v>
      </c>
      <c r="K158">
        <v>0.5</v>
      </c>
      <c r="L158">
        <v>0.8</v>
      </c>
      <c r="M158">
        <v>1</v>
      </c>
      <c r="N158">
        <v>1</v>
      </c>
      <c r="O158">
        <v>0.3</v>
      </c>
      <c r="P158">
        <v>1</v>
      </c>
      <c r="Q158">
        <v>0.7</v>
      </c>
      <c r="R158">
        <v>1</v>
      </c>
    </row>
    <row r="159" spans="1:18" x14ac:dyDescent="0.25">
      <c r="A159">
        <v>157</v>
      </c>
      <c r="B159">
        <v>4</v>
      </c>
      <c r="C159">
        <v>780867.3077</v>
      </c>
      <c r="D159">
        <v>2316354.7034</v>
      </c>
      <c r="E159" t="s">
        <v>71</v>
      </c>
      <c r="F159" t="s">
        <v>72</v>
      </c>
      <c r="G159">
        <v>2</v>
      </c>
      <c r="H159" t="s">
        <v>35</v>
      </c>
      <c r="I159">
        <v>0.6</v>
      </c>
      <c r="J159">
        <v>0.4</v>
      </c>
      <c r="K159">
        <v>0.5</v>
      </c>
      <c r="L159">
        <v>0.8</v>
      </c>
      <c r="M159">
        <v>1</v>
      </c>
      <c r="N159">
        <v>1</v>
      </c>
      <c r="O159">
        <v>0.3</v>
      </c>
      <c r="P159">
        <v>1</v>
      </c>
      <c r="Q159">
        <v>0.7</v>
      </c>
      <c r="R159">
        <v>1</v>
      </c>
    </row>
    <row r="160" spans="1:18" x14ac:dyDescent="0.25">
      <c r="A160">
        <v>158</v>
      </c>
      <c r="B160">
        <v>4</v>
      </c>
      <c r="C160">
        <v>786506.44070000004</v>
      </c>
      <c r="D160">
        <v>2312086.7297999999</v>
      </c>
      <c r="E160" t="s">
        <v>370</v>
      </c>
      <c r="F160" t="s">
        <v>371</v>
      </c>
      <c r="G160">
        <v>7</v>
      </c>
      <c r="H160" t="s">
        <v>35</v>
      </c>
      <c r="I160">
        <v>0.6</v>
      </c>
      <c r="J160">
        <v>0.4</v>
      </c>
      <c r="K160">
        <v>0.5</v>
      </c>
      <c r="L160">
        <v>0.8</v>
      </c>
      <c r="M160">
        <v>1</v>
      </c>
      <c r="N160">
        <v>1</v>
      </c>
      <c r="O160">
        <v>0.3</v>
      </c>
      <c r="P160">
        <v>1</v>
      </c>
      <c r="Q160">
        <v>0.7</v>
      </c>
      <c r="R160">
        <v>1</v>
      </c>
    </row>
    <row r="161" spans="1:18" x14ac:dyDescent="0.25">
      <c r="A161">
        <v>159</v>
      </c>
      <c r="B161">
        <v>4</v>
      </c>
      <c r="C161">
        <v>789885.53659999999</v>
      </c>
      <c r="D161">
        <v>2311086.1053999998</v>
      </c>
      <c r="E161" t="s">
        <v>338</v>
      </c>
      <c r="F161" t="s">
        <v>339</v>
      </c>
      <c r="G161">
        <v>7</v>
      </c>
      <c r="H161" t="s">
        <v>35</v>
      </c>
      <c r="I161">
        <v>0.6</v>
      </c>
      <c r="J161">
        <v>0.4</v>
      </c>
      <c r="K161">
        <v>0.5</v>
      </c>
      <c r="L161">
        <v>0.8</v>
      </c>
      <c r="M161">
        <v>1</v>
      </c>
      <c r="N161">
        <v>1</v>
      </c>
      <c r="O161">
        <v>0.3</v>
      </c>
      <c r="P161">
        <v>1</v>
      </c>
      <c r="Q161">
        <v>0.7</v>
      </c>
      <c r="R161">
        <v>1</v>
      </c>
    </row>
    <row r="162" spans="1:18" x14ac:dyDescent="0.25">
      <c r="A162">
        <v>160</v>
      </c>
      <c r="B162">
        <v>4</v>
      </c>
      <c r="C162">
        <v>785226.26269999996</v>
      </c>
      <c r="D162">
        <v>2312058.3494000002</v>
      </c>
      <c r="E162" t="s">
        <v>376</v>
      </c>
      <c r="F162" t="s">
        <v>377</v>
      </c>
      <c r="G162">
        <v>7</v>
      </c>
      <c r="H162" t="s">
        <v>35</v>
      </c>
      <c r="I162">
        <v>0.6</v>
      </c>
      <c r="J162">
        <v>0.4</v>
      </c>
      <c r="K162">
        <v>0.5</v>
      </c>
      <c r="L162">
        <v>0.8</v>
      </c>
      <c r="M162">
        <v>1</v>
      </c>
      <c r="N162">
        <v>1</v>
      </c>
      <c r="O162">
        <v>0.3</v>
      </c>
      <c r="P162">
        <v>1</v>
      </c>
      <c r="Q162">
        <v>0.7</v>
      </c>
      <c r="R162">
        <v>1</v>
      </c>
    </row>
    <row r="163" spans="1:18" x14ac:dyDescent="0.25">
      <c r="A163">
        <v>161</v>
      </c>
      <c r="B163">
        <v>4</v>
      </c>
      <c r="C163">
        <v>786155.03839999996</v>
      </c>
      <c r="D163">
        <v>2314598.8116000001</v>
      </c>
      <c r="E163" t="s">
        <v>244</v>
      </c>
      <c r="F163" t="s">
        <v>245</v>
      </c>
      <c r="G163">
        <v>5</v>
      </c>
      <c r="H163" t="s">
        <v>35</v>
      </c>
      <c r="I163">
        <v>0.6</v>
      </c>
      <c r="J163">
        <v>0.4</v>
      </c>
      <c r="K163">
        <v>0.5</v>
      </c>
      <c r="L163">
        <v>0.8</v>
      </c>
      <c r="M163">
        <v>1</v>
      </c>
      <c r="N163">
        <v>1</v>
      </c>
      <c r="O163">
        <v>0.3</v>
      </c>
      <c r="P163">
        <v>1</v>
      </c>
      <c r="Q163">
        <v>0.7</v>
      </c>
      <c r="R163">
        <v>1</v>
      </c>
    </row>
    <row r="164" spans="1:18" x14ac:dyDescent="0.25">
      <c r="A164">
        <v>162</v>
      </c>
      <c r="B164">
        <v>4</v>
      </c>
      <c r="C164">
        <v>781460.65090000001</v>
      </c>
      <c r="D164">
        <v>2315089.2938999999</v>
      </c>
      <c r="E164" t="s">
        <v>274</v>
      </c>
      <c r="F164" t="s">
        <v>275</v>
      </c>
      <c r="G164">
        <v>5</v>
      </c>
      <c r="H164" t="s">
        <v>35</v>
      </c>
      <c r="I164">
        <v>0.6</v>
      </c>
      <c r="J164">
        <v>0.4</v>
      </c>
      <c r="K164">
        <v>0.5</v>
      </c>
      <c r="L164">
        <v>0.8</v>
      </c>
      <c r="M164">
        <v>1</v>
      </c>
      <c r="N164">
        <v>1</v>
      </c>
      <c r="O164">
        <v>0.3</v>
      </c>
      <c r="P164">
        <v>1</v>
      </c>
      <c r="Q164">
        <v>0.7</v>
      </c>
      <c r="R164">
        <v>1</v>
      </c>
    </row>
    <row r="165" spans="1:18" x14ac:dyDescent="0.25">
      <c r="A165">
        <v>163</v>
      </c>
      <c r="B165">
        <v>4</v>
      </c>
      <c r="C165">
        <v>781284.6827</v>
      </c>
      <c r="D165">
        <v>2314608.3092999998</v>
      </c>
      <c r="E165" t="s">
        <v>204</v>
      </c>
      <c r="F165" t="s">
        <v>205</v>
      </c>
      <c r="G165">
        <v>10</v>
      </c>
      <c r="H165" t="s">
        <v>35</v>
      </c>
      <c r="I165">
        <v>0.6</v>
      </c>
      <c r="J165">
        <v>0.4</v>
      </c>
      <c r="K165">
        <v>0.5</v>
      </c>
      <c r="L165">
        <v>0.8</v>
      </c>
      <c r="M165">
        <v>1</v>
      </c>
      <c r="N165">
        <v>1</v>
      </c>
      <c r="O165">
        <v>0.3</v>
      </c>
      <c r="P165">
        <v>1</v>
      </c>
      <c r="Q165">
        <v>0.7</v>
      </c>
      <c r="R165">
        <v>1</v>
      </c>
    </row>
    <row r="166" spans="1:18" x14ac:dyDescent="0.25">
      <c r="A166">
        <v>164</v>
      </c>
      <c r="B166">
        <v>4</v>
      </c>
      <c r="C166">
        <v>790596.72439999995</v>
      </c>
      <c r="D166">
        <v>2310329.5702</v>
      </c>
      <c r="E166" t="s">
        <v>410</v>
      </c>
      <c r="F166" t="s">
        <v>411</v>
      </c>
      <c r="G166">
        <v>7</v>
      </c>
      <c r="H166" t="s">
        <v>35</v>
      </c>
      <c r="I166">
        <v>0.6</v>
      </c>
      <c r="J166">
        <v>0.4</v>
      </c>
      <c r="K166">
        <v>0.5</v>
      </c>
      <c r="L166">
        <v>0.8</v>
      </c>
      <c r="M166">
        <v>1</v>
      </c>
      <c r="N166">
        <v>1</v>
      </c>
      <c r="O166">
        <v>0.3</v>
      </c>
      <c r="P166">
        <v>1</v>
      </c>
      <c r="Q166">
        <v>0.7</v>
      </c>
      <c r="R166">
        <v>1</v>
      </c>
    </row>
    <row r="167" spans="1:18" x14ac:dyDescent="0.25">
      <c r="A167">
        <v>165</v>
      </c>
      <c r="B167">
        <v>4</v>
      </c>
      <c r="C167">
        <v>790674.06629999995</v>
      </c>
      <c r="D167">
        <v>2310238.1754999999</v>
      </c>
      <c r="E167" t="s">
        <v>408</v>
      </c>
      <c r="F167" t="s">
        <v>409</v>
      </c>
      <c r="G167">
        <v>7</v>
      </c>
      <c r="H167" t="s">
        <v>35</v>
      </c>
      <c r="I167">
        <v>0.6</v>
      </c>
      <c r="J167">
        <v>0.4</v>
      </c>
      <c r="K167">
        <v>0.5</v>
      </c>
      <c r="L167">
        <v>0.8</v>
      </c>
      <c r="M167">
        <v>1</v>
      </c>
      <c r="N167">
        <v>1</v>
      </c>
      <c r="O167">
        <v>0.3</v>
      </c>
      <c r="P167">
        <v>1</v>
      </c>
      <c r="Q167">
        <v>0.7</v>
      </c>
      <c r="R167">
        <v>1</v>
      </c>
    </row>
    <row r="168" spans="1:18" x14ac:dyDescent="0.25">
      <c r="A168">
        <v>166</v>
      </c>
      <c r="B168">
        <v>4</v>
      </c>
      <c r="C168">
        <v>790743.32889999996</v>
      </c>
      <c r="D168">
        <v>2310158.1384000001</v>
      </c>
      <c r="E168" t="s">
        <v>406</v>
      </c>
      <c r="F168" t="s">
        <v>407</v>
      </c>
      <c r="G168">
        <v>7</v>
      </c>
      <c r="H168" t="s">
        <v>35</v>
      </c>
      <c r="I168">
        <v>0.6</v>
      </c>
      <c r="J168">
        <v>0.4</v>
      </c>
      <c r="K168">
        <v>0.5</v>
      </c>
      <c r="L168">
        <v>0.8</v>
      </c>
      <c r="M168">
        <v>1</v>
      </c>
      <c r="N168">
        <v>1</v>
      </c>
      <c r="O168">
        <v>0.3</v>
      </c>
      <c r="P168">
        <v>1</v>
      </c>
      <c r="Q168">
        <v>0.7</v>
      </c>
      <c r="R168">
        <v>1</v>
      </c>
    </row>
    <row r="169" spans="1:18" x14ac:dyDescent="0.25">
      <c r="A169">
        <v>167</v>
      </c>
      <c r="B169">
        <v>4</v>
      </c>
      <c r="C169">
        <v>791043.3027</v>
      </c>
      <c r="D169">
        <v>2310160.7477000002</v>
      </c>
      <c r="E169" t="s">
        <v>404</v>
      </c>
      <c r="F169" t="s">
        <v>405</v>
      </c>
      <c r="G169">
        <v>7</v>
      </c>
      <c r="H169" t="s">
        <v>35</v>
      </c>
      <c r="I169">
        <v>0.6</v>
      </c>
      <c r="J169">
        <v>0.4</v>
      </c>
      <c r="K169">
        <v>0.5</v>
      </c>
      <c r="L169">
        <v>0.8</v>
      </c>
      <c r="M169">
        <v>1</v>
      </c>
      <c r="N169">
        <v>1</v>
      </c>
      <c r="O169">
        <v>0.3</v>
      </c>
      <c r="P169">
        <v>1</v>
      </c>
      <c r="Q169">
        <v>0.7</v>
      </c>
      <c r="R169">
        <v>1</v>
      </c>
    </row>
    <row r="170" spans="1:18" x14ac:dyDescent="0.25">
      <c r="A170">
        <v>168</v>
      </c>
      <c r="B170">
        <v>4</v>
      </c>
      <c r="C170">
        <v>788055.1433</v>
      </c>
      <c r="D170">
        <v>2311815.4054</v>
      </c>
      <c r="E170" t="s">
        <v>354</v>
      </c>
      <c r="F170" t="s">
        <v>355</v>
      </c>
      <c r="G170">
        <v>7</v>
      </c>
      <c r="H170" t="s">
        <v>35</v>
      </c>
      <c r="I170">
        <v>0.6</v>
      </c>
      <c r="J170">
        <v>0.4</v>
      </c>
      <c r="K170">
        <v>0.5</v>
      </c>
      <c r="L170">
        <v>0.8</v>
      </c>
      <c r="M170">
        <v>1</v>
      </c>
      <c r="N170">
        <v>1</v>
      </c>
      <c r="O170">
        <v>0.3</v>
      </c>
      <c r="P170">
        <v>1</v>
      </c>
      <c r="Q170">
        <v>0.7</v>
      </c>
      <c r="R170">
        <v>1</v>
      </c>
    </row>
    <row r="171" spans="1:18" x14ac:dyDescent="0.25">
      <c r="A171">
        <v>169</v>
      </c>
      <c r="B171">
        <v>4</v>
      </c>
      <c r="C171">
        <v>781702.35030000005</v>
      </c>
      <c r="D171">
        <v>2315073.8809000002</v>
      </c>
      <c r="E171" t="s">
        <v>266</v>
      </c>
      <c r="F171" t="s">
        <v>267</v>
      </c>
      <c r="G171">
        <v>5</v>
      </c>
      <c r="H171" t="s">
        <v>35</v>
      </c>
      <c r="I171">
        <v>0.6</v>
      </c>
      <c r="J171">
        <v>0.4</v>
      </c>
      <c r="K171">
        <v>0.5</v>
      </c>
      <c r="L171">
        <v>0.8</v>
      </c>
      <c r="M171">
        <v>1</v>
      </c>
      <c r="N171">
        <v>1</v>
      </c>
      <c r="O171">
        <v>0.3</v>
      </c>
      <c r="P171">
        <v>1</v>
      </c>
      <c r="Q171">
        <v>0.7</v>
      </c>
      <c r="R171">
        <v>1</v>
      </c>
    </row>
    <row r="172" spans="1:18" x14ac:dyDescent="0.25">
      <c r="A172">
        <v>170</v>
      </c>
      <c r="B172">
        <v>4</v>
      </c>
      <c r="C172">
        <v>786424.21400000004</v>
      </c>
      <c r="D172">
        <v>2314561.8574000001</v>
      </c>
      <c r="E172" t="s">
        <v>242</v>
      </c>
      <c r="F172" t="s">
        <v>243</v>
      </c>
      <c r="G172">
        <v>5</v>
      </c>
      <c r="H172" t="s">
        <v>35</v>
      </c>
      <c r="I172">
        <v>0.6</v>
      </c>
      <c r="J172">
        <v>0.4</v>
      </c>
      <c r="K172">
        <v>0.5</v>
      </c>
      <c r="L172">
        <v>0.8</v>
      </c>
      <c r="M172">
        <v>1</v>
      </c>
      <c r="N172">
        <v>1</v>
      </c>
      <c r="O172">
        <v>0.3</v>
      </c>
      <c r="P172">
        <v>1</v>
      </c>
      <c r="Q172">
        <v>0.7</v>
      </c>
      <c r="R172">
        <v>1</v>
      </c>
    </row>
    <row r="173" spans="1:18" x14ac:dyDescent="0.25">
      <c r="A173">
        <v>171</v>
      </c>
      <c r="B173">
        <v>4</v>
      </c>
      <c r="C173">
        <v>789715.09939999995</v>
      </c>
      <c r="D173">
        <v>2310463.9577000001</v>
      </c>
      <c r="E173" t="s">
        <v>336</v>
      </c>
      <c r="F173" t="s">
        <v>337</v>
      </c>
      <c r="G173">
        <v>7</v>
      </c>
      <c r="H173" t="s">
        <v>35</v>
      </c>
      <c r="I173">
        <v>0.6</v>
      </c>
      <c r="J173">
        <v>0.4</v>
      </c>
      <c r="K173">
        <v>0.5</v>
      </c>
      <c r="L173">
        <v>0.8</v>
      </c>
      <c r="M173">
        <v>1</v>
      </c>
      <c r="N173">
        <v>1</v>
      </c>
      <c r="O173">
        <v>0.3</v>
      </c>
      <c r="P173">
        <v>1</v>
      </c>
      <c r="Q173">
        <v>0.7</v>
      </c>
      <c r="R173">
        <v>1</v>
      </c>
    </row>
    <row r="174" spans="1:18" x14ac:dyDescent="0.25">
      <c r="A174">
        <v>172</v>
      </c>
      <c r="B174">
        <v>4</v>
      </c>
      <c r="C174">
        <v>789984.72950000002</v>
      </c>
      <c r="D174">
        <v>2310575.9964000001</v>
      </c>
      <c r="E174" t="s">
        <v>334</v>
      </c>
      <c r="F174" t="s">
        <v>335</v>
      </c>
      <c r="G174">
        <v>7</v>
      </c>
      <c r="H174" t="s">
        <v>35</v>
      </c>
      <c r="I174">
        <v>0.6</v>
      </c>
      <c r="J174">
        <v>0.4</v>
      </c>
      <c r="K174">
        <v>0.5</v>
      </c>
      <c r="L174">
        <v>0.8</v>
      </c>
      <c r="M174">
        <v>1</v>
      </c>
      <c r="N174">
        <v>1</v>
      </c>
      <c r="O174">
        <v>0.3</v>
      </c>
      <c r="P174">
        <v>1</v>
      </c>
      <c r="Q174">
        <v>0.7</v>
      </c>
      <c r="R174">
        <v>1</v>
      </c>
    </row>
    <row r="175" spans="1:18" x14ac:dyDescent="0.25">
      <c r="A175">
        <v>173</v>
      </c>
      <c r="B175">
        <v>4</v>
      </c>
      <c r="C175">
        <v>790204.36040000001</v>
      </c>
      <c r="D175">
        <v>2310549.7697000001</v>
      </c>
      <c r="E175" t="s">
        <v>332</v>
      </c>
      <c r="F175" t="s">
        <v>333</v>
      </c>
      <c r="G175">
        <v>7</v>
      </c>
      <c r="H175" t="s">
        <v>35</v>
      </c>
      <c r="I175">
        <v>0.6</v>
      </c>
      <c r="J175">
        <v>0.4</v>
      </c>
      <c r="K175">
        <v>0.5</v>
      </c>
      <c r="L175">
        <v>0.8</v>
      </c>
      <c r="M175">
        <v>1</v>
      </c>
      <c r="N175">
        <v>1</v>
      </c>
      <c r="O175">
        <v>0.3</v>
      </c>
      <c r="P175">
        <v>1</v>
      </c>
      <c r="Q175">
        <v>0.7</v>
      </c>
      <c r="R175">
        <v>1</v>
      </c>
    </row>
    <row r="176" spans="1:18" x14ac:dyDescent="0.25">
      <c r="A176">
        <v>174</v>
      </c>
      <c r="B176">
        <v>4</v>
      </c>
      <c r="C176">
        <v>787423.03430000006</v>
      </c>
      <c r="D176">
        <v>2313947.9105000002</v>
      </c>
      <c r="E176" t="s">
        <v>230</v>
      </c>
      <c r="F176" t="s">
        <v>231</v>
      </c>
      <c r="G176">
        <v>5</v>
      </c>
      <c r="H176" t="s">
        <v>35</v>
      </c>
      <c r="I176">
        <v>0.6</v>
      </c>
      <c r="J176">
        <v>0.4</v>
      </c>
      <c r="K176">
        <v>0.5</v>
      </c>
      <c r="L176">
        <v>0.8</v>
      </c>
      <c r="M176">
        <v>1</v>
      </c>
      <c r="N176">
        <v>1</v>
      </c>
      <c r="O176">
        <v>0.3</v>
      </c>
      <c r="P176">
        <v>1</v>
      </c>
      <c r="Q176">
        <v>0.7</v>
      </c>
      <c r="R176">
        <v>1</v>
      </c>
    </row>
    <row r="177" spans="1:18" x14ac:dyDescent="0.25">
      <c r="A177">
        <v>175</v>
      </c>
      <c r="B177">
        <v>4</v>
      </c>
      <c r="C177">
        <v>787214.59699999995</v>
      </c>
      <c r="D177">
        <v>2314021.4040999999</v>
      </c>
      <c r="E177" t="s">
        <v>232</v>
      </c>
      <c r="F177" t="s">
        <v>233</v>
      </c>
      <c r="G177">
        <v>5</v>
      </c>
      <c r="H177" t="s">
        <v>35</v>
      </c>
      <c r="I177">
        <v>0.6</v>
      </c>
      <c r="J177">
        <v>0.4</v>
      </c>
      <c r="K177">
        <v>0.5</v>
      </c>
      <c r="L177">
        <v>0.8</v>
      </c>
      <c r="M177">
        <v>1</v>
      </c>
      <c r="N177">
        <v>1</v>
      </c>
      <c r="O177">
        <v>0.3</v>
      </c>
      <c r="P177">
        <v>1</v>
      </c>
      <c r="Q177">
        <v>0.7</v>
      </c>
      <c r="R177">
        <v>1</v>
      </c>
    </row>
    <row r="178" spans="1:18" x14ac:dyDescent="0.25">
      <c r="A178">
        <v>176</v>
      </c>
      <c r="B178">
        <v>4</v>
      </c>
      <c r="C178">
        <v>790473.39890000003</v>
      </c>
      <c r="D178">
        <v>2310585.6831999999</v>
      </c>
      <c r="E178" t="s">
        <v>412</v>
      </c>
      <c r="F178" t="s">
        <v>413</v>
      </c>
      <c r="G178">
        <v>7</v>
      </c>
      <c r="H178" t="s">
        <v>35</v>
      </c>
      <c r="I178">
        <v>0.6</v>
      </c>
      <c r="J178">
        <v>0.4</v>
      </c>
      <c r="K178">
        <v>0.5</v>
      </c>
      <c r="L178">
        <v>0.8</v>
      </c>
      <c r="M178">
        <v>1</v>
      </c>
      <c r="N178">
        <v>1</v>
      </c>
      <c r="O178">
        <v>0.3</v>
      </c>
      <c r="P178">
        <v>1</v>
      </c>
      <c r="Q178">
        <v>0.7</v>
      </c>
      <c r="R178">
        <v>1</v>
      </c>
    </row>
    <row r="179" spans="1:18" x14ac:dyDescent="0.25">
      <c r="A179">
        <v>177</v>
      </c>
      <c r="B179">
        <v>4</v>
      </c>
      <c r="C179">
        <v>789079.89450000005</v>
      </c>
      <c r="D179">
        <v>2310888.3692000001</v>
      </c>
      <c r="E179" t="s">
        <v>340</v>
      </c>
      <c r="F179" t="s">
        <v>341</v>
      </c>
      <c r="G179">
        <v>7</v>
      </c>
      <c r="H179" t="s">
        <v>35</v>
      </c>
      <c r="I179">
        <v>0.6</v>
      </c>
      <c r="J179">
        <v>0.4</v>
      </c>
      <c r="K179">
        <v>0.5</v>
      </c>
      <c r="L179">
        <v>0.8</v>
      </c>
      <c r="M179">
        <v>1</v>
      </c>
      <c r="N179">
        <v>1</v>
      </c>
      <c r="O179">
        <v>0.3</v>
      </c>
      <c r="P179">
        <v>1</v>
      </c>
      <c r="Q179">
        <v>0.7</v>
      </c>
      <c r="R179">
        <v>1</v>
      </c>
    </row>
    <row r="180" spans="1:18" x14ac:dyDescent="0.25">
      <c r="A180">
        <v>178</v>
      </c>
      <c r="B180">
        <v>4</v>
      </c>
      <c r="C180">
        <v>788883.62459999998</v>
      </c>
      <c r="D180">
        <v>2311349.1011999999</v>
      </c>
      <c r="E180" t="s">
        <v>342</v>
      </c>
      <c r="F180" t="s">
        <v>343</v>
      </c>
      <c r="G180">
        <v>7</v>
      </c>
      <c r="H180" t="s">
        <v>35</v>
      </c>
      <c r="I180">
        <v>0.6</v>
      </c>
      <c r="J180">
        <v>0.4</v>
      </c>
      <c r="K180">
        <v>0.5</v>
      </c>
      <c r="L180">
        <v>0.8</v>
      </c>
      <c r="M180">
        <v>1</v>
      </c>
      <c r="N180">
        <v>1</v>
      </c>
      <c r="O180">
        <v>0.3</v>
      </c>
      <c r="P180">
        <v>1</v>
      </c>
      <c r="Q180">
        <v>0.7</v>
      </c>
      <c r="R180">
        <v>1</v>
      </c>
    </row>
    <row r="181" spans="1:18" x14ac:dyDescent="0.25">
      <c r="A181">
        <v>179</v>
      </c>
      <c r="B181">
        <v>4</v>
      </c>
      <c r="C181">
        <v>791143.96140000003</v>
      </c>
      <c r="D181">
        <v>2310026.3736999999</v>
      </c>
      <c r="E181" t="s">
        <v>400</v>
      </c>
      <c r="F181" t="s">
        <v>401</v>
      </c>
      <c r="G181">
        <v>7</v>
      </c>
      <c r="H181" t="s">
        <v>35</v>
      </c>
      <c r="I181">
        <v>0.6</v>
      </c>
      <c r="J181">
        <v>0.4</v>
      </c>
      <c r="K181">
        <v>0.5</v>
      </c>
      <c r="L181">
        <v>0.8</v>
      </c>
      <c r="M181">
        <v>1</v>
      </c>
      <c r="N181">
        <v>1</v>
      </c>
      <c r="O181">
        <v>0.3</v>
      </c>
      <c r="P181">
        <v>1</v>
      </c>
      <c r="Q181">
        <v>0.7</v>
      </c>
      <c r="R181">
        <v>1</v>
      </c>
    </row>
    <row r="182" spans="1:18" x14ac:dyDescent="0.25">
      <c r="A182">
        <v>180</v>
      </c>
      <c r="B182">
        <v>4</v>
      </c>
      <c r="C182">
        <v>798942.98069999996</v>
      </c>
      <c r="D182">
        <v>2304435.9300000002</v>
      </c>
      <c r="E182" t="s">
        <v>115</v>
      </c>
      <c r="F182" t="s">
        <v>116</v>
      </c>
      <c r="G182">
        <v>3</v>
      </c>
      <c r="H182" t="s">
        <v>35</v>
      </c>
      <c r="I182">
        <v>0.6</v>
      </c>
      <c r="J182">
        <v>0.4</v>
      </c>
      <c r="K182">
        <v>0.5</v>
      </c>
      <c r="L182">
        <v>0.8</v>
      </c>
      <c r="M182">
        <v>1</v>
      </c>
      <c r="N182">
        <v>1</v>
      </c>
      <c r="O182">
        <v>0.3</v>
      </c>
      <c r="P182">
        <v>1</v>
      </c>
      <c r="Q182">
        <v>0.7</v>
      </c>
      <c r="R182">
        <v>1</v>
      </c>
    </row>
    <row r="183" spans="1:18" x14ac:dyDescent="0.25">
      <c r="A183">
        <v>181</v>
      </c>
      <c r="B183">
        <v>4</v>
      </c>
      <c r="C183">
        <v>792925.36899999995</v>
      </c>
      <c r="D183">
        <v>2306125.3857999998</v>
      </c>
      <c r="E183" t="s">
        <v>452</v>
      </c>
      <c r="F183" t="s">
        <v>453</v>
      </c>
      <c r="G183">
        <v>8</v>
      </c>
      <c r="H183" t="s">
        <v>35</v>
      </c>
      <c r="I183">
        <v>0.6</v>
      </c>
      <c r="J183">
        <v>0.4</v>
      </c>
      <c r="K183">
        <v>0.5</v>
      </c>
      <c r="L183">
        <v>0.8</v>
      </c>
      <c r="M183">
        <v>1</v>
      </c>
      <c r="N183">
        <v>1</v>
      </c>
      <c r="O183">
        <v>0.3</v>
      </c>
      <c r="P183">
        <v>1</v>
      </c>
      <c r="Q183">
        <v>0.7</v>
      </c>
      <c r="R183">
        <v>1</v>
      </c>
    </row>
    <row r="184" spans="1:18" x14ac:dyDescent="0.25">
      <c r="A184">
        <v>182</v>
      </c>
      <c r="B184">
        <v>4</v>
      </c>
      <c r="C184">
        <v>799231.73060000001</v>
      </c>
      <c r="D184">
        <v>2304415.4092999999</v>
      </c>
      <c r="E184" t="s">
        <v>107</v>
      </c>
      <c r="F184" t="s">
        <v>108</v>
      </c>
      <c r="G184">
        <v>3</v>
      </c>
      <c r="H184" t="s">
        <v>35</v>
      </c>
      <c r="I184">
        <v>0.6</v>
      </c>
      <c r="J184">
        <v>0.4</v>
      </c>
      <c r="K184">
        <v>0.5</v>
      </c>
      <c r="L184">
        <v>0.8</v>
      </c>
      <c r="M184">
        <v>1</v>
      </c>
      <c r="N184">
        <v>1</v>
      </c>
      <c r="O184">
        <v>0.3</v>
      </c>
      <c r="P184">
        <v>1</v>
      </c>
      <c r="Q184">
        <v>0.7</v>
      </c>
      <c r="R184">
        <v>1</v>
      </c>
    </row>
    <row r="185" spans="1:18" x14ac:dyDescent="0.25">
      <c r="A185">
        <v>183</v>
      </c>
      <c r="B185">
        <v>4</v>
      </c>
      <c r="C185">
        <v>799133.98829999997</v>
      </c>
      <c r="D185">
        <v>2304421.7862</v>
      </c>
      <c r="E185" t="s">
        <v>113</v>
      </c>
      <c r="F185" t="s">
        <v>114</v>
      </c>
      <c r="G185">
        <v>3</v>
      </c>
      <c r="H185" t="s">
        <v>35</v>
      </c>
      <c r="I185">
        <v>0.6</v>
      </c>
      <c r="J185">
        <v>0.4</v>
      </c>
      <c r="K185">
        <v>0.5</v>
      </c>
      <c r="L185">
        <v>0.8</v>
      </c>
      <c r="M185">
        <v>1</v>
      </c>
      <c r="N185">
        <v>1</v>
      </c>
      <c r="O185">
        <v>0.3</v>
      </c>
      <c r="P185">
        <v>1</v>
      </c>
      <c r="Q185">
        <v>0.7</v>
      </c>
      <c r="R185">
        <v>1</v>
      </c>
    </row>
    <row r="186" spans="1:18" x14ac:dyDescent="0.25">
      <c r="A186">
        <v>184</v>
      </c>
      <c r="B186">
        <v>4</v>
      </c>
      <c r="C186">
        <v>799793.50989999995</v>
      </c>
      <c r="D186">
        <v>2304155.0861</v>
      </c>
      <c r="E186" t="s">
        <v>99</v>
      </c>
      <c r="F186" t="s">
        <v>100</v>
      </c>
      <c r="G186">
        <v>3</v>
      </c>
      <c r="H186" t="s">
        <v>35</v>
      </c>
      <c r="I186">
        <v>0.6</v>
      </c>
      <c r="J186">
        <v>0.4</v>
      </c>
      <c r="K186">
        <v>0.5</v>
      </c>
      <c r="L186">
        <v>0.8</v>
      </c>
      <c r="M186">
        <v>1</v>
      </c>
      <c r="N186">
        <v>1</v>
      </c>
      <c r="O186">
        <v>0.3</v>
      </c>
      <c r="P186">
        <v>1</v>
      </c>
      <c r="Q186">
        <v>0.7</v>
      </c>
      <c r="R186">
        <v>1</v>
      </c>
    </row>
    <row r="187" spans="1:18" x14ac:dyDescent="0.25">
      <c r="A187">
        <v>185</v>
      </c>
      <c r="B187">
        <v>4</v>
      </c>
      <c r="C187">
        <v>799652.10889999999</v>
      </c>
      <c r="D187">
        <v>2304225.2814000002</v>
      </c>
      <c r="E187" t="s">
        <v>101</v>
      </c>
      <c r="F187" t="s">
        <v>102</v>
      </c>
      <c r="G187">
        <v>3</v>
      </c>
      <c r="H187" t="s">
        <v>35</v>
      </c>
      <c r="I187">
        <v>0.6</v>
      </c>
      <c r="J187">
        <v>0.4</v>
      </c>
      <c r="K187">
        <v>0.5</v>
      </c>
      <c r="L187">
        <v>0.8</v>
      </c>
      <c r="M187">
        <v>1</v>
      </c>
      <c r="N187">
        <v>1</v>
      </c>
      <c r="O187">
        <v>0.3</v>
      </c>
      <c r="P187">
        <v>1</v>
      </c>
      <c r="Q187">
        <v>0.7</v>
      </c>
      <c r="R187">
        <v>1</v>
      </c>
    </row>
    <row r="188" spans="1:18" x14ac:dyDescent="0.25">
      <c r="A188">
        <v>186</v>
      </c>
      <c r="B188">
        <v>4</v>
      </c>
      <c r="C188">
        <v>800147.5122</v>
      </c>
      <c r="D188">
        <v>2303930.4408</v>
      </c>
      <c r="E188" t="s">
        <v>196</v>
      </c>
      <c r="F188" t="s">
        <v>197</v>
      </c>
      <c r="G188">
        <v>3</v>
      </c>
      <c r="H188" t="s">
        <v>35</v>
      </c>
      <c r="I188">
        <v>0.6</v>
      </c>
      <c r="J188">
        <v>0.4</v>
      </c>
      <c r="K188">
        <v>0.5</v>
      </c>
      <c r="L188">
        <v>0.8</v>
      </c>
      <c r="M188">
        <v>1</v>
      </c>
      <c r="N188">
        <v>1</v>
      </c>
      <c r="O188">
        <v>0.3</v>
      </c>
      <c r="P188">
        <v>1</v>
      </c>
      <c r="Q188">
        <v>0.7</v>
      </c>
      <c r="R188">
        <v>1</v>
      </c>
    </row>
    <row r="189" spans="1:18" x14ac:dyDescent="0.25">
      <c r="A189">
        <v>187</v>
      </c>
      <c r="B189">
        <v>4</v>
      </c>
      <c r="C189">
        <v>799983.01899999997</v>
      </c>
      <c r="D189">
        <v>2303467.4407000002</v>
      </c>
      <c r="E189" t="s">
        <v>192</v>
      </c>
      <c r="F189" t="s">
        <v>193</v>
      </c>
      <c r="G189">
        <v>3</v>
      </c>
      <c r="H189" t="s">
        <v>35</v>
      </c>
      <c r="I189">
        <v>0.6</v>
      </c>
      <c r="J189">
        <v>0.4</v>
      </c>
      <c r="K189">
        <v>0.5</v>
      </c>
      <c r="L189">
        <v>0.8</v>
      </c>
      <c r="M189">
        <v>1</v>
      </c>
      <c r="N189">
        <v>1</v>
      </c>
      <c r="O189">
        <v>0.3</v>
      </c>
      <c r="P189">
        <v>1</v>
      </c>
      <c r="Q189">
        <v>0.7</v>
      </c>
      <c r="R189">
        <v>1</v>
      </c>
    </row>
    <row r="190" spans="1:18" x14ac:dyDescent="0.25">
      <c r="A190">
        <v>188</v>
      </c>
      <c r="B190">
        <v>4</v>
      </c>
      <c r="C190">
        <v>800265.01809999999</v>
      </c>
      <c r="D190">
        <v>2303727.7354000001</v>
      </c>
      <c r="E190" t="s">
        <v>194</v>
      </c>
      <c r="F190" t="s">
        <v>195</v>
      </c>
      <c r="G190">
        <v>3</v>
      </c>
      <c r="H190" t="s">
        <v>35</v>
      </c>
      <c r="I190">
        <v>0.6</v>
      </c>
      <c r="J190">
        <v>0.4</v>
      </c>
      <c r="K190">
        <v>0.5</v>
      </c>
      <c r="L190">
        <v>0.8</v>
      </c>
      <c r="M190">
        <v>1</v>
      </c>
      <c r="N190">
        <v>1</v>
      </c>
      <c r="O190">
        <v>0.3</v>
      </c>
      <c r="P190">
        <v>1</v>
      </c>
      <c r="Q190">
        <v>0.7</v>
      </c>
      <c r="R190">
        <v>1</v>
      </c>
    </row>
    <row r="191" spans="1:18" x14ac:dyDescent="0.25">
      <c r="A191">
        <v>189</v>
      </c>
      <c r="B191">
        <v>4</v>
      </c>
      <c r="C191">
        <v>781563.12430000002</v>
      </c>
      <c r="D191">
        <v>2312677.2714999998</v>
      </c>
      <c r="E191" t="s">
        <v>216</v>
      </c>
      <c r="F191" t="s">
        <v>217</v>
      </c>
      <c r="G191">
        <v>4</v>
      </c>
      <c r="H191" t="s">
        <v>35</v>
      </c>
      <c r="I191">
        <v>0.6</v>
      </c>
      <c r="J191">
        <v>0.4</v>
      </c>
      <c r="K191">
        <v>0.5</v>
      </c>
      <c r="L191">
        <v>0.8</v>
      </c>
      <c r="M191">
        <v>1</v>
      </c>
      <c r="N191">
        <v>1</v>
      </c>
      <c r="O191">
        <v>0.3</v>
      </c>
      <c r="P191">
        <v>1</v>
      </c>
      <c r="Q191">
        <v>0.7</v>
      </c>
      <c r="R191">
        <v>1</v>
      </c>
    </row>
    <row r="192" spans="1:18" x14ac:dyDescent="0.25">
      <c r="A192">
        <v>190</v>
      </c>
      <c r="B192">
        <v>4</v>
      </c>
      <c r="C192">
        <v>797981.24750000006</v>
      </c>
      <c r="D192">
        <v>2304464.0942000002</v>
      </c>
      <c r="E192" t="s">
        <v>125</v>
      </c>
      <c r="F192" t="s">
        <v>126</v>
      </c>
      <c r="G192">
        <v>3</v>
      </c>
      <c r="H192" t="s">
        <v>35</v>
      </c>
      <c r="I192">
        <v>0.6</v>
      </c>
      <c r="J192">
        <v>0.4</v>
      </c>
      <c r="K192">
        <v>0.5</v>
      </c>
      <c r="L192">
        <v>0.8</v>
      </c>
      <c r="M192">
        <v>1</v>
      </c>
      <c r="N192">
        <v>1</v>
      </c>
      <c r="O192">
        <v>0.3</v>
      </c>
      <c r="P192">
        <v>1</v>
      </c>
      <c r="Q192">
        <v>0.7</v>
      </c>
      <c r="R192">
        <v>1</v>
      </c>
    </row>
    <row r="193" spans="1:18" x14ac:dyDescent="0.25">
      <c r="A193">
        <v>191</v>
      </c>
      <c r="B193">
        <v>4</v>
      </c>
      <c r="C193">
        <v>798303.64540000004</v>
      </c>
      <c r="D193">
        <v>2304491.1184999999</v>
      </c>
      <c r="E193" t="s">
        <v>123</v>
      </c>
      <c r="F193" t="s">
        <v>124</v>
      </c>
      <c r="G193">
        <v>3</v>
      </c>
      <c r="H193" t="s">
        <v>35</v>
      </c>
      <c r="I193">
        <v>0.6</v>
      </c>
      <c r="J193">
        <v>0.4</v>
      </c>
      <c r="K193">
        <v>0.5</v>
      </c>
      <c r="L193">
        <v>0.8</v>
      </c>
      <c r="M193">
        <v>1</v>
      </c>
      <c r="N193">
        <v>1</v>
      </c>
      <c r="O193">
        <v>0.3</v>
      </c>
      <c r="P193">
        <v>1</v>
      </c>
      <c r="Q193">
        <v>0.7</v>
      </c>
      <c r="R193">
        <v>1</v>
      </c>
    </row>
    <row r="194" spans="1:18" x14ac:dyDescent="0.25">
      <c r="A194">
        <v>192</v>
      </c>
      <c r="B194">
        <v>4</v>
      </c>
      <c r="C194">
        <v>800783.30559999996</v>
      </c>
      <c r="D194">
        <v>2303378.2900999999</v>
      </c>
      <c r="E194" t="s">
        <v>135</v>
      </c>
      <c r="F194" t="s">
        <v>136</v>
      </c>
      <c r="G194">
        <v>3</v>
      </c>
      <c r="H194" t="s">
        <v>35</v>
      </c>
      <c r="I194">
        <v>0.6</v>
      </c>
      <c r="J194">
        <v>0.4</v>
      </c>
      <c r="K194">
        <v>0.5</v>
      </c>
      <c r="L194">
        <v>0.8</v>
      </c>
      <c r="M194">
        <v>1</v>
      </c>
      <c r="N194">
        <v>1</v>
      </c>
      <c r="O194">
        <v>0.3</v>
      </c>
      <c r="P194">
        <v>1</v>
      </c>
      <c r="Q194">
        <v>0.7</v>
      </c>
      <c r="R194">
        <v>1</v>
      </c>
    </row>
    <row r="195" spans="1:18" x14ac:dyDescent="0.25">
      <c r="A195">
        <v>193</v>
      </c>
      <c r="B195">
        <v>4</v>
      </c>
      <c r="C195">
        <v>800684.17039999994</v>
      </c>
      <c r="D195">
        <v>2303454.5340999998</v>
      </c>
      <c r="E195" t="s">
        <v>175</v>
      </c>
      <c r="F195" t="s">
        <v>174</v>
      </c>
      <c r="G195">
        <v>3</v>
      </c>
      <c r="H195" t="s">
        <v>35</v>
      </c>
      <c r="I195">
        <v>0.6</v>
      </c>
      <c r="J195">
        <v>0.4</v>
      </c>
      <c r="K195">
        <v>0.5</v>
      </c>
      <c r="L195">
        <v>0.8</v>
      </c>
      <c r="M195">
        <v>1</v>
      </c>
      <c r="N195">
        <v>1</v>
      </c>
      <c r="O195">
        <v>0.3</v>
      </c>
      <c r="P195">
        <v>1</v>
      </c>
      <c r="Q195">
        <v>0.7</v>
      </c>
      <c r="R195">
        <v>1</v>
      </c>
    </row>
    <row r="196" spans="1:18" x14ac:dyDescent="0.25">
      <c r="A196">
        <v>194</v>
      </c>
      <c r="B196">
        <v>4</v>
      </c>
      <c r="C196">
        <v>800504.17969999998</v>
      </c>
      <c r="D196">
        <v>2303515.3771000002</v>
      </c>
      <c r="E196" t="s">
        <v>186</v>
      </c>
      <c r="F196" t="s">
        <v>187</v>
      </c>
      <c r="G196">
        <v>3</v>
      </c>
      <c r="H196" t="s">
        <v>35</v>
      </c>
      <c r="I196">
        <v>0.6</v>
      </c>
      <c r="J196">
        <v>0.4</v>
      </c>
      <c r="K196">
        <v>0.5</v>
      </c>
      <c r="L196">
        <v>0.8</v>
      </c>
      <c r="M196">
        <v>1</v>
      </c>
      <c r="N196">
        <v>1</v>
      </c>
      <c r="O196">
        <v>0.3</v>
      </c>
      <c r="P196">
        <v>1</v>
      </c>
      <c r="Q196">
        <v>0.7</v>
      </c>
      <c r="R196">
        <v>1</v>
      </c>
    </row>
    <row r="197" spans="1:18" x14ac:dyDescent="0.25">
      <c r="A197">
        <v>195</v>
      </c>
      <c r="B197">
        <v>4</v>
      </c>
      <c r="C197">
        <v>800433.01419999998</v>
      </c>
      <c r="D197">
        <v>2303817.1423999998</v>
      </c>
      <c r="E197" t="s">
        <v>190</v>
      </c>
      <c r="F197" t="s">
        <v>191</v>
      </c>
      <c r="G197">
        <v>3</v>
      </c>
      <c r="H197" t="s">
        <v>35</v>
      </c>
      <c r="I197">
        <v>0.6</v>
      </c>
      <c r="J197">
        <v>0.4</v>
      </c>
      <c r="K197">
        <v>0.5</v>
      </c>
      <c r="L197">
        <v>0.8</v>
      </c>
      <c r="M197">
        <v>1</v>
      </c>
      <c r="N197">
        <v>1</v>
      </c>
      <c r="O197">
        <v>0.3</v>
      </c>
      <c r="P197">
        <v>1</v>
      </c>
      <c r="Q197">
        <v>0.7</v>
      </c>
      <c r="R197">
        <v>1</v>
      </c>
    </row>
    <row r="198" spans="1:18" x14ac:dyDescent="0.25">
      <c r="A198">
        <v>196</v>
      </c>
      <c r="B198">
        <v>4</v>
      </c>
      <c r="C198">
        <v>801473.09820000001</v>
      </c>
      <c r="D198">
        <v>2302908.6094999998</v>
      </c>
      <c r="E198" t="s">
        <v>97</v>
      </c>
      <c r="F198" t="s">
        <v>98</v>
      </c>
      <c r="G198">
        <v>3</v>
      </c>
      <c r="H198" t="s">
        <v>35</v>
      </c>
      <c r="I198">
        <v>0.6</v>
      </c>
      <c r="J198">
        <v>0.4</v>
      </c>
      <c r="K198">
        <v>0.5</v>
      </c>
      <c r="L198">
        <v>0.8</v>
      </c>
      <c r="M198">
        <v>1</v>
      </c>
      <c r="N198">
        <v>1</v>
      </c>
      <c r="O198">
        <v>0.3</v>
      </c>
      <c r="P198">
        <v>1</v>
      </c>
      <c r="Q198">
        <v>0.7</v>
      </c>
      <c r="R198">
        <v>1</v>
      </c>
    </row>
    <row r="199" spans="1:18" x14ac:dyDescent="0.25">
      <c r="A199">
        <v>197</v>
      </c>
      <c r="B199">
        <v>4</v>
      </c>
      <c r="C199">
        <v>792847.24239999999</v>
      </c>
      <c r="D199">
        <v>2307397.8555000001</v>
      </c>
      <c r="E199" t="s">
        <v>460</v>
      </c>
      <c r="F199" t="s">
        <v>461</v>
      </c>
      <c r="G199">
        <v>8</v>
      </c>
      <c r="H199" t="s">
        <v>35</v>
      </c>
      <c r="I199">
        <v>0.6</v>
      </c>
      <c r="J199">
        <v>0.4</v>
      </c>
      <c r="K199">
        <v>0.5</v>
      </c>
      <c r="L199">
        <v>0.8</v>
      </c>
      <c r="M199">
        <v>1</v>
      </c>
      <c r="N199">
        <v>1</v>
      </c>
      <c r="O199">
        <v>0.3</v>
      </c>
      <c r="P199">
        <v>1</v>
      </c>
      <c r="Q199">
        <v>0.7</v>
      </c>
      <c r="R199">
        <v>1</v>
      </c>
    </row>
    <row r="200" spans="1:18" x14ac:dyDescent="0.25">
      <c r="A200">
        <v>198</v>
      </c>
      <c r="B200">
        <v>4</v>
      </c>
      <c r="C200">
        <v>793065.6</v>
      </c>
      <c r="D200">
        <v>2306131.1743000001</v>
      </c>
      <c r="E200" t="s">
        <v>450</v>
      </c>
      <c r="F200" t="s">
        <v>451</v>
      </c>
      <c r="G200">
        <v>8</v>
      </c>
      <c r="H200" t="s">
        <v>35</v>
      </c>
      <c r="I200">
        <v>0.6</v>
      </c>
      <c r="J200">
        <v>0.4</v>
      </c>
      <c r="K200">
        <v>0.5</v>
      </c>
      <c r="L200">
        <v>0.8</v>
      </c>
      <c r="M200">
        <v>1</v>
      </c>
      <c r="N200">
        <v>1</v>
      </c>
      <c r="O200">
        <v>0.3</v>
      </c>
      <c r="P200">
        <v>1</v>
      </c>
      <c r="Q200">
        <v>0.7</v>
      </c>
      <c r="R200">
        <v>1</v>
      </c>
    </row>
    <row r="201" spans="1:18" x14ac:dyDescent="0.25">
      <c r="A201">
        <v>199</v>
      </c>
      <c r="B201">
        <v>4</v>
      </c>
      <c r="C201">
        <v>793002.46019999997</v>
      </c>
      <c r="D201">
        <v>2306337.21</v>
      </c>
      <c r="E201" t="s">
        <v>454</v>
      </c>
      <c r="F201" t="s">
        <v>455</v>
      </c>
      <c r="G201">
        <v>8</v>
      </c>
      <c r="H201" t="s">
        <v>35</v>
      </c>
      <c r="I201">
        <v>0.6</v>
      </c>
      <c r="J201">
        <v>0.4</v>
      </c>
      <c r="K201">
        <v>0.5</v>
      </c>
      <c r="L201">
        <v>0.8</v>
      </c>
      <c r="M201">
        <v>1</v>
      </c>
      <c r="N201">
        <v>1</v>
      </c>
      <c r="O201">
        <v>0.3</v>
      </c>
      <c r="P201">
        <v>1</v>
      </c>
      <c r="Q201">
        <v>0.7</v>
      </c>
      <c r="R201">
        <v>1</v>
      </c>
    </row>
    <row r="202" spans="1:18" x14ac:dyDescent="0.25">
      <c r="A202">
        <v>200</v>
      </c>
      <c r="B202">
        <v>4</v>
      </c>
      <c r="C202">
        <v>793453.36340000003</v>
      </c>
      <c r="D202">
        <v>2306160.3100999999</v>
      </c>
      <c r="E202" t="s">
        <v>446</v>
      </c>
      <c r="F202" t="s">
        <v>447</v>
      </c>
      <c r="G202">
        <v>8</v>
      </c>
      <c r="H202" t="s">
        <v>35</v>
      </c>
      <c r="I202">
        <v>0.6</v>
      </c>
      <c r="J202">
        <v>0.4</v>
      </c>
      <c r="K202">
        <v>0.5</v>
      </c>
      <c r="L202">
        <v>0.8</v>
      </c>
      <c r="M202">
        <v>1</v>
      </c>
      <c r="N202">
        <v>1</v>
      </c>
      <c r="O202">
        <v>0.3</v>
      </c>
      <c r="P202">
        <v>1</v>
      </c>
      <c r="Q202">
        <v>0.7</v>
      </c>
      <c r="R202">
        <v>1</v>
      </c>
    </row>
    <row r="203" spans="1:18" x14ac:dyDescent="0.25">
      <c r="A203">
        <v>201</v>
      </c>
      <c r="B203">
        <v>4</v>
      </c>
      <c r="C203">
        <v>792760.22160000005</v>
      </c>
      <c r="D203">
        <v>2308414.5024000001</v>
      </c>
      <c r="E203" t="s">
        <v>184</v>
      </c>
      <c r="F203" t="s">
        <v>185</v>
      </c>
      <c r="G203">
        <v>3</v>
      </c>
      <c r="H203" t="s">
        <v>35</v>
      </c>
      <c r="I203">
        <v>0.6</v>
      </c>
      <c r="J203">
        <v>0.4</v>
      </c>
      <c r="K203">
        <v>0.5</v>
      </c>
      <c r="L203">
        <v>0.8</v>
      </c>
      <c r="M203">
        <v>1</v>
      </c>
      <c r="N203">
        <v>1</v>
      </c>
      <c r="O203">
        <v>0.3</v>
      </c>
      <c r="P203">
        <v>1</v>
      </c>
      <c r="Q203">
        <v>0.7</v>
      </c>
      <c r="R203">
        <v>1</v>
      </c>
    </row>
    <row r="204" spans="1:18" x14ac:dyDescent="0.25">
      <c r="A204">
        <v>202</v>
      </c>
      <c r="B204">
        <v>4</v>
      </c>
      <c r="C204">
        <v>790293.31429999997</v>
      </c>
      <c r="D204">
        <v>2312224.2832999998</v>
      </c>
      <c r="E204" t="s">
        <v>436</v>
      </c>
      <c r="F204" t="s">
        <v>437</v>
      </c>
      <c r="G204">
        <v>8</v>
      </c>
      <c r="H204" t="s">
        <v>35</v>
      </c>
      <c r="I204">
        <v>0.6</v>
      </c>
      <c r="J204">
        <v>0.4</v>
      </c>
      <c r="K204">
        <v>0.5</v>
      </c>
      <c r="L204">
        <v>0.8</v>
      </c>
      <c r="M204">
        <v>1</v>
      </c>
      <c r="N204">
        <v>1</v>
      </c>
      <c r="O204">
        <v>0.3</v>
      </c>
      <c r="P204">
        <v>1</v>
      </c>
      <c r="Q204">
        <v>0.7</v>
      </c>
      <c r="R204">
        <v>1</v>
      </c>
    </row>
    <row r="205" spans="1:18" x14ac:dyDescent="0.25">
      <c r="A205">
        <v>203</v>
      </c>
      <c r="B205">
        <v>4</v>
      </c>
      <c r="C205">
        <v>791386.94389999995</v>
      </c>
      <c r="D205">
        <v>2310737.4860999999</v>
      </c>
      <c r="E205" t="s">
        <v>426</v>
      </c>
      <c r="F205" t="s">
        <v>427</v>
      </c>
      <c r="G205">
        <v>8</v>
      </c>
      <c r="H205" t="s">
        <v>35</v>
      </c>
      <c r="I205">
        <v>0.6</v>
      </c>
      <c r="J205">
        <v>0.4</v>
      </c>
      <c r="K205">
        <v>0.5</v>
      </c>
      <c r="L205">
        <v>0.8</v>
      </c>
      <c r="M205">
        <v>1</v>
      </c>
      <c r="N205">
        <v>1</v>
      </c>
      <c r="O205">
        <v>0.3</v>
      </c>
      <c r="P205">
        <v>1</v>
      </c>
      <c r="Q205">
        <v>0.7</v>
      </c>
      <c r="R205">
        <v>1</v>
      </c>
    </row>
    <row r="206" spans="1:18" x14ac:dyDescent="0.25">
      <c r="A206">
        <v>204</v>
      </c>
      <c r="B206">
        <v>4</v>
      </c>
      <c r="C206">
        <v>791142.89139999996</v>
      </c>
      <c r="D206">
        <v>2310845.4410000001</v>
      </c>
      <c r="E206" t="s">
        <v>430</v>
      </c>
      <c r="F206" t="s">
        <v>431</v>
      </c>
      <c r="G206">
        <v>8</v>
      </c>
      <c r="H206" t="s">
        <v>35</v>
      </c>
      <c r="I206">
        <v>0.6</v>
      </c>
      <c r="J206">
        <v>0.4</v>
      </c>
      <c r="K206">
        <v>0.5</v>
      </c>
      <c r="L206">
        <v>0.8</v>
      </c>
      <c r="M206">
        <v>1</v>
      </c>
      <c r="N206">
        <v>1</v>
      </c>
      <c r="O206">
        <v>0.3</v>
      </c>
      <c r="P206">
        <v>1</v>
      </c>
      <c r="Q206">
        <v>0.7</v>
      </c>
      <c r="R206">
        <v>1</v>
      </c>
    </row>
    <row r="207" spans="1:18" x14ac:dyDescent="0.25">
      <c r="A207">
        <v>205</v>
      </c>
      <c r="B207">
        <v>4</v>
      </c>
      <c r="C207">
        <v>794515.55779999995</v>
      </c>
      <c r="D207">
        <v>2304424.9446999999</v>
      </c>
      <c r="E207" t="s">
        <v>169</v>
      </c>
      <c r="F207" t="s">
        <v>170</v>
      </c>
      <c r="G207">
        <v>3</v>
      </c>
      <c r="H207" t="s">
        <v>35</v>
      </c>
      <c r="I207">
        <v>0.6</v>
      </c>
      <c r="J207">
        <v>0.4</v>
      </c>
      <c r="K207">
        <v>0.5</v>
      </c>
      <c r="L207">
        <v>0.8</v>
      </c>
      <c r="M207">
        <v>1</v>
      </c>
      <c r="N207">
        <v>1</v>
      </c>
      <c r="O207">
        <v>0.3</v>
      </c>
      <c r="P207">
        <v>1</v>
      </c>
      <c r="Q207">
        <v>0.7</v>
      </c>
      <c r="R207">
        <v>1</v>
      </c>
    </row>
    <row r="208" spans="1:18" x14ac:dyDescent="0.25">
      <c r="A208">
        <v>206</v>
      </c>
      <c r="B208">
        <v>4</v>
      </c>
      <c r="C208">
        <v>793022.33849999995</v>
      </c>
      <c r="D208">
        <v>2306905.4001000002</v>
      </c>
      <c r="E208" t="s">
        <v>458</v>
      </c>
      <c r="F208" t="s">
        <v>459</v>
      </c>
      <c r="G208">
        <v>8</v>
      </c>
      <c r="H208" t="s">
        <v>35</v>
      </c>
      <c r="I208">
        <v>0.6</v>
      </c>
      <c r="J208">
        <v>0.4</v>
      </c>
      <c r="K208">
        <v>0.5</v>
      </c>
      <c r="L208">
        <v>0.8</v>
      </c>
      <c r="M208">
        <v>1</v>
      </c>
      <c r="N208">
        <v>1</v>
      </c>
      <c r="O208">
        <v>0.3</v>
      </c>
      <c r="P208">
        <v>1</v>
      </c>
      <c r="Q208">
        <v>0.7</v>
      </c>
      <c r="R208">
        <v>1</v>
      </c>
    </row>
    <row r="209" spans="1:18" x14ac:dyDescent="0.25">
      <c r="A209">
        <v>207</v>
      </c>
      <c r="B209">
        <v>4</v>
      </c>
      <c r="C209">
        <v>794774.14009999996</v>
      </c>
      <c r="D209">
        <v>2304346.6998000001</v>
      </c>
      <c r="E209" t="s">
        <v>167</v>
      </c>
      <c r="F209" t="s">
        <v>168</v>
      </c>
      <c r="G209">
        <v>3</v>
      </c>
      <c r="H209" t="s">
        <v>35</v>
      </c>
      <c r="I209">
        <v>0.6</v>
      </c>
      <c r="J209">
        <v>0.4</v>
      </c>
      <c r="K209">
        <v>0.5</v>
      </c>
      <c r="L209">
        <v>0.8</v>
      </c>
      <c r="M209">
        <v>1</v>
      </c>
      <c r="N209">
        <v>1</v>
      </c>
      <c r="O209">
        <v>0.3</v>
      </c>
      <c r="P209">
        <v>1</v>
      </c>
      <c r="Q209">
        <v>0.7</v>
      </c>
      <c r="R209">
        <v>1</v>
      </c>
    </row>
    <row r="210" spans="1:18" x14ac:dyDescent="0.25">
      <c r="A210">
        <v>208</v>
      </c>
      <c r="B210">
        <v>4</v>
      </c>
      <c r="C210">
        <v>794935.56039999996</v>
      </c>
      <c r="D210">
        <v>2304299.1143</v>
      </c>
      <c r="E210" t="s">
        <v>165</v>
      </c>
      <c r="F210" t="s">
        <v>166</v>
      </c>
      <c r="G210">
        <v>3</v>
      </c>
      <c r="H210" t="s">
        <v>35</v>
      </c>
      <c r="I210">
        <v>0.6</v>
      </c>
      <c r="J210">
        <v>0.4</v>
      </c>
      <c r="K210">
        <v>0.5</v>
      </c>
      <c r="L210">
        <v>0.8</v>
      </c>
      <c r="M210">
        <v>1</v>
      </c>
      <c r="N210">
        <v>1</v>
      </c>
      <c r="O210">
        <v>0.3</v>
      </c>
      <c r="P210">
        <v>1</v>
      </c>
      <c r="Q210">
        <v>0.7</v>
      </c>
      <c r="R210">
        <v>1</v>
      </c>
    </row>
    <row r="211" spans="1:18" x14ac:dyDescent="0.25">
      <c r="A211">
        <v>209</v>
      </c>
      <c r="B211">
        <v>4</v>
      </c>
      <c r="C211">
        <v>784476.19279999996</v>
      </c>
      <c r="D211">
        <v>2312373.5926999999</v>
      </c>
      <c r="E211" t="s">
        <v>206</v>
      </c>
      <c r="F211" t="s">
        <v>207</v>
      </c>
      <c r="G211">
        <v>4</v>
      </c>
      <c r="H211" t="s">
        <v>35</v>
      </c>
      <c r="I211">
        <v>0.6</v>
      </c>
      <c r="J211">
        <v>0.4</v>
      </c>
      <c r="K211">
        <v>0.5</v>
      </c>
      <c r="L211">
        <v>0.8</v>
      </c>
      <c r="M211">
        <v>1</v>
      </c>
      <c r="N211">
        <v>1</v>
      </c>
      <c r="O211">
        <v>0.3</v>
      </c>
      <c r="P211">
        <v>1</v>
      </c>
      <c r="Q211">
        <v>0.7</v>
      </c>
      <c r="R211">
        <v>1</v>
      </c>
    </row>
    <row r="212" spans="1:18" x14ac:dyDescent="0.25">
      <c r="A212">
        <v>210</v>
      </c>
      <c r="B212">
        <v>4</v>
      </c>
      <c r="C212">
        <v>783721.19449999998</v>
      </c>
      <c r="D212">
        <v>2312079.7735000001</v>
      </c>
      <c r="E212" t="s">
        <v>210</v>
      </c>
      <c r="F212" t="s">
        <v>211</v>
      </c>
      <c r="G212">
        <v>4</v>
      </c>
      <c r="H212" t="s">
        <v>35</v>
      </c>
      <c r="I212">
        <v>0.6</v>
      </c>
      <c r="J212">
        <v>0.4</v>
      </c>
      <c r="K212">
        <v>0.5</v>
      </c>
      <c r="L212">
        <v>0.8</v>
      </c>
      <c r="M212">
        <v>1</v>
      </c>
      <c r="N212">
        <v>1</v>
      </c>
      <c r="O212">
        <v>0.3</v>
      </c>
      <c r="P212">
        <v>1</v>
      </c>
      <c r="Q212">
        <v>0.7</v>
      </c>
      <c r="R212">
        <v>1</v>
      </c>
    </row>
    <row r="213" spans="1:18" x14ac:dyDescent="0.25">
      <c r="A213">
        <v>211</v>
      </c>
      <c r="B213">
        <v>4</v>
      </c>
      <c r="C213">
        <v>784244.72889999999</v>
      </c>
      <c r="D213">
        <v>2312026.8780999999</v>
      </c>
      <c r="E213" t="s">
        <v>208</v>
      </c>
      <c r="F213" t="s">
        <v>209</v>
      </c>
      <c r="G213">
        <v>4</v>
      </c>
      <c r="H213" t="s">
        <v>35</v>
      </c>
      <c r="I213">
        <v>0.6</v>
      </c>
      <c r="J213">
        <v>0.4</v>
      </c>
      <c r="K213">
        <v>0.5</v>
      </c>
      <c r="L213">
        <v>0.8</v>
      </c>
      <c r="M213">
        <v>1</v>
      </c>
      <c r="N213">
        <v>1</v>
      </c>
      <c r="O213">
        <v>0.3</v>
      </c>
      <c r="P213">
        <v>1</v>
      </c>
      <c r="Q213">
        <v>0.7</v>
      </c>
      <c r="R213">
        <v>1</v>
      </c>
    </row>
    <row r="214" spans="1:18" x14ac:dyDescent="0.25">
      <c r="A214">
        <v>212</v>
      </c>
      <c r="B214">
        <v>4</v>
      </c>
      <c r="C214">
        <v>791004.52080000006</v>
      </c>
      <c r="D214">
        <v>2311037.4582000002</v>
      </c>
      <c r="E214" t="s">
        <v>432</v>
      </c>
      <c r="F214" t="s">
        <v>433</v>
      </c>
      <c r="G214">
        <v>8</v>
      </c>
      <c r="H214" t="s">
        <v>35</v>
      </c>
      <c r="I214">
        <v>0.6</v>
      </c>
      <c r="J214">
        <v>0.4</v>
      </c>
      <c r="K214">
        <v>0.5</v>
      </c>
      <c r="L214">
        <v>0.8</v>
      </c>
      <c r="M214">
        <v>1</v>
      </c>
      <c r="N214">
        <v>1</v>
      </c>
      <c r="O214">
        <v>0.3</v>
      </c>
      <c r="P214">
        <v>1</v>
      </c>
      <c r="Q214">
        <v>0.7</v>
      </c>
      <c r="R214">
        <v>1</v>
      </c>
    </row>
    <row r="215" spans="1:18" x14ac:dyDescent="0.25">
      <c r="A215">
        <v>213</v>
      </c>
      <c r="B215">
        <v>4</v>
      </c>
      <c r="C215">
        <v>781235.36049999995</v>
      </c>
      <c r="D215">
        <v>2312714.4399000001</v>
      </c>
      <c r="E215" t="s">
        <v>218</v>
      </c>
      <c r="F215" t="s">
        <v>219</v>
      </c>
      <c r="G215">
        <v>4</v>
      </c>
      <c r="H215" t="s">
        <v>35</v>
      </c>
      <c r="I215">
        <v>0.6</v>
      </c>
      <c r="J215">
        <v>0.4</v>
      </c>
      <c r="K215">
        <v>0.5</v>
      </c>
      <c r="L215">
        <v>0.8</v>
      </c>
      <c r="M215">
        <v>1</v>
      </c>
      <c r="N215">
        <v>1</v>
      </c>
      <c r="O215">
        <v>0.3</v>
      </c>
      <c r="P215">
        <v>1</v>
      </c>
      <c r="Q215">
        <v>0.7</v>
      </c>
      <c r="R215">
        <v>1</v>
      </c>
    </row>
    <row r="216" spans="1:18" x14ac:dyDescent="0.25">
      <c r="A216">
        <v>214</v>
      </c>
      <c r="B216">
        <v>4</v>
      </c>
      <c r="C216">
        <v>795316.20120000001</v>
      </c>
      <c r="D216">
        <v>2304280.5359999998</v>
      </c>
      <c r="E216" t="s">
        <v>161</v>
      </c>
      <c r="F216" t="s">
        <v>162</v>
      </c>
      <c r="G216">
        <v>3</v>
      </c>
      <c r="H216" t="s">
        <v>35</v>
      </c>
      <c r="I216">
        <v>0.6</v>
      </c>
      <c r="J216">
        <v>0.4</v>
      </c>
      <c r="K216">
        <v>0.5</v>
      </c>
      <c r="L216">
        <v>0.8</v>
      </c>
      <c r="M216">
        <v>1</v>
      </c>
      <c r="N216">
        <v>1</v>
      </c>
      <c r="O216">
        <v>0.3</v>
      </c>
      <c r="P216">
        <v>1</v>
      </c>
      <c r="Q216">
        <v>0.7</v>
      </c>
      <c r="R216">
        <v>1</v>
      </c>
    </row>
    <row r="217" spans="1:18" x14ac:dyDescent="0.25">
      <c r="A217">
        <v>215</v>
      </c>
      <c r="B217">
        <v>4</v>
      </c>
      <c r="C217">
        <v>795075.11250000005</v>
      </c>
      <c r="D217">
        <v>2304258.1946</v>
      </c>
      <c r="E217" t="s">
        <v>163</v>
      </c>
      <c r="F217" t="s">
        <v>164</v>
      </c>
      <c r="G217">
        <v>3</v>
      </c>
      <c r="H217" t="s">
        <v>35</v>
      </c>
      <c r="I217">
        <v>0.6</v>
      </c>
      <c r="J217">
        <v>0.4</v>
      </c>
      <c r="K217">
        <v>0.5</v>
      </c>
      <c r="L217">
        <v>0.8</v>
      </c>
      <c r="M217">
        <v>1</v>
      </c>
      <c r="N217">
        <v>1</v>
      </c>
      <c r="O217">
        <v>0.3</v>
      </c>
      <c r="P217">
        <v>1</v>
      </c>
      <c r="Q217">
        <v>0.7</v>
      </c>
      <c r="R217">
        <v>1</v>
      </c>
    </row>
    <row r="218" spans="1:18" x14ac:dyDescent="0.25">
      <c r="A218">
        <v>216</v>
      </c>
      <c r="B218">
        <v>4</v>
      </c>
      <c r="C218">
        <v>795811.41989999998</v>
      </c>
      <c r="D218">
        <v>2304945.6063999999</v>
      </c>
      <c r="E218" t="s">
        <v>159</v>
      </c>
      <c r="F218" t="s">
        <v>160</v>
      </c>
      <c r="G218">
        <v>3</v>
      </c>
      <c r="H218" t="s">
        <v>35</v>
      </c>
      <c r="I218">
        <v>0.6</v>
      </c>
      <c r="J218">
        <v>0.4</v>
      </c>
      <c r="K218">
        <v>0.5</v>
      </c>
      <c r="L218">
        <v>0.8</v>
      </c>
      <c r="M218">
        <v>1</v>
      </c>
      <c r="N218">
        <v>1</v>
      </c>
      <c r="O218">
        <v>0.3</v>
      </c>
      <c r="P218">
        <v>1</v>
      </c>
      <c r="Q218">
        <v>0.7</v>
      </c>
      <c r="R218">
        <v>1</v>
      </c>
    </row>
    <row r="219" spans="1:18" x14ac:dyDescent="0.25">
      <c r="A219">
        <v>217</v>
      </c>
      <c r="B219">
        <v>4</v>
      </c>
      <c r="C219">
        <v>797133.58920000005</v>
      </c>
      <c r="D219">
        <v>2305358.8067999999</v>
      </c>
      <c r="E219" t="s">
        <v>139</v>
      </c>
      <c r="F219" t="s">
        <v>140</v>
      </c>
      <c r="G219">
        <v>3</v>
      </c>
      <c r="H219" t="s">
        <v>35</v>
      </c>
      <c r="I219">
        <v>0.6</v>
      </c>
      <c r="J219">
        <v>0.4</v>
      </c>
      <c r="K219">
        <v>0.5</v>
      </c>
      <c r="L219">
        <v>0.8</v>
      </c>
      <c r="M219">
        <v>1</v>
      </c>
      <c r="N219">
        <v>1</v>
      </c>
      <c r="O219">
        <v>0.3</v>
      </c>
      <c r="P219">
        <v>1</v>
      </c>
      <c r="Q219">
        <v>0.7</v>
      </c>
      <c r="R219">
        <v>1</v>
      </c>
    </row>
    <row r="220" spans="1:18" x14ac:dyDescent="0.25">
      <c r="A220">
        <v>218</v>
      </c>
      <c r="B220">
        <v>4</v>
      </c>
      <c r="C220">
        <v>797438.93460000004</v>
      </c>
      <c r="D220">
        <v>2305252.2941000001</v>
      </c>
      <c r="E220" t="s">
        <v>137</v>
      </c>
      <c r="F220" t="s">
        <v>138</v>
      </c>
      <c r="G220">
        <v>3</v>
      </c>
      <c r="H220" t="s">
        <v>35</v>
      </c>
      <c r="I220">
        <v>0.6</v>
      </c>
      <c r="J220">
        <v>0.4</v>
      </c>
      <c r="K220">
        <v>0.5</v>
      </c>
      <c r="L220">
        <v>0.8</v>
      </c>
      <c r="M220">
        <v>1</v>
      </c>
      <c r="N220">
        <v>1</v>
      </c>
      <c r="O220">
        <v>0.3</v>
      </c>
      <c r="P220">
        <v>1</v>
      </c>
      <c r="Q220">
        <v>0.7</v>
      </c>
      <c r="R220">
        <v>1</v>
      </c>
    </row>
    <row r="221" spans="1:18" x14ac:dyDescent="0.25">
      <c r="A221">
        <v>219</v>
      </c>
      <c r="B221">
        <v>4</v>
      </c>
      <c r="C221">
        <v>782287.01430000004</v>
      </c>
      <c r="D221">
        <v>2312674.9089000002</v>
      </c>
      <c r="E221" t="s">
        <v>214</v>
      </c>
      <c r="F221" t="s">
        <v>215</v>
      </c>
      <c r="G221">
        <v>4</v>
      </c>
      <c r="H221" t="s">
        <v>35</v>
      </c>
      <c r="I221">
        <v>0.6</v>
      </c>
      <c r="J221">
        <v>0.4</v>
      </c>
      <c r="K221">
        <v>0.5</v>
      </c>
      <c r="L221">
        <v>0.8</v>
      </c>
      <c r="M221">
        <v>1</v>
      </c>
      <c r="N221">
        <v>1</v>
      </c>
      <c r="O221">
        <v>0.3</v>
      </c>
      <c r="P221">
        <v>1</v>
      </c>
      <c r="Q221">
        <v>0.7</v>
      </c>
      <c r="R221">
        <v>1</v>
      </c>
    </row>
    <row r="222" spans="1:18" x14ac:dyDescent="0.25">
      <c r="A222">
        <v>220</v>
      </c>
      <c r="B222">
        <v>4</v>
      </c>
      <c r="C222">
        <v>797523.44429999997</v>
      </c>
      <c r="D222">
        <v>2305132.4185000001</v>
      </c>
      <c r="E222" t="s">
        <v>131</v>
      </c>
      <c r="F222" t="s">
        <v>132</v>
      </c>
      <c r="G222">
        <v>3</v>
      </c>
      <c r="H222" t="s">
        <v>35</v>
      </c>
      <c r="I222">
        <v>0.6</v>
      </c>
      <c r="J222">
        <v>0.4</v>
      </c>
      <c r="K222">
        <v>0.5</v>
      </c>
      <c r="L222">
        <v>0.8</v>
      </c>
      <c r="M222">
        <v>1</v>
      </c>
      <c r="N222">
        <v>1</v>
      </c>
      <c r="O222">
        <v>0.3</v>
      </c>
      <c r="P222">
        <v>1</v>
      </c>
      <c r="Q222">
        <v>0.7</v>
      </c>
      <c r="R222">
        <v>1</v>
      </c>
    </row>
    <row r="223" spans="1:18" x14ac:dyDescent="0.25">
      <c r="A223">
        <v>221</v>
      </c>
      <c r="B223">
        <v>4</v>
      </c>
      <c r="C223">
        <v>793755.71180000005</v>
      </c>
      <c r="D223">
        <v>2306232.7052000002</v>
      </c>
      <c r="E223" t="s">
        <v>420</v>
      </c>
      <c r="F223" t="s">
        <v>421</v>
      </c>
      <c r="G223">
        <v>8</v>
      </c>
      <c r="H223" t="s">
        <v>35</v>
      </c>
      <c r="I223">
        <v>0.6</v>
      </c>
      <c r="J223">
        <v>0.4</v>
      </c>
      <c r="K223">
        <v>0.5</v>
      </c>
      <c r="L223">
        <v>0.8</v>
      </c>
      <c r="M223">
        <v>1</v>
      </c>
      <c r="N223">
        <v>1</v>
      </c>
      <c r="O223">
        <v>0.3</v>
      </c>
      <c r="P223">
        <v>1</v>
      </c>
      <c r="Q223">
        <v>0.7</v>
      </c>
      <c r="R223">
        <v>1</v>
      </c>
    </row>
    <row r="224" spans="1:18" x14ac:dyDescent="0.25">
      <c r="A224">
        <v>222</v>
      </c>
      <c r="B224">
        <v>4</v>
      </c>
      <c r="C224">
        <v>796794.6949</v>
      </c>
      <c r="D224">
        <v>2305472.7193</v>
      </c>
      <c r="E224" t="s">
        <v>143</v>
      </c>
      <c r="F224" t="s">
        <v>144</v>
      </c>
      <c r="G224">
        <v>3</v>
      </c>
      <c r="H224" t="s">
        <v>35</v>
      </c>
      <c r="I224">
        <v>0.6</v>
      </c>
      <c r="J224">
        <v>0.4</v>
      </c>
      <c r="K224">
        <v>0.5</v>
      </c>
      <c r="L224">
        <v>0.8</v>
      </c>
      <c r="M224">
        <v>1</v>
      </c>
      <c r="N224">
        <v>1</v>
      </c>
      <c r="O224">
        <v>0.3</v>
      </c>
      <c r="P224">
        <v>1</v>
      </c>
      <c r="Q224">
        <v>0.7</v>
      </c>
      <c r="R224">
        <v>1</v>
      </c>
    </row>
    <row r="225" spans="1:18" x14ac:dyDescent="0.25">
      <c r="A225">
        <v>223</v>
      </c>
      <c r="B225">
        <v>4</v>
      </c>
      <c r="C225">
        <v>797677.40760000004</v>
      </c>
      <c r="D225">
        <v>2304678.8755999999</v>
      </c>
      <c r="E225" t="s">
        <v>127</v>
      </c>
      <c r="F225" t="s">
        <v>128</v>
      </c>
      <c r="G225">
        <v>3</v>
      </c>
      <c r="H225" t="s">
        <v>35</v>
      </c>
      <c r="I225">
        <v>0.6</v>
      </c>
      <c r="J225">
        <v>0.4</v>
      </c>
      <c r="K225">
        <v>0.5</v>
      </c>
      <c r="L225">
        <v>0.8</v>
      </c>
      <c r="M225">
        <v>1</v>
      </c>
      <c r="N225">
        <v>1</v>
      </c>
      <c r="O225">
        <v>0.3</v>
      </c>
      <c r="P225">
        <v>1</v>
      </c>
      <c r="Q225">
        <v>0.7</v>
      </c>
      <c r="R225">
        <v>1</v>
      </c>
    </row>
    <row r="226" spans="1:18" x14ac:dyDescent="0.25">
      <c r="A226">
        <v>224</v>
      </c>
      <c r="B226">
        <v>4</v>
      </c>
      <c r="C226">
        <v>795914.47329999995</v>
      </c>
      <c r="D226">
        <v>2305344.9383999999</v>
      </c>
      <c r="E226" t="s">
        <v>157</v>
      </c>
      <c r="F226" t="s">
        <v>158</v>
      </c>
      <c r="G226">
        <v>3</v>
      </c>
      <c r="H226" t="s">
        <v>35</v>
      </c>
      <c r="I226">
        <v>0.6</v>
      </c>
      <c r="J226">
        <v>0.4</v>
      </c>
      <c r="K226">
        <v>0.5</v>
      </c>
      <c r="L226">
        <v>0.8</v>
      </c>
      <c r="M226">
        <v>1</v>
      </c>
      <c r="N226">
        <v>1</v>
      </c>
      <c r="O226">
        <v>0.3</v>
      </c>
      <c r="P226">
        <v>1</v>
      </c>
      <c r="Q226">
        <v>0.7</v>
      </c>
      <c r="R226">
        <v>1</v>
      </c>
    </row>
    <row r="227" spans="1:18" x14ac:dyDescent="0.25">
      <c r="A227">
        <v>225</v>
      </c>
      <c r="B227">
        <v>4</v>
      </c>
      <c r="C227">
        <v>796184.36659999995</v>
      </c>
      <c r="D227">
        <v>2305371.5331999999</v>
      </c>
      <c r="E227" t="s">
        <v>155</v>
      </c>
      <c r="F227" t="s">
        <v>156</v>
      </c>
      <c r="G227">
        <v>3</v>
      </c>
      <c r="H227" t="s">
        <v>35</v>
      </c>
      <c r="I227">
        <v>0.6</v>
      </c>
      <c r="J227">
        <v>0.4</v>
      </c>
      <c r="K227">
        <v>0.5</v>
      </c>
      <c r="L227">
        <v>0.8</v>
      </c>
      <c r="M227">
        <v>1</v>
      </c>
      <c r="N227">
        <v>1</v>
      </c>
      <c r="O227">
        <v>0.3</v>
      </c>
      <c r="P227">
        <v>1</v>
      </c>
      <c r="Q227">
        <v>0.7</v>
      </c>
      <c r="R227">
        <v>1</v>
      </c>
    </row>
    <row r="228" spans="1:18" x14ac:dyDescent="0.25">
      <c r="A228">
        <v>226</v>
      </c>
      <c r="B228">
        <v>4</v>
      </c>
      <c r="C228">
        <v>794083.06160000002</v>
      </c>
      <c r="D228">
        <v>2305726.4755000002</v>
      </c>
      <c r="E228" t="s">
        <v>171</v>
      </c>
      <c r="F228" t="s">
        <v>172</v>
      </c>
      <c r="G228">
        <v>3</v>
      </c>
      <c r="H228" t="s">
        <v>35</v>
      </c>
      <c r="I228">
        <v>0.6</v>
      </c>
      <c r="J228">
        <v>0.4</v>
      </c>
      <c r="K228">
        <v>0.5</v>
      </c>
      <c r="L228">
        <v>0.8</v>
      </c>
      <c r="M228">
        <v>1</v>
      </c>
      <c r="N228">
        <v>1</v>
      </c>
      <c r="O228">
        <v>0.3</v>
      </c>
      <c r="P228">
        <v>1</v>
      </c>
      <c r="Q228">
        <v>0.7</v>
      </c>
      <c r="R228">
        <v>1</v>
      </c>
    </row>
    <row r="229" spans="1:18" x14ac:dyDescent="0.25">
      <c r="A229">
        <v>227</v>
      </c>
      <c r="B229">
        <v>4</v>
      </c>
      <c r="C229">
        <v>797599.85730000003</v>
      </c>
      <c r="D229">
        <v>2304904.5016000001</v>
      </c>
      <c r="E229" t="s">
        <v>129</v>
      </c>
      <c r="F229" t="s">
        <v>130</v>
      </c>
      <c r="G229">
        <v>3</v>
      </c>
      <c r="H229" t="s">
        <v>35</v>
      </c>
      <c r="I229">
        <v>0.6</v>
      </c>
      <c r="J229">
        <v>0.4</v>
      </c>
      <c r="K229">
        <v>0.5</v>
      </c>
      <c r="L229">
        <v>0.8</v>
      </c>
      <c r="M229">
        <v>1</v>
      </c>
      <c r="N229">
        <v>1</v>
      </c>
      <c r="O229">
        <v>0.3</v>
      </c>
      <c r="P229">
        <v>1</v>
      </c>
      <c r="Q229">
        <v>0.7</v>
      </c>
      <c r="R229">
        <v>1</v>
      </c>
    </row>
    <row r="230" spans="1:18" x14ac:dyDescent="0.25">
      <c r="A230">
        <v>228</v>
      </c>
      <c r="B230">
        <v>5</v>
      </c>
      <c r="C230">
        <v>801644.05519999994</v>
      </c>
      <c r="D230">
        <v>2302674.2648999998</v>
      </c>
      <c r="E230" t="s">
        <v>133</v>
      </c>
      <c r="F230" t="s">
        <v>134</v>
      </c>
      <c r="G230">
        <v>3</v>
      </c>
      <c r="H230" t="s">
        <v>42</v>
      </c>
      <c r="I230">
        <v>0.5</v>
      </c>
      <c r="J230">
        <v>0.5</v>
      </c>
      <c r="K230">
        <v>0.3</v>
      </c>
      <c r="L230">
        <v>0.6</v>
      </c>
      <c r="M230">
        <v>1</v>
      </c>
      <c r="N230">
        <v>1</v>
      </c>
      <c r="O230">
        <v>0.3</v>
      </c>
      <c r="P230">
        <v>1</v>
      </c>
      <c r="Q230">
        <v>0.7</v>
      </c>
      <c r="R230">
        <v>1</v>
      </c>
    </row>
    <row r="231" spans="1:18" x14ac:dyDescent="0.25">
      <c r="A231">
        <v>229</v>
      </c>
      <c r="B231">
        <v>5</v>
      </c>
      <c r="C231">
        <v>800872.72699999996</v>
      </c>
      <c r="D231">
        <v>2303739.4341000002</v>
      </c>
      <c r="E231" t="s">
        <v>188</v>
      </c>
      <c r="F231" t="s">
        <v>189</v>
      </c>
      <c r="G231">
        <v>3</v>
      </c>
      <c r="H231" t="s">
        <v>42</v>
      </c>
      <c r="I231">
        <v>0.5</v>
      </c>
      <c r="J231">
        <v>0.5</v>
      </c>
      <c r="K231">
        <v>0.3</v>
      </c>
      <c r="L231">
        <v>0.6</v>
      </c>
      <c r="M231">
        <v>1</v>
      </c>
      <c r="N231">
        <v>1</v>
      </c>
      <c r="O231">
        <v>0.3</v>
      </c>
      <c r="P231">
        <v>1</v>
      </c>
      <c r="Q231">
        <v>0.7</v>
      </c>
      <c r="R231">
        <v>1</v>
      </c>
    </row>
    <row r="232" spans="1:18" x14ac:dyDescent="0.25">
      <c r="A232">
        <v>230</v>
      </c>
      <c r="B232">
        <v>5</v>
      </c>
      <c r="C232">
        <v>800003.15740000003</v>
      </c>
      <c r="D232">
        <v>2304036.5463999999</v>
      </c>
      <c r="E232" t="s">
        <v>198</v>
      </c>
      <c r="F232" t="s">
        <v>199</v>
      </c>
      <c r="G232">
        <v>3</v>
      </c>
      <c r="H232" t="s">
        <v>35</v>
      </c>
      <c r="I232">
        <v>0.5</v>
      </c>
      <c r="J232">
        <v>0.5</v>
      </c>
      <c r="K232">
        <v>0.3</v>
      </c>
      <c r="L232">
        <v>0.6</v>
      </c>
      <c r="M232">
        <v>1</v>
      </c>
      <c r="N232">
        <v>1</v>
      </c>
      <c r="O232">
        <v>0.3</v>
      </c>
      <c r="P232">
        <v>1</v>
      </c>
      <c r="Q232">
        <v>0.7</v>
      </c>
      <c r="R232">
        <v>1</v>
      </c>
    </row>
    <row r="233" spans="1:18" x14ac:dyDescent="0.25">
      <c r="A233">
        <v>231</v>
      </c>
      <c r="B233">
        <v>5</v>
      </c>
      <c r="C233">
        <v>799581.25289999996</v>
      </c>
      <c r="D233">
        <v>2304304.5682000001</v>
      </c>
      <c r="E233" t="s">
        <v>103</v>
      </c>
      <c r="F233" t="s">
        <v>104</v>
      </c>
      <c r="G233">
        <v>3</v>
      </c>
      <c r="H233" t="s">
        <v>42</v>
      </c>
      <c r="I233">
        <v>0.5</v>
      </c>
      <c r="J233">
        <v>0.5</v>
      </c>
      <c r="K233">
        <v>0.3</v>
      </c>
      <c r="L233">
        <v>0.6</v>
      </c>
      <c r="M233">
        <v>1</v>
      </c>
      <c r="N233">
        <v>1</v>
      </c>
      <c r="O233">
        <v>0.3</v>
      </c>
      <c r="P233">
        <v>1</v>
      </c>
      <c r="Q233">
        <v>0.7</v>
      </c>
      <c r="R233">
        <v>1</v>
      </c>
    </row>
    <row r="234" spans="1:18" x14ac:dyDescent="0.25">
      <c r="A234">
        <v>232</v>
      </c>
      <c r="B234">
        <v>5</v>
      </c>
      <c r="C234">
        <v>799514.49419999996</v>
      </c>
      <c r="D234">
        <v>2304346.2821999998</v>
      </c>
      <c r="E234" t="s">
        <v>105</v>
      </c>
      <c r="F234" t="s">
        <v>106</v>
      </c>
      <c r="G234">
        <v>3</v>
      </c>
      <c r="H234" t="s">
        <v>42</v>
      </c>
      <c r="I234">
        <v>0.5</v>
      </c>
      <c r="J234">
        <v>0.5</v>
      </c>
      <c r="K234">
        <v>0.3</v>
      </c>
      <c r="L234">
        <v>0.6</v>
      </c>
      <c r="M234">
        <v>1</v>
      </c>
      <c r="N234">
        <v>1</v>
      </c>
      <c r="O234">
        <v>0.3</v>
      </c>
      <c r="P234">
        <v>1</v>
      </c>
      <c r="Q234">
        <v>0.7</v>
      </c>
      <c r="R234">
        <v>1</v>
      </c>
    </row>
    <row r="235" spans="1:18" x14ac:dyDescent="0.25">
      <c r="A235">
        <v>233</v>
      </c>
      <c r="B235">
        <v>5</v>
      </c>
      <c r="C235">
        <v>799409.45550000004</v>
      </c>
      <c r="D235">
        <v>2304395.7034</v>
      </c>
      <c r="E235" t="s">
        <v>109</v>
      </c>
      <c r="F235" t="s">
        <v>110</v>
      </c>
      <c r="G235">
        <v>3</v>
      </c>
      <c r="H235" t="s">
        <v>42</v>
      </c>
      <c r="I235">
        <v>0.5</v>
      </c>
      <c r="J235">
        <v>0.5</v>
      </c>
      <c r="K235">
        <v>0.3</v>
      </c>
      <c r="L235">
        <v>0.6</v>
      </c>
      <c r="M235">
        <v>1</v>
      </c>
      <c r="N235">
        <v>1</v>
      </c>
      <c r="O235">
        <v>0.3</v>
      </c>
      <c r="P235">
        <v>1</v>
      </c>
      <c r="Q235">
        <v>0.7</v>
      </c>
      <c r="R235">
        <v>1</v>
      </c>
    </row>
    <row r="236" spans="1:18" x14ac:dyDescent="0.25">
      <c r="A236">
        <v>234</v>
      </c>
      <c r="B236">
        <v>5</v>
      </c>
      <c r="C236">
        <v>799344.70209999999</v>
      </c>
      <c r="D236">
        <v>2304407.7113000001</v>
      </c>
      <c r="E236" t="s">
        <v>111</v>
      </c>
      <c r="F236" t="s">
        <v>112</v>
      </c>
      <c r="G236">
        <v>3</v>
      </c>
      <c r="H236" t="s">
        <v>42</v>
      </c>
      <c r="I236">
        <v>0.5</v>
      </c>
      <c r="J236">
        <v>0.5</v>
      </c>
      <c r="K236">
        <v>0.3</v>
      </c>
      <c r="L236">
        <v>0.6</v>
      </c>
      <c r="M236">
        <v>1</v>
      </c>
      <c r="N236">
        <v>1</v>
      </c>
      <c r="O236">
        <v>0.3</v>
      </c>
      <c r="P236">
        <v>1</v>
      </c>
      <c r="Q236">
        <v>0.7</v>
      </c>
      <c r="R236">
        <v>1</v>
      </c>
    </row>
    <row r="237" spans="1:18" x14ac:dyDescent="0.25">
      <c r="A237">
        <v>235</v>
      </c>
      <c r="B237">
        <v>5</v>
      </c>
      <c r="C237">
        <v>798895.06209999998</v>
      </c>
      <c r="D237">
        <v>2304506.4607000002</v>
      </c>
      <c r="E237" t="s">
        <v>117</v>
      </c>
      <c r="F237" t="s">
        <v>118</v>
      </c>
      <c r="G237">
        <v>3</v>
      </c>
      <c r="H237" t="s">
        <v>42</v>
      </c>
      <c r="I237">
        <v>0.5</v>
      </c>
      <c r="J237">
        <v>0.5</v>
      </c>
      <c r="K237">
        <v>0.3</v>
      </c>
      <c r="L237">
        <v>0.6</v>
      </c>
      <c r="M237">
        <v>1</v>
      </c>
      <c r="N237">
        <v>1</v>
      </c>
      <c r="O237">
        <v>0.3</v>
      </c>
      <c r="P237">
        <v>1</v>
      </c>
      <c r="Q237">
        <v>0.7</v>
      </c>
      <c r="R237">
        <v>1</v>
      </c>
    </row>
    <row r="238" spans="1:18" x14ac:dyDescent="0.25">
      <c r="A238">
        <v>236</v>
      </c>
      <c r="B238">
        <v>5</v>
      </c>
      <c r="C238">
        <v>798745.84310000006</v>
      </c>
      <c r="D238">
        <v>2304586.1027000002</v>
      </c>
      <c r="E238" t="s">
        <v>119</v>
      </c>
      <c r="F238" t="s">
        <v>120</v>
      </c>
      <c r="G238">
        <v>3</v>
      </c>
      <c r="H238" t="s">
        <v>42</v>
      </c>
      <c r="I238">
        <v>0.5</v>
      </c>
      <c r="J238">
        <v>0.5</v>
      </c>
      <c r="K238">
        <v>0.3</v>
      </c>
      <c r="L238">
        <v>0.6</v>
      </c>
      <c r="M238">
        <v>1</v>
      </c>
      <c r="N238">
        <v>1</v>
      </c>
      <c r="O238">
        <v>0.3</v>
      </c>
      <c r="P238">
        <v>1</v>
      </c>
      <c r="Q238">
        <v>0.7</v>
      </c>
      <c r="R238">
        <v>1</v>
      </c>
    </row>
    <row r="239" spans="1:18" x14ac:dyDescent="0.25">
      <c r="A239">
        <v>237</v>
      </c>
      <c r="B239">
        <v>5</v>
      </c>
      <c r="C239">
        <v>798532.53989999997</v>
      </c>
      <c r="D239">
        <v>2304602.8099000002</v>
      </c>
      <c r="E239" t="s">
        <v>121</v>
      </c>
      <c r="F239" t="s">
        <v>122</v>
      </c>
      <c r="G239">
        <v>3</v>
      </c>
      <c r="H239" t="s">
        <v>42</v>
      </c>
      <c r="I239">
        <v>0.5</v>
      </c>
      <c r="J239">
        <v>0.5</v>
      </c>
      <c r="K239">
        <v>0.3</v>
      </c>
      <c r="L239">
        <v>0.6</v>
      </c>
      <c r="M239">
        <v>1</v>
      </c>
      <c r="N239">
        <v>1</v>
      </c>
      <c r="O239">
        <v>0.3</v>
      </c>
      <c r="P239">
        <v>1</v>
      </c>
      <c r="Q239">
        <v>0.7</v>
      </c>
      <c r="R239">
        <v>1</v>
      </c>
    </row>
    <row r="240" spans="1:18" x14ac:dyDescent="0.25">
      <c r="A240">
        <v>238</v>
      </c>
      <c r="B240">
        <v>5</v>
      </c>
      <c r="C240">
        <v>796892.5834</v>
      </c>
      <c r="D240">
        <v>2305156.9035</v>
      </c>
      <c r="E240" t="s">
        <v>141</v>
      </c>
      <c r="F240" t="s">
        <v>142</v>
      </c>
      <c r="G240">
        <v>3</v>
      </c>
      <c r="H240" t="s">
        <v>42</v>
      </c>
      <c r="I240">
        <v>0.5</v>
      </c>
      <c r="J240">
        <v>0.5</v>
      </c>
      <c r="K240">
        <v>0.3</v>
      </c>
      <c r="L240">
        <v>0.6</v>
      </c>
      <c r="M240">
        <v>1</v>
      </c>
      <c r="N240">
        <v>1</v>
      </c>
      <c r="O240">
        <v>0.3</v>
      </c>
      <c r="P240">
        <v>1</v>
      </c>
      <c r="Q240">
        <v>0.7</v>
      </c>
      <c r="R240">
        <v>1</v>
      </c>
    </row>
    <row r="241" spans="1:18" x14ac:dyDescent="0.25">
      <c r="A241">
        <v>239</v>
      </c>
      <c r="B241">
        <v>5</v>
      </c>
      <c r="C241">
        <v>796715.07299999997</v>
      </c>
      <c r="D241">
        <v>2305499.4826000002</v>
      </c>
      <c r="E241" t="s">
        <v>145</v>
      </c>
      <c r="F241" t="s">
        <v>146</v>
      </c>
      <c r="G241">
        <v>3</v>
      </c>
      <c r="H241" t="s">
        <v>42</v>
      </c>
      <c r="I241">
        <v>0.5</v>
      </c>
      <c r="J241">
        <v>0.5</v>
      </c>
      <c r="K241">
        <v>0.3</v>
      </c>
      <c r="L241">
        <v>0.6</v>
      </c>
      <c r="M241">
        <v>1</v>
      </c>
      <c r="N241">
        <v>1</v>
      </c>
      <c r="O241">
        <v>0.3</v>
      </c>
      <c r="P241">
        <v>1</v>
      </c>
      <c r="Q241">
        <v>0.7</v>
      </c>
      <c r="R241">
        <v>1</v>
      </c>
    </row>
    <row r="242" spans="1:18" x14ac:dyDescent="0.25">
      <c r="A242">
        <v>240</v>
      </c>
      <c r="B242">
        <v>5</v>
      </c>
      <c r="C242">
        <v>796573.92099999997</v>
      </c>
      <c r="D242">
        <v>2305522.4893</v>
      </c>
      <c r="E242" t="s">
        <v>147</v>
      </c>
      <c r="F242" t="s">
        <v>148</v>
      </c>
      <c r="G242">
        <v>3</v>
      </c>
      <c r="H242" t="s">
        <v>42</v>
      </c>
      <c r="I242">
        <v>0.5</v>
      </c>
      <c r="J242">
        <v>0.5</v>
      </c>
      <c r="K242">
        <v>0.3</v>
      </c>
      <c r="L242">
        <v>0.6</v>
      </c>
      <c r="M242">
        <v>1</v>
      </c>
      <c r="N242">
        <v>1</v>
      </c>
      <c r="O242">
        <v>0.3</v>
      </c>
      <c r="P242">
        <v>1</v>
      </c>
      <c r="Q242">
        <v>0.7</v>
      </c>
      <c r="R242">
        <v>1</v>
      </c>
    </row>
    <row r="243" spans="1:18" x14ac:dyDescent="0.25">
      <c r="A243">
        <v>241</v>
      </c>
      <c r="B243">
        <v>5</v>
      </c>
      <c r="C243">
        <v>796442.42669999995</v>
      </c>
      <c r="D243">
        <v>2305441.0603</v>
      </c>
      <c r="E243" t="s">
        <v>149</v>
      </c>
      <c r="F243" t="s">
        <v>150</v>
      </c>
      <c r="G243">
        <v>3</v>
      </c>
      <c r="H243" t="s">
        <v>42</v>
      </c>
      <c r="I243">
        <v>0.5</v>
      </c>
      <c r="J243">
        <v>0.5</v>
      </c>
      <c r="K243">
        <v>0.3</v>
      </c>
      <c r="L243">
        <v>0.6</v>
      </c>
      <c r="M243">
        <v>1</v>
      </c>
      <c r="N243">
        <v>1</v>
      </c>
      <c r="O243">
        <v>0.3</v>
      </c>
      <c r="P243">
        <v>1</v>
      </c>
      <c r="Q243">
        <v>0.7</v>
      </c>
      <c r="R243">
        <v>1</v>
      </c>
    </row>
    <row r="244" spans="1:18" x14ac:dyDescent="0.25">
      <c r="A244">
        <v>242</v>
      </c>
      <c r="B244">
        <v>5</v>
      </c>
      <c r="C244">
        <v>796363.60199999996</v>
      </c>
      <c r="D244">
        <v>2305395.1515000002</v>
      </c>
      <c r="E244" t="s">
        <v>151</v>
      </c>
      <c r="F244" t="s">
        <v>152</v>
      </c>
      <c r="G244">
        <v>3</v>
      </c>
      <c r="H244" t="s">
        <v>42</v>
      </c>
      <c r="I244">
        <v>0.5</v>
      </c>
      <c r="J244">
        <v>0.5</v>
      </c>
      <c r="K244">
        <v>0.3</v>
      </c>
      <c r="L244">
        <v>0.6</v>
      </c>
      <c r="M244">
        <v>1</v>
      </c>
      <c r="N244">
        <v>1</v>
      </c>
      <c r="O244">
        <v>0.3</v>
      </c>
      <c r="P244">
        <v>1</v>
      </c>
      <c r="Q244">
        <v>0.7</v>
      </c>
      <c r="R244">
        <v>1</v>
      </c>
    </row>
    <row r="245" spans="1:18" x14ac:dyDescent="0.25">
      <c r="A245">
        <v>243</v>
      </c>
      <c r="B245">
        <v>5</v>
      </c>
      <c r="C245">
        <v>796265.25529999996</v>
      </c>
      <c r="D245">
        <v>2305382.1921000001</v>
      </c>
      <c r="E245" t="s">
        <v>153</v>
      </c>
      <c r="F245" t="s">
        <v>154</v>
      </c>
      <c r="G245">
        <v>3</v>
      </c>
      <c r="H245" t="s">
        <v>42</v>
      </c>
      <c r="I245">
        <v>0.5</v>
      </c>
      <c r="J245">
        <v>0.5</v>
      </c>
      <c r="K245">
        <v>0.3</v>
      </c>
      <c r="L245">
        <v>0.6</v>
      </c>
      <c r="M245">
        <v>1</v>
      </c>
      <c r="N245">
        <v>1</v>
      </c>
      <c r="O245">
        <v>0.3</v>
      </c>
      <c r="P245">
        <v>1</v>
      </c>
      <c r="Q245">
        <v>0.7</v>
      </c>
      <c r="R245">
        <v>1</v>
      </c>
    </row>
    <row r="246" spans="1:18" x14ac:dyDescent="0.25">
      <c r="A246">
        <v>244</v>
      </c>
      <c r="B246">
        <v>5</v>
      </c>
      <c r="C246">
        <v>794314.83490000002</v>
      </c>
      <c r="D246">
        <v>2306539.6812</v>
      </c>
      <c r="E246" t="s">
        <v>438</v>
      </c>
      <c r="F246" t="s">
        <v>439</v>
      </c>
      <c r="G246">
        <v>8</v>
      </c>
      <c r="H246" t="s">
        <v>42</v>
      </c>
      <c r="I246">
        <v>0.5</v>
      </c>
      <c r="J246">
        <v>0.5</v>
      </c>
      <c r="K246">
        <v>0.3</v>
      </c>
      <c r="L246">
        <v>0.6</v>
      </c>
      <c r="M246">
        <v>1</v>
      </c>
      <c r="N246">
        <v>1</v>
      </c>
      <c r="O246">
        <v>0.3</v>
      </c>
      <c r="P246">
        <v>1</v>
      </c>
      <c r="Q246">
        <v>0.7</v>
      </c>
      <c r="R246">
        <v>1</v>
      </c>
    </row>
    <row r="247" spans="1:18" x14ac:dyDescent="0.25">
      <c r="A247">
        <v>245</v>
      </c>
      <c r="B247">
        <v>5</v>
      </c>
      <c r="C247">
        <v>794123.06449999998</v>
      </c>
      <c r="D247">
        <v>2306472.3709999998</v>
      </c>
      <c r="E247" t="s">
        <v>440</v>
      </c>
      <c r="F247" t="s">
        <v>441</v>
      </c>
      <c r="G247">
        <v>8</v>
      </c>
      <c r="H247" t="s">
        <v>42</v>
      </c>
      <c r="I247">
        <v>0.5</v>
      </c>
      <c r="J247">
        <v>0.5</v>
      </c>
      <c r="K247">
        <v>0.3</v>
      </c>
      <c r="L247">
        <v>0.6</v>
      </c>
      <c r="M247">
        <v>1</v>
      </c>
      <c r="N247">
        <v>1</v>
      </c>
      <c r="O247">
        <v>0.3</v>
      </c>
      <c r="P247">
        <v>1</v>
      </c>
      <c r="Q247">
        <v>0.7</v>
      </c>
      <c r="R247">
        <v>1</v>
      </c>
    </row>
    <row r="248" spans="1:18" x14ac:dyDescent="0.25">
      <c r="A248">
        <v>246</v>
      </c>
      <c r="B248">
        <v>5</v>
      </c>
      <c r="C248">
        <v>793876.26069999998</v>
      </c>
      <c r="D248">
        <v>2306360.6107999999</v>
      </c>
      <c r="E248" t="s">
        <v>442</v>
      </c>
      <c r="F248" t="s">
        <v>443</v>
      </c>
      <c r="G248">
        <v>8</v>
      </c>
      <c r="H248" t="s">
        <v>42</v>
      </c>
      <c r="I248">
        <v>0.5</v>
      </c>
      <c r="J248">
        <v>0.5</v>
      </c>
      <c r="K248">
        <v>0.3</v>
      </c>
      <c r="L248">
        <v>0.6</v>
      </c>
      <c r="M248">
        <v>1</v>
      </c>
      <c r="N248">
        <v>1</v>
      </c>
      <c r="O248">
        <v>0.3</v>
      </c>
      <c r="P248">
        <v>1</v>
      </c>
      <c r="Q248">
        <v>0.7</v>
      </c>
      <c r="R248">
        <v>1</v>
      </c>
    </row>
    <row r="249" spans="1:18" x14ac:dyDescent="0.25">
      <c r="A249">
        <v>247</v>
      </c>
      <c r="B249">
        <v>5</v>
      </c>
      <c r="C249">
        <v>793684.49029999995</v>
      </c>
      <c r="D249">
        <v>2306287.3739999998</v>
      </c>
      <c r="E249" t="s">
        <v>444</v>
      </c>
      <c r="F249" t="s">
        <v>445</v>
      </c>
      <c r="G249">
        <v>8</v>
      </c>
      <c r="H249" t="s">
        <v>42</v>
      </c>
      <c r="I249">
        <v>0.5</v>
      </c>
      <c r="J249">
        <v>0.5</v>
      </c>
      <c r="K249">
        <v>0.3</v>
      </c>
      <c r="L249">
        <v>0.6</v>
      </c>
      <c r="M249">
        <v>1</v>
      </c>
      <c r="N249">
        <v>1</v>
      </c>
      <c r="O249">
        <v>0.3</v>
      </c>
      <c r="P249">
        <v>1</v>
      </c>
      <c r="Q249">
        <v>0.7</v>
      </c>
      <c r="R249">
        <v>1</v>
      </c>
    </row>
    <row r="250" spans="1:18" x14ac:dyDescent="0.25">
      <c r="A250">
        <v>248</v>
      </c>
      <c r="B250">
        <v>5</v>
      </c>
      <c r="C250">
        <v>793340.93290000001</v>
      </c>
      <c r="D250">
        <v>2306152.2025000001</v>
      </c>
      <c r="E250" t="s">
        <v>448</v>
      </c>
      <c r="F250" t="s">
        <v>449</v>
      </c>
      <c r="G250">
        <v>8</v>
      </c>
      <c r="H250" t="s">
        <v>42</v>
      </c>
      <c r="I250">
        <v>0.5</v>
      </c>
      <c r="J250">
        <v>0.5</v>
      </c>
      <c r="K250">
        <v>0.3</v>
      </c>
      <c r="L250">
        <v>0.6</v>
      </c>
      <c r="M250">
        <v>1</v>
      </c>
      <c r="N250">
        <v>1</v>
      </c>
      <c r="O250">
        <v>0.3</v>
      </c>
      <c r="P250">
        <v>1</v>
      </c>
      <c r="Q250">
        <v>0.7</v>
      </c>
      <c r="R250">
        <v>1</v>
      </c>
    </row>
    <row r="251" spans="1:18" x14ac:dyDescent="0.25">
      <c r="A251">
        <v>249</v>
      </c>
      <c r="B251">
        <v>5</v>
      </c>
      <c r="C251">
        <v>793060.25309999997</v>
      </c>
      <c r="D251">
        <v>2306566.9435999999</v>
      </c>
      <c r="E251" t="s">
        <v>456</v>
      </c>
      <c r="F251" t="s">
        <v>457</v>
      </c>
      <c r="G251">
        <v>8</v>
      </c>
      <c r="H251" t="s">
        <v>42</v>
      </c>
      <c r="I251">
        <v>0.5</v>
      </c>
      <c r="J251">
        <v>0.5</v>
      </c>
      <c r="K251">
        <v>0.3</v>
      </c>
      <c r="L251">
        <v>0.6</v>
      </c>
      <c r="M251">
        <v>1</v>
      </c>
      <c r="N251">
        <v>1</v>
      </c>
      <c r="O251">
        <v>0.3</v>
      </c>
      <c r="P251">
        <v>1</v>
      </c>
      <c r="Q251">
        <v>0.7</v>
      </c>
      <c r="R251">
        <v>1</v>
      </c>
    </row>
    <row r="252" spans="1:18" x14ac:dyDescent="0.25">
      <c r="A252">
        <v>250</v>
      </c>
      <c r="B252">
        <v>5</v>
      </c>
      <c r="C252">
        <v>792857.01100000006</v>
      </c>
      <c r="D252">
        <v>2307000.3890999998</v>
      </c>
      <c r="E252" t="s">
        <v>462</v>
      </c>
      <c r="F252" t="s">
        <v>463</v>
      </c>
      <c r="G252">
        <v>8</v>
      </c>
      <c r="H252" t="s">
        <v>42</v>
      </c>
      <c r="I252">
        <v>0.5</v>
      </c>
      <c r="J252">
        <v>0.5</v>
      </c>
      <c r="K252">
        <v>0.3</v>
      </c>
      <c r="L252">
        <v>0.6</v>
      </c>
      <c r="M252">
        <v>1</v>
      </c>
      <c r="N252">
        <v>1</v>
      </c>
      <c r="O252">
        <v>0.3</v>
      </c>
      <c r="P252">
        <v>1</v>
      </c>
      <c r="Q252">
        <v>0.7</v>
      </c>
      <c r="R252">
        <v>1</v>
      </c>
    </row>
    <row r="253" spans="1:18" x14ac:dyDescent="0.25">
      <c r="A253">
        <v>251</v>
      </c>
      <c r="B253">
        <v>5</v>
      </c>
      <c r="C253">
        <v>792833.05390000006</v>
      </c>
      <c r="D253">
        <v>2307207.1002000002</v>
      </c>
      <c r="E253" t="s">
        <v>464</v>
      </c>
      <c r="F253" t="s">
        <v>465</v>
      </c>
      <c r="G253">
        <v>8</v>
      </c>
      <c r="H253" t="s">
        <v>42</v>
      </c>
      <c r="I253">
        <v>0.5</v>
      </c>
      <c r="J253">
        <v>0.5</v>
      </c>
      <c r="K253">
        <v>0.3</v>
      </c>
      <c r="L253">
        <v>0.6</v>
      </c>
      <c r="M253">
        <v>1</v>
      </c>
      <c r="N253">
        <v>1</v>
      </c>
      <c r="O253">
        <v>0.3</v>
      </c>
      <c r="P253">
        <v>1</v>
      </c>
      <c r="Q253">
        <v>0.7</v>
      </c>
      <c r="R253">
        <v>1</v>
      </c>
    </row>
    <row r="254" spans="1:18" x14ac:dyDescent="0.25">
      <c r="A254">
        <v>252</v>
      </c>
      <c r="B254">
        <v>5</v>
      </c>
      <c r="C254">
        <v>792841.22900000005</v>
      </c>
      <c r="D254">
        <v>2307255.6908999998</v>
      </c>
      <c r="E254" t="s">
        <v>466</v>
      </c>
      <c r="F254" t="s">
        <v>467</v>
      </c>
      <c r="G254">
        <v>8</v>
      </c>
      <c r="H254" t="s">
        <v>42</v>
      </c>
      <c r="I254">
        <v>0.5</v>
      </c>
      <c r="J254">
        <v>0.5</v>
      </c>
      <c r="K254">
        <v>0.3</v>
      </c>
      <c r="L254">
        <v>0.6</v>
      </c>
      <c r="M254">
        <v>1</v>
      </c>
      <c r="N254">
        <v>1</v>
      </c>
      <c r="O254">
        <v>0.3</v>
      </c>
      <c r="P254">
        <v>1</v>
      </c>
      <c r="Q254">
        <v>0.7</v>
      </c>
      <c r="R254">
        <v>1</v>
      </c>
    </row>
    <row r="255" spans="1:18" x14ac:dyDescent="0.25">
      <c r="A255">
        <v>253</v>
      </c>
      <c r="B255">
        <v>5</v>
      </c>
      <c r="C255">
        <v>792643.83389999997</v>
      </c>
      <c r="D255">
        <v>2308657.0133000002</v>
      </c>
      <c r="E255" t="s">
        <v>472</v>
      </c>
      <c r="F255" t="s">
        <v>473</v>
      </c>
      <c r="G255">
        <v>8</v>
      </c>
      <c r="H255" t="s">
        <v>42</v>
      </c>
      <c r="I255">
        <v>0.5</v>
      </c>
      <c r="J255">
        <v>0.5</v>
      </c>
      <c r="K255">
        <v>0.3</v>
      </c>
      <c r="L255">
        <v>0.6</v>
      </c>
      <c r="M255">
        <v>1</v>
      </c>
      <c r="N255">
        <v>1</v>
      </c>
      <c r="O255">
        <v>0.3</v>
      </c>
      <c r="P255">
        <v>1</v>
      </c>
      <c r="Q255">
        <v>0.7</v>
      </c>
      <c r="R255">
        <v>1</v>
      </c>
    </row>
    <row r="256" spans="1:18" x14ac:dyDescent="0.25">
      <c r="A256">
        <v>254</v>
      </c>
      <c r="B256">
        <v>5</v>
      </c>
      <c r="C256">
        <v>792545.85699999996</v>
      </c>
      <c r="D256">
        <v>2308829.1417</v>
      </c>
      <c r="E256" t="s">
        <v>474</v>
      </c>
      <c r="F256" t="s">
        <v>475</v>
      </c>
      <c r="G256">
        <v>8</v>
      </c>
      <c r="H256" t="s">
        <v>42</v>
      </c>
      <c r="I256">
        <v>0.5</v>
      </c>
      <c r="J256">
        <v>0.5</v>
      </c>
      <c r="K256">
        <v>0.3</v>
      </c>
      <c r="L256">
        <v>0.6</v>
      </c>
      <c r="M256">
        <v>1</v>
      </c>
      <c r="N256">
        <v>1</v>
      </c>
      <c r="O256">
        <v>0.3</v>
      </c>
      <c r="P256">
        <v>1</v>
      </c>
      <c r="Q256">
        <v>0.7</v>
      </c>
      <c r="R256">
        <v>1</v>
      </c>
    </row>
    <row r="257" spans="1:18" x14ac:dyDescent="0.25">
      <c r="A257">
        <v>255</v>
      </c>
      <c r="B257">
        <v>5</v>
      </c>
      <c r="C257">
        <v>792546.52610000002</v>
      </c>
      <c r="D257">
        <v>2308927.7930000001</v>
      </c>
      <c r="E257" t="s">
        <v>476</v>
      </c>
      <c r="F257" t="s">
        <v>477</v>
      </c>
      <c r="G257">
        <v>8</v>
      </c>
      <c r="H257" t="s">
        <v>42</v>
      </c>
      <c r="I257">
        <v>0.5</v>
      </c>
      <c r="J257">
        <v>0.5</v>
      </c>
      <c r="K257">
        <v>0.3</v>
      </c>
      <c r="L257">
        <v>0.6</v>
      </c>
      <c r="M257">
        <v>1</v>
      </c>
      <c r="N257">
        <v>1</v>
      </c>
      <c r="O257">
        <v>0.3</v>
      </c>
      <c r="P257">
        <v>1</v>
      </c>
      <c r="Q257">
        <v>0.7</v>
      </c>
      <c r="R257">
        <v>1</v>
      </c>
    </row>
    <row r="258" spans="1:18" x14ac:dyDescent="0.25">
      <c r="A258">
        <v>256</v>
      </c>
      <c r="B258">
        <v>5</v>
      </c>
      <c r="C258">
        <v>792547.75639999995</v>
      </c>
      <c r="D258">
        <v>2309039.3139999998</v>
      </c>
      <c r="E258" t="s">
        <v>478</v>
      </c>
      <c r="F258" t="s">
        <v>479</v>
      </c>
      <c r="G258">
        <v>8</v>
      </c>
      <c r="H258" t="s">
        <v>42</v>
      </c>
      <c r="I258">
        <v>0.5</v>
      </c>
      <c r="J258">
        <v>0.5</v>
      </c>
      <c r="K258">
        <v>0.3</v>
      </c>
      <c r="L258">
        <v>0.6</v>
      </c>
      <c r="M258">
        <v>1</v>
      </c>
      <c r="N258">
        <v>1</v>
      </c>
      <c r="O258">
        <v>0.3</v>
      </c>
      <c r="P258">
        <v>1</v>
      </c>
      <c r="Q258">
        <v>0.7</v>
      </c>
      <c r="R258">
        <v>1</v>
      </c>
    </row>
    <row r="259" spans="1:18" x14ac:dyDescent="0.25">
      <c r="A259">
        <v>257</v>
      </c>
      <c r="B259">
        <v>5</v>
      </c>
      <c r="C259">
        <v>792334.17969999998</v>
      </c>
      <c r="D259">
        <v>2309289.7779999999</v>
      </c>
      <c r="E259" t="s">
        <v>480</v>
      </c>
      <c r="F259" t="s">
        <v>481</v>
      </c>
      <c r="G259">
        <v>8</v>
      </c>
      <c r="H259" t="s">
        <v>42</v>
      </c>
      <c r="I259">
        <v>0.5</v>
      </c>
      <c r="J259">
        <v>0.5</v>
      </c>
      <c r="K259">
        <v>0.3</v>
      </c>
      <c r="L259">
        <v>0.6</v>
      </c>
      <c r="M259">
        <v>1</v>
      </c>
      <c r="N259">
        <v>1</v>
      </c>
      <c r="O259">
        <v>0.3</v>
      </c>
      <c r="P259">
        <v>1</v>
      </c>
      <c r="Q259">
        <v>0.7</v>
      </c>
      <c r="R259">
        <v>1</v>
      </c>
    </row>
    <row r="260" spans="1:18" x14ac:dyDescent="0.25">
      <c r="A260">
        <v>258</v>
      </c>
      <c r="B260">
        <v>5</v>
      </c>
      <c r="C260">
        <v>792125.15720000002</v>
      </c>
      <c r="D260">
        <v>2309210.0052</v>
      </c>
      <c r="E260" t="s">
        <v>482</v>
      </c>
      <c r="F260" t="s">
        <v>483</v>
      </c>
      <c r="G260">
        <v>8</v>
      </c>
      <c r="H260" t="s">
        <v>42</v>
      </c>
      <c r="I260">
        <v>0.5</v>
      </c>
      <c r="J260">
        <v>0.5</v>
      </c>
      <c r="K260">
        <v>0.3</v>
      </c>
      <c r="L260">
        <v>0.6</v>
      </c>
      <c r="M260">
        <v>1</v>
      </c>
      <c r="N260">
        <v>1</v>
      </c>
      <c r="O260">
        <v>0.3</v>
      </c>
      <c r="P260">
        <v>1</v>
      </c>
      <c r="Q260">
        <v>0.7</v>
      </c>
      <c r="R260">
        <v>1</v>
      </c>
    </row>
    <row r="261" spans="1:18" x14ac:dyDescent="0.25">
      <c r="A261">
        <v>259</v>
      </c>
      <c r="B261">
        <v>5</v>
      </c>
      <c r="C261">
        <v>788254.12419999996</v>
      </c>
      <c r="D261">
        <v>2311426.5266999998</v>
      </c>
      <c r="E261" t="s">
        <v>502</v>
      </c>
      <c r="F261" t="s">
        <v>503</v>
      </c>
      <c r="G261">
        <v>9</v>
      </c>
      <c r="H261" t="s">
        <v>42</v>
      </c>
      <c r="I261">
        <v>0.5</v>
      </c>
      <c r="J261">
        <v>0.5</v>
      </c>
      <c r="K261">
        <v>0.3</v>
      </c>
      <c r="L261">
        <v>0.6</v>
      </c>
      <c r="M261">
        <v>1</v>
      </c>
      <c r="N261">
        <v>1</v>
      </c>
      <c r="O261">
        <v>0.3</v>
      </c>
      <c r="P261">
        <v>1</v>
      </c>
      <c r="Q261">
        <v>0.7</v>
      </c>
      <c r="R261">
        <v>1</v>
      </c>
    </row>
    <row r="262" spans="1:18" x14ac:dyDescent="0.25">
      <c r="A262">
        <v>260</v>
      </c>
      <c r="B262">
        <v>5</v>
      </c>
      <c r="C262">
        <v>788276.53469999996</v>
      </c>
      <c r="D262">
        <v>2311447.3366</v>
      </c>
      <c r="E262" t="s">
        <v>350</v>
      </c>
      <c r="F262" t="s">
        <v>351</v>
      </c>
      <c r="G262">
        <v>7</v>
      </c>
      <c r="H262" t="s">
        <v>42</v>
      </c>
      <c r="I262">
        <v>0.5</v>
      </c>
      <c r="J262">
        <v>0.5</v>
      </c>
      <c r="K262">
        <v>0.3</v>
      </c>
      <c r="L262">
        <v>0.6</v>
      </c>
      <c r="M262">
        <v>1</v>
      </c>
      <c r="N262">
        <v>1</v>
      </c>
      <c r="O262">
        <v>0.3</v>
      </c>
      <c r="P262">
        <v>1</v>
      </c>
      <c r="Q262">
        <v>0.7</v>
      </c>
      <c r="R262">
        <v>1</v>
      </c>
    </row>
    <row r="263" spans="1:18" x14ac:dyDescent="0.25">
      <c r="A263">
        <v>261</v>
      </c>
      <c r="B263">
        <v>5</v>
      </c>
      <c r="C263">
        <v>788283.10900000005</v>
      </c>
      <c r="D263">
        <v>2311696.2543000001</v>
      </c>
      <c r="E263" t="s">
        <v>352</v>
      </c>
      <c r="F263" t="s">
        <v>353</v>
      </c>
      <c r="G263">
        <v>7</v>
      </c>
      <c r="H263" t="s">
        <v>42</v>
      </c>
      <c r="I263">
        <v>0.5</v>
      </c>
      <c r="J263">
        <v>0.5</v>
      </c>
      <c r="K263">
        <v>0.3</v>
      </c>
      <c r="L263">
        <v>0.6</v>
      </c>
      <c r="M263">
        <v>1</v>
      </c>
      <c r="N263">
        <v>1</v>
      </c>
      <c r="O263">
        <v>0.3</v>
      </c>
      <c r="P263">
        <v>1</v>
      </c>
      <c r="Q263">
        <v>0.7</v>
      </c>
      <c r="R263">
        <v>1</v>
      </c>
    </row>
    <row r="264" spans="1:18" x14ac:dyDescent="0.25">
      <c r="A264">
        <v>262</v>
      </c>
      <c r="B264">
        <v>5</v>
      </c>
      <c r="C264">
        <v>788682.25560000003</v>
      </c>
      <c r="D264">
        <v>2311468.6423999998</v>
      </c>
      <c r="E264" t="s">
        <v>346</v>
      </c>
      <c r="F264" t="s">
        <v>347</v>
      </c>
      <c r="G264">
        <v>7</v>
      </c>
      <c r="H264" t="s">
        <v>42</v>
      </c>
      <c r="I264">
        <v>0.5</v>
      </c>
      <c r="J264">
        <v>0.5</v>
      </c>
      <c r="K264">
        <v>0.3</v>
      </c>
      <c r="L264">
        <v>0.6</v>
      </c>
      <c r="M264">
        <v>1</v>
      </c>
      <c r="N264">
        <v>1</v>
      </c>
      <c r="O264">
        <v>0.3</v>
      </c>
      <c r="P264">
        <v>1</v>
      </c>
      <c r="Q264">
        <v>0.7</v>
      </c>
      <c r="R264">
        <v>1</v>
      </c>
    </row>
    <row r="265" spans="1:18" x14ac:dyDescent="0.25">
      <c r="A265">
        <v>263</v>
      </c>
      <c r="B265">
        <v>5</v>
      </c>
      <c r="C265">
        <v>788624.57629999996</v>
      </c>
      <c r="D265">
        <v>2311453.0318999998</v>
      </c>
      <c r="E265" t="s">
        <v>348</v>
      </c>
      <c r="F265" t="s">
        <v>349</v>
      </c>
      <c r="G265">
        <v>7</v>
      </c>
      <c r="H265" t="s">
        <v>42</v>
      </c>
      <c r="I265">
        <v>0.5</v>
      </c>
      <c r="J265">
        <v>0.5</v>
      </c>
      <c r="K265">
        <v>0.3</v>
      </c>
      <c r="L265">
        <v>0.6</v>
      </c>
      <c r="M265">
        <v>1</v>
      </c>
      <c r="N265">
        <v>1</v>
      </c>
      <c r="O265">
        <v>0.3</v>
      </c>
      <c r="P265">
        <v>1</v>
      </c>
      <c r="Q265">
        <v>0.7</v>
      </c>
      <c r="R265">
        <v>1</v>
      </c>
    </row>
    <row r="266" spans="1:18" x14ac:dyDescent="0.25">
      <c r="A266">
        <v>264</v>
      </c>
      <c r="B266">
        <v>5</v>
      </c>
      <c r="C266">
        <v>787873.90410000004</v>
      </c>
      <c r="D266">
        <v>2312060.1293000001</v>
      </c>
      <c r="E266" t="s">
        <v>356</v>
      </c>
      <c r="F266" t="s">
        <v>357</v>
      </c>
      <c r="G266">
        <v>7</v>
      </c>
      <c r="H266" t="s">
        <v>42</v>
      </c>
      <c r="I266">
        <v>0.5</v>
      </c>
      <c r="J266">
        <v>0.5</v>
      </c>
      <c r="K266">
        <v>0.3</v>
      </c>
      <c r="L266">
        <v>0.6</v>
      </c>
      <c r="M266">
        <v>1</v>
      </c>
      <c r="N266">
        <v>1</v>
      </c>
      <c r="O266">
        <v>0.3</v>
      </c>
      <c r="P266">
        <v>1</v>
      </c>
      <c r="Q266">
        <v>0.7</v>
      </c>
      <c r="R266">
        <v>1</v>
      </c>
    </row>
    <row r="267" spans="1:18" x14ac:dyDescent="0.25">
      <c r="A267">
        <v>265</v>
      </c>
      <c r="B267">
        <v>5</v>
      </c>
      <c r="C267">
        <v>787673.36710000003</v>
      </c>
      <c r="D267">
        <v>2312141.3040999998</v>
      </c>
      <c r="E267" t="s">
        <v>360</v>
      </c>
      <c r="F267" t="s">
        <v>361</v>
      </c>
      <c r="G267">
        <v>7</v>
      </c>
      <c r="H267" t="s">
        <v>42</v>
      </c>
      <c r="I267">
        <v>0.5</v>
      </c>
      <c r="J267">
        <v>0.5</v>
      </c>
      <c r="K267">
        <v>0.3</v>
      </c>
      <c r="L267">
        <v>0.6</v>
      </c>
      <c r="M267">
        <v>1</v>
      </c>
      <c r="N267">
        <v>1</v>
      </c>
      <c r="O267">
        <v>0.3</v>
      </c>
      <c r="P267">
        <v>1</v>
      </c>
      <c r="Q267">
        <v>0.7</v>
      </c>
      <c r="R267">
        <v>1</v>
      </c>
    </row>
    <row r="268" spans="1:18" x14ac:dyDescent="0.25">
      <c r="A268">
        <v>266</v>
      </c>
      <c r="B268">
        <v>5</v>
      </c>
      <c r="C268">
        <v>787275.6825</v>
      </c>
      <c r="D268">
        <v>2311958.8747</v>
      </c>
      <c r="E268" t="s">
        <v>506</v>
      </c>
      <c r="F268" t="s">
        <v>507</v>
      </c>
      <c r="G268">
        <v>9</v>
      </c>
      <c r="H268" t="s">
        <v>42</v>
      </c>
      <c r="I268">
        <v>0.5</v>
      </c>
      <c r="J268">
        <v>0.5</v>
      </c>
      <c r="K268">
        <v>0.3</v>
      </c>
      <c r="L268">
        <v>0.6</v>
      </c>
      <c r="M268">
        <v>1</v>
      </c>
      <c r="N268">
        <v>1</v>
      </c>
      <c r="O268">
        <v>0.3</v>
      </c>
      <c r="P268">
        <v>1</v>
      </c>
      <c r="Q268">
        <v>0.7</v>
      </c>
      <c r="R268">
        <v>1</v>
      </c>
    </row>
    <row r="269" spans="1:18" x14ac:dyDescent="0.25">
      <c r="A269">
        <v>267</v>
      </c>
      <c r="B269">
        <v>5</v>
      </c>
      <c r="C269">
        <v>786464.1335</v>
      </c>
      <c r="D269">
        <v>2311915.4619</v>
      </c>
      <c r="E269" t="s">
        <v>368</v>
      </c>
      <c r="F269" t="s">
        <v>369</v>
      </c>
      <c r="G269">
        <v>7</v>
      </c>
      <c r="H269" t="s">
        <v>42</v>
      </c>
      <c r="I269">
        <v>0.5</v>
      </c>
      <c r="J269">
        <v>0.5</v>
      </c>
      <c r="K269">
        <v>0.3</v>
      </c>
      <c r="L269">
        <v>0.6</v>
      </c>
      <c r="M269">
        <v>1</v>
      </c>
      <c r="N269">
        <v>1</v>
      </c>
      <c r="O269">
        <v>0.3</v>
      </c>
      <c r="P269">
        <v>1</v>
      </c>
      <c r="Q269">
        <v>0.7</v>
      </c>
      <c r="R269">
        <v>1</v>
      </c>
    </row>
    <row r="270" spans="1:18" x14ac:dyDescent="0.25">
      <c r="A270">
        <v>268</v>
      </c>
      <c r="B270">
        <v>5</v>
      </c>
      <c r="C270">
        <v>786744.29009999998</v>
      </c>
      <c r="D270">
        <v>2311979.1118999999</v>
      </c>
      <c r="E270" t="s">
        <v>364</v>
      </c>
      <c r="F270" t="s">
        <v>365</v>
      </c>
      <c r="G270">
        <v>7</v>
      </c>
      <c r="H270" t="s">
        <v>42</v>
      </c>
      <c r="I270">
        <v>0.5</v>
      </c>
      <c r="J270">
        <v>0.5</v>
      </c>
      <c r="K270">
        <v>0.3</v>
      </c>
      <c r="L270">
        <v>0.6</v>
      </c>
      <c r="M270">
        <v>1</v>
      </c>
      <c r="N270">
        <v>1</v>
      </c>
      <c r="O270">
        <v>0.3</v>
      </c>
      <c r="P270">
        <v>1</v>
      </c>
      <c r="Q270">
        <v>0.7</v>
      </c>
      <c r="R270">
        <v>1</v>
      </c>
    </row>
    <row r="271" spans="1:18" x14ac:dyDescent="0.25">
      <c r="A271">
        <v>269</v>
      </c>
      <c r="B271">
        <v>5</v>
      </c>
      <c r="C271">
        <v>786174.24399999995</v>
      </c>
      <c r="D271">
        <v>2311920.7297</v>
      </c>
      <c r="E271" t="s">
        <v>518</v>
      </c>
      <c r="F271" t="s">
        <v>519</v>
      </c>
      <c r="G271">
        <v>9</v>
      </c>
      <c r="H271" t="s">
        <v>42</v>
      </c>
      <c r="I271">
        <v>0.5</v>
      </c>
      <c r="J271">
        <v>0.5</v>
      </c>
      <c r="K271">
        <v>0.3</v>
      </c>
      <c r="L271">
        <v>0.6</v>
      </c>
      <c r="M271">
        <v>1</v>
      </c>
      <c r="N271">
        <v>1</v>
      </c>
      <c r="O271">
        <v>0.3</v>
      </c>
      <c r="P271">
        <v>1</v>
      </c>
      <c r="Q271">
        <v>0.7</v>
      </c>
      <c r="R271">
        <v>1</v>
      </c>
    </row>
    <row r="272" spans="1:18" x14ac:dyDescent="0.25">
      <c r="A272">
        <v>270</v>
      </c>
      <c r="B272">
        <v>5</v>
      </c>
      <c r="C272">
        <v>785334.21790000005</v>
      </c>
      <c r="D272">
        <v>2312077.7544</v>
      </c>
      <c r="E272" t="s">
        <v>378</v>
      </c>
      <c r="F272" t="s">
        <v>379</v>
      </c>
      <c r="G272">
        <v>7</v>
      </c>
      <c r="H272" t="s">
        <v>42</v>
      </c>
      <c r="I272">
        <v>0.5</v>
      </c>
      <c r="J272">
        <v>0.5</v>
      </c>
      <c r="K272">
        <v>0.3</v>
      </c>
      <c r="L272">
        <v>0.6</v>
      </c>
      <c r="M272">
        <v>1</v>
      </c>
      <c r="N272">
        <v>1</v>
      </c>
      <c r="O272">
        <v>0.3</v>
      </c>
      <c r="P272">
        <v>1</v>
      </c>
      <c r="Q272">
        <v>0.7</v>
      </c>
      <c r="R272">
        <v>1</v>
      </c>
    </row>
    <row r="273" spans="1:18" x14ac:dyDescent="0.25">
      <c r="A273">
        <v>271</v>
      </c>
      <c r="B273">
        <v>5</v>
      </c>
      <c r="C273">
        <v>783392.01130000001</v>
      </c>
      <c r="D273">
        <v>2312476.4796000002</v>
      </c>
      <c r="E273" t="s">
        <v>396</v>
      </c>
      <c r="F273" t="s">
        <v>397</v>
      </c>
      <c r="G273">
        <v>7</v>
      </c>
      <c r="H273" t="s">
        <v>42</v>
      </c>
      <c r="I273">
        <v>0.5</v>
      </c>
      <c r="J273">
        <v>0.5</v>
      </c>
      <c r="K273">
        <v>0.3</v>
      </c>
      <c r="L273">
        <v>0.6</v>
      </c>
      <c r="M273">
        <v>1</v>
      </c>
      <c r="N273">
        <v>1</v>
      </c>
      <c r="O273">
        <v>0.3</v>
      </c>
      <c r="P273">
        <v>1</v>
      </c>
      <c r="Q273">
        <v>0.7</v>
      </c>
      <c r="R273">
        <v>1</v>
      </c>
    </row>
    <row r="274" spans="1:18" x14ac:dyDescent="0.25">
      <c r="A274">
        <v>272</v>
      </c>
      <c r="B274">
        <v>5</v>
      </c>
      <c r="C274">
        <v>783433.5956</v>
      </c>
      <c r="D274">
        <v>2312105.2396999998</v>
      </c>
      <c r="E274" t="s">
        <v>394</v>
      </c>
      <c r="F274" t="s">
        <v>395</v>
      </c>
      <c r="G274">
        <v>7</v>
      </c>
      <c r="H274" t="s">
        <v>42</v>
      </c>
      <c r="I274">
        <v>0.5</v>
      </c>
      <c r="J274">
        <v>0.5</v>
      </c>
      <c r="K274">
        <v>0.3</v>
      </c>
      <c r="L274">
        <v>0.6</v>
      </c>
      <c r="M274">
        <v>1</v>
      </c>
      <c r="N274">
        <v>1</v>
      </c>
      <c r="O274">
        <v>0.3</v>
      </c>
      <c r="P274">
        <v>1</v>
      </c>
      <c r="Q274">
        <v>0.7</v>
      </c>
      <c r="R274">
        <v>1</v>
      </c>
    </row>
    <row r="275" spans="1:18" x14ac:dyDescent="0.25">
      <c r="A275">
        <v>273</v>
      </c>
      <c r="B275">
        <v>5</v>
      </c>
      <c r="C275">
        <v>784364.70440000005</v>
      </c>
      <c r="D275">
        <v>2311758.7634999999</v>
      </c>
      <c r="E275" t="s">
        <v>388</v>
      </c>
      <c r="F275" t="s">
        <v>389</v>
      </c>
      <c r="G275">
        <v>7</v>
      </c>
      <c r="H275" t="s">
        <v>42</v>
      </c>
      <c r="I275">
        <v>0.5</v>
      </c>
      <c r="J275">
        <v>0.5</v>
      </c>
      <c r="K275">
        <v>0.3</v>
      </c>
      <c r="L275">
        <v>0.6</v>
      </c>
      <c r="M275">
        <v>1</v>
      </c>
      <c r="N275">
        <v>1</v>
      </c>
      <c r="O275">
        <v>0.3</v>
      </c>
      <c r="P275">
        <v>1</v>
      </c>
      <c r="Q275">
        <v>0.7</v>
      </c>
      <c r="R275">
        <v>1</v>
      </c>
    </row>
    <row r="276" spans="1:18" x14ac:dyDescent="0.25">
      <c r="A276">
        <v>274</v>
      </c>
      <c r="B276">
        <v>5</v>
      </c>
      <c r="C276">
        <v>784104.72479999997</v>
      </c>
      <c r="D276">
        <v>2311823.3920999998</v>
      </c>
      <c r="E276" t="s">
        <v>390</v>
      </c>
      <c r="F276" t="s">
        <v>391</v>
      </c>
      <c r="G276">
        <v>7</v>
      </c>
      <c r="H276" t="s">
        <v>42</v>
      </c>
      <c r="I276">
        <v>0.5</v>
      </c>
      <c r="J276">
        <v>0.5</v>
      </c>
      <c r="K276">
        <v>0.3</v>
      </c>
      <c r="L276">
        <v>0.6</v>
      </c>
      <c r="M276">
        <v>1</v>
      </c>
      <c r="N276">
        <v>1</v>
      </c>
      <c r="O276">
        <v>0.3</v>
      </c>
      <c r="P276">
        <v>1</v>
      </c>
      <c r="Q276">
        <v>0.7</v>
      </c>
      <c r="R276">
        <v>1</v>
      </c>
    </row>
    <row r="277" spans="1:18" x14ac:dyDescent="0.25">
      <c r="A277">
        <v>275</v>
      </c>
      <c r="B277">
        <v>5</v>
      </c>
      <c r="C277">
        <v>783854.79280000005</v>
      </c>
      <c r="D277">
        <v>2311377.7344</v>
      </c>
      <c r="E277" t="s">
        <v>392</v>
      </c>
      <c r="F277" t="s">
        <v>393</v>
      </c>
      <c r="G277">
        <v>7</v>
      </c>
      <c r="H277" t="s">
        <v>42</v>
      </c>
      <c r="I277">
        <v>0.5</v>
      </c>
      <c r="J277">
        <v>0.5</v>
      </c>
      <c r="K277">
        <v>0.3</v>
      </c>
      <c r="L277">
        <v>0.6</v>
      </c>
      <c r="M277">
        <v>1</v>
      </c>
      <c r="N277">
        <v>1</v>
      </c>
      <c r="O277">
        <v>0.3</v>
      </c>
      <c r="P277">
        <v>1</v>
      </c>
      <c r="Q277">
        <v>0.7</v>
      </c>
      <c r="R277">
        <v>1</v>
      </c>
    </row>
    <row r="278" spans="1:18" x14ac:dyDescent="0.25">
      <c r="A278">
        <v>276</v>
      </c>
      <c r="B278">
        <v>5</v>
      </c>
      <c r="C278">
        <v>783553.95880000002</v>
      </c>
      <c r="D278">
        <v>2312359.4824000001</v>
      </c>
      <c r="E278" t="s">
        <v>212</v>
      </c>
      <c r="F278" t="s">
        <v>213</v>
      </c>
      <c r="G278">
        <v>4</v>
      </c>
      <c r="H278" t="s">
        <v>42</v>
      </c>
      <c r="I278">
        <v>0.5</v>
      </c>
      <c r="J278">
        <v>0.5</v>
      </c>
      <c r="K278">
        <v>0.3</v>
      </c>
      <c r="L278">
        <v>0.6</v>
      </c>
      <c r="M278">
        <v>1</v>
      </c>
      <c r="N278">
        <v>1</v>
      </c>
      <c r="O278">
        <v>0.3</v>
      </c>
      <c r="P278">
        <v>1</v>
      </c>
      <c r="Q278">
        <v>0.7</v>
      </c>
      <c r="R278">
        <v>1</v>
      </c>
    </row>
    <row r="279" spans="1:18" x14ac:dyDescent="0.25">
      <c r="A279">
        <v>277</v>
      </c>
      <c r="B279">
        <v>5</v>
      </c>
      <c r="C279">
        <v>780374.34239999996</v>
      </c>
      <c r="D279">
        <v>2312690.9816000001</v>
      </c>
      <c r="E279" t="s">
        <v>222</v>
      </c>
      <c r="F279" t="s">
        <v>223</v>
      </c>
      <c r="G279">
        <v>4</v>
      </c>
      <c r="H279" t="s">
        <v>42</v>
      </c>
      <c r="I279">
        <v>0.5</v>
      </c>
      <c r="J279">
        <v>0.5</v>
      </c>
      <c r="K279">
        <v>0.3</v>
      </c>
      <c r="L279">
        <v>0.6</v>
      </c>
      <c r="M279">
        <v>1</v>
      </c>
      <c r="N279">
        <v>1</v>
      </c>
      <c r="O279">
        <v>0.3</v>
      </c>
      <c r="P279">
        <v>1</v>
      </c>
      <c r="Q279">
        <v>0.7</v>
      </c>
      <c r="R279">
        <v>1</v>
      </c>
    </row>
    <row r="280" spans="1:18" x14ac:dyDescent="0.25">
      <c r="A280">
        <v>278</v>
      </c>
      <c r="B280">
        <v>5</v>
      </c>
      <c r="C280">
        <v>793244.56660000002</v>
      </c>
      <c r="D280">
        <v>2308137.6179999998</v>
      </c>
      <c r="E280" t="s">
        <v>178</v>
      </c>
      <c r="F280" t="s">
        <v>179</v>
      </c>
      <c r="G280">
        <v>3</v>
      </c>
      <c r="H280" t="s">
        <v>42</v>
      </c>
      <c r="I280">
        <v>0.5</v>
      </c>
      <c r="J280">
        <v>0.5</v>
      </c>
      <c r="K280">
        <v>0.3</v>
      </c>
      <c r="L280">
        <v>0.6</v>
      </c>
      <c r="M280">
        <v>1</v>
      </c>
      <c r="N280">
        <v>1</v>
      </c>
      <c r="O280">
        <v>0.3</v>
      </c>
      <c r="P280">
        <v>1</v>
      </c>
      <c r="Q280">
        <v>0.7</v>
      </c>
      <c r="R280">
        <v>1</v>
      </c>
    </row>
    <row r="281" spans="1:18" x14ac:dyDescent="0.25">
      <c r="A281">
        <v>279</v>
      </c>
      <c r="B281">
        <v>5</v>
      </c>
      <c r="C281">
        <v>792894.95600000001</v>
      </c>
      <c r="D281">
        <v>2308279.5849000001</v>
      </c>
      <c r="E281" t="s">
        <v>182</v>
      </c>
      <c r="F281" t="s">
        <v>183</v>
      </c>
      <c r="G281">
        <v>3</v>
      </c>
      <c r="H281" t="s">
        <v>42</v>
      </c>
      <c r="I281">
        <v>0.5</v>
      </c>
      <c r="J281">
        <v>0.5</v>
      </c>
      <c r="K281">
        <v>0.3</v>
      </c>
      <c r="L281">
        <v>0.6</v>
      </c>
      <c r="M281">
        <v>1</v>
      </c>
      <c r="N281">
        <v>1</v>
      </c>
      <c r="O281">
        <v>0.3</v>
      </c>
      <c r="P281">
        <v>1</v>
      </c>
      <c r="Q281">
        <v>0.7</v>
      </c>
      <c r="R281">
        <v>1</v>
      </c>
    </row>
    <row r="282" spans="1:18" x14ac:dyDescent="0.25">
      <c r="A282">
        <v>280</v>
      </c>
      <c r="B282">
        <v>5</v>
      </c>
      <c r="C282">
        <v>793217.96680000005</v>
      </c>
      <c r="D282">
        <v>2308177.5625999998</v>
      </c>
      <c r="E282" t="s">
        <v>180</v>
      </c>
      <c r="F282" t="s">
        <v>181</v>
      </c>
      <c r="G282">
        <v>3</v>
      </c>
      <c r="H282" t="s">
        <v>42</v>
      </c>
      <c r="I282">
        <v>0.5</v>
      </c>
      <c r="J282">
        <v>0.5</v>
      </c>
      <c r="K282">
        <v>0.3</v>
      </c>
      <c r="L282">
        <v>0.6</v>
      </c>
      <c r="M282">
        <v>1</v>
      </c>
      <c r="N282">
        <v>1</v>
      </c>
      <c r="O282">
        <v>0.3</v>
      </c>
      <c r="P282">
        <v>1</v>
      </c>
      <c r="Q282">
        <v>0.7</v>
      </c>
      <c r="R282">
        <v>1</v>
      </c>
    </row>
    <row r="283" spans="1:18" x14ac:dyDescent="0.25">
      <c r="A283">
        <v>281</v>
      </c>
      <c r="B283">
        <v>5</v>
      </c>
      <c r="C283">
        <v>793273.06259999995</v>
      </c>
      <c r="D283">
        <v>2307463.2897000001</v>
      </c>
      <c r="E283" t="s">
        <v>176</v>
      </c>
      <c r="F283" t="s">
        <v>177</v>
      </c>
      <c r="G283">
        <v>3</v>
      </c>
      <c r="H283" t="s">
        <v>42</v>
      </c>
      <c r="I283">
        <v>0.5</v>
      </c>
      <c r="J283">
        <v>0.5</v>
      </c>
      <c r="K283">
        <v>0.3</v>
      </c>
      <c r="L283">
        <v>0.6</v>
      </c>
      <c r="M283">
        <v>1</v>
      </c>
      <c r="N283">
        <v>1</v>
      </c>
      <c r="O283">
        <v>0.3</v>
      </c>
      <c r="P283">
        <v>1</v>
      </c>
      <c r="Q283">
        <v>0.7</v>
      </c>
      <c r="R283">
        <v>1</v>
      </c>
    </row>
    <row r="284" spans="1:18" x14ac:dyDescent="0.25">
      <c r="A284">
        <v>282</v>
      </c>
      <c r="B284">
        <v>5</v>
      </c>
      <c r="C284">
        <v>791205.00820000004</v>
      </c>
      <c r="D284">
        <v>2309754.4770999998</v>
      </c>
      <c r="E284" t="s">
        <v>402</v>
      </c>
      <c r="F284" t="s">
        <v>403</v>
      </c>
      <c r="G284">
        <v>7</v>
      </c>
      <c r="H284" t="s">
        <v>42</v>
      </c>
      <c r="I284">
        <v>0.5</v>
      </c>
      <c r="J284">
        <v>0.5</v>
      </c>
      <c r="K284">
        <v>0.3</v>
      </c>
      <c r="L284">
        <v>0.6</v>
      </c>
      <c r="M284">
        <v>1</v>
      </c>
      <c r="N284">
        <v>1</v>
      </c>
      <c r="O284">
        <v>0.3</v>
      </c>
      <c r="P284">
        <v>1</v>
      </c>
      <c r="Q284">
        <v>0.7</v>
      </c>
      <c r="R284">
        <v>1</v>
      </c>
    </row>
    <row r="285" spans="1:18" x14ac:dyDescent="0.25">
      <c r="A285">
        <v>283</v>
      </c>
      <c r="B285">
        <v>5</v>
      </c>
      <c r="C285">
        <v>793660.34149999998</v>
      </c>
      <c r="D285">
        <v>2309006.0428999998</v>
      </c>
      <c r="E285" t="s">
        <v>314</v>
      </c>
      <c r="F285" t="s">
        <v>315</v>
      </c>
      <c r="G285">
        <v>6</v>
      </c>
      <c r="H285" t="s">
        <v>42</v>
      </c>
      <c r="I285">
        <v>0.5</v>
      </c>
      <c r="J285">
        <v>0.5</v>
      </c>
      <c r="K285">
        <v>0.3</v>
      </c>
      <c r="L285">
        <v>0.6</v>
      </c>
      <c r="M285">
        <v>1</v>
      </c>
      <c r="N285">
        <v>1</v>
      </c>
      <c r="O285">
        <v>0.3</v>
      </c>
      <c r="P285">
        <v>1</v>
      </c>
      <c r="Q285">
        <v>0.7</v>
      </c>
      <c r="R285">
        <v>1</v>
      </c>
    </row>
    <row r="286" spans="1:18" x14ac:dyDescent="0.25">
      <c r="A286">
        <v>284</v>
      </c>
      <c r="B286">
        <v>5</v>
      </c>
      <c r="C286">
        <v>793725.00020000001</v>
      </c>
      <c r="D286">
        <v>2308908.4830999998</v>
      </c>
      <c r="E286" t="s">
        <v>310</v>
      </c>
      <c r="F286" t="s">
        <v>311</v>
      </c>
      <c r="G286">
        <v>6</v>
      </c>
      <c r="H286" t="s">
        <v>42</v>
      </c>
      <c r="I286">
        <v>0.5</v>
      </c>
      <c r="J286">
        <v>0.5</v>
      </c>
      <c r="K286">
        <v>0.3</v>
      </c>
      <c r="L286">
        <v>0.6</v>
      </c>
      <c r="M286">
        <v>1</v>
      </c>
      <c r="N286">
        <v>1</v>
      </c>
      <c r="O286">
        <v>0.3</v>
      </c>
      <c r="P286">
        <v>1</v>
      </c>
      <c r="Q286">
        <v>0.7</v>
      </c>
      <c r="R286">
        <v>1</v>
      </c>
    </row>
    <row r="287" spans="1:18" x14ac:dyDescent="0.25">
      <c r="A287">
        <v>285</v>
      </c>
      <c r="B287">
        <v>5</v>
      </c>
      <c r="C287">
        <v>793626.23459999997</v>
      </c>
      <c r="D287">
        <v>2308685.9308000002</v>
      </c>
      <c r="E287" t="s">
        <v>308</v>
      </c>
      <c r="F287" t="s">
        <v>309</v>
      </c>
      <c r="G287">
        <v>6</v>
      </c>
      <c r="H287" t="s">
        <v>42</v>
      </c>
      <c r="I287">
        <v>0.5</v>
      </c>
      <c r="J287">
        <v>0.5</v>
      </c>
      <c r="K287">
        <v>0.3</v>
      </c>
      <c r="L287">
        <v>0.6</v>
      </c>
      <c r="M287">
        <v>1</v>
      </c>
      <c r="N287">
        <v>1</v>
      </c>
      <c r="O287">
        <v>0.3</v>
      </c>
      <c r="P287">
        <v>1</v>
      </c>
      <c r="Q287">
        <v>0.7</v>
      </c>
      <c r="R287">
        <v>1</v>
      </c>
    </row>
    <row r="288" spans="1:18" x14ac:dyDescent="0.25">
      <c r="A288">
        <v>286</v>
      </c>
      <c r="B288">
        <v>5</v>
      </c>
      <c r="C288">
        <v>792694.58490000002</v>
      </c>
      <c r="D288">
        <v>2309930.1353000002</v>
      </c>
      <c r="E288" t="s">
        <v>326</v>
      </c>
      <c r="F288" t="s">
        <v>327</v>
      </c>
      <c r="G288">
        <v>6</v>
      </c>
      <c r="H288" t="s">
        <v>42</v>
      </c>
      <c r="I288">
        <v>0.5</v>
      </c>
      <c r="J288">
        <v>0.5</v>
      </c>
      <c r="K288">
        <v>0.3</v>
      </c>
      <c r="L288">
        <v>0.6</v>
      </c>
      <c r="M288">
        <v>1</v>
      </c>
      <c r="N288">
        <v>1</v>
      </c>
      <c r="O288">
        <v>0.3</v>
      </c>
      <c r="P288">
        <v>1</v>
      </c>
      <c r="Q288">
        <v>0.7</v>
      </c>
      <c r="R288">
        <v>1</v>
      </c>
    </row>
    <row r="289" spans="1:18" x14ac:dyDescent="0.25">
      <c r="A289">
        <v>287</v>
      </c>
      <c r="B289">
        <v>5</v>
      </c>
      <c r="C289">
        <v>792823.59360000002</v>
      </c>
      <c r="D289">
        <v>2309926.7115000002</v>
      </c>
      <c r="E289" t="s">
        <v>324</v>
      </c>
      <c r="F289" t="s">
        <v>325</v>
      </c>
      <c r="G289">
        <v>6</v>
      </c>
      <c r="H289" t="s">
        <v>42</v>
      </c>
      <c r="I289">
        <v>0.5</v>
      </c>
      <c r="J289">
        <v>0.5</v>
      </c>
      <c r="K289">
        <v>0.3</v>
      </c>
      <c r="L289">
        <v>0.6</v>
      </c>
      <c r="M289">
        <v>1</v>
      </c>
      <c r="N289">
        <v>1</v>
      </c>
      <c r="O289">
        <v>0.3</v>
      </c>
      <c r="P289">
        <v>1</v>
      </c>
      <c r="Q289">
        <v>0.7</v>
      </c>
      <c r="R289">
        <v>1</v>
      </c>
    </row>
    <row r="290" spans="1:18" x14ac:dyDescent="0.25">
      <c r="A290">
        <v>288</v>
      </c>
      <c r="B290">
        <v>5</v>
      </c>
      <c r="C290">
        <v>792925.82429999998</v>
      </c>
      <c r="D290">
        <v>2309705.7445999999</v>
      </c>
      <c r="E290" t="s">
        <v>320</v>
      </c>
      <c r="F290" t="s">
        <v>321</v>
      </c>
      <c r="G290">
        <v>6</v>
      </c>
      <c r="H290" t="s">
        <v>42</v>
      </c>
      <c r="I290">
        <v>0.5</v>
      </c>
      <c r="J290">
        <v>0.5</v>
      </c>
      <c r="K290">
        <v>0.3</v>
      </c>
      <c r="L290">
        <v>0.6</v>
      </c>
      <c r="M290">
        <v>1</v>
      </c>
      <c r="N290">
        <v>1</v>
      </c>
      <c r="O290">
        <v>0.3</v>
      </c>
      <c r="P290">
        <v>1</v>
      </c>
      <c r="Q290">
        <v>0.7</v>
      </c>
      <c r="R290">
        <v>1</v>
      </c>
    </row>
    <row r="291" spans="1:18" x14ac:dyDescent="0.25">
      <c r="A291">
        <v>289</v>
      </c>
      <c r="B291">
        <v>5</v>
      </c>
      <c r="C291">
        <v>792641.12569999998</v>
      </c>
      <c r="D291">
        <v>2310117.1076000002</v>
      </c>
      <c r="E291" t="s">
        <v>328</v>
      </c>
      <c r="F291" t="s">
        <v>329</v>
      </c>
      <c r="G291">
        <v>6</v>
      </c>
      <c r="H291" t="s">
        <v>42</v>
      </c>
      <c r="I291">
        <v>0.5</v>
      </c>
      <c r="J291">
        <v>0.5</v>
      </c>
      <c r="K291">
        <v>0.3</v>
      </c>
      <c r="L291">
        <v>0.6</v>
      </c>
      <c r="M291">
        <v>1</v>
      </c>
      <c r="N291">
        <v>1</v>
      </c>
      <c r="O291">
        <v>0.3</v>
      </c>
      <c r="P291">
        <v>1</v>
      </c>
      <c r="Q291">
        <v>0.7</v>
      </c>
      <c r="R291">
        <v>1</v>
      </c>
    </row>
    <row r="292" spans="1:18" x14ac:dyDescent="0.25">
      <c r="A292">
        <v>290</v>
      </c>
      <c r="B292">
        <v>5</v>
      </c>
      <c r="C292">
        <v>792313.1568</v>
      </c>
      <c r="D292">
        <v>2310767.1971</v>
      </c>
      <c r="E292" t="s">
        <v>40</v>
      </c>
      <c r="F292" t="s">
        <v>41</v>
      </c>
      <c r="G292">
        <v>1</v>
      </c>
      <c r="H292" t="s">
        <v>42</v>
      </c>
      <c r="I292">
        <v>0.5</v>
      </c>
      <c r="J292">
        <v>0.5</v>
      </c>
      <c r="K292">
        <v>0.3</v>
      </c>
      <c r="L292">
        <v>0.6</v>
      </c>
      <c r="M292">
        <v>1</v>
      </c>
      <c r="N292">
        <v>1</v>
      </c>
      <c r="O292">
        <v>0.3</v>
      </c>
      <c r="P292">
        <v>1</v>
      </c>
      <c r="Q292">
        <v>0.7</v>
      </c>
      <c r="R292">
        <v>1</v>
      </c>
    </row>
    <row r="293" spans="1:18" x14ac:dyDescent="0.25">
      <c r="A293">
        <v>291</v>
      </c>
      <c r="B293">
        <v>5</v>
      </c>
      <c r="C293">
        <v>791075.55550000002</v>
      </c>
      <c r="D293">
        <v>2311528.8088000002</v>
      </c>
      <c r="E293" t="s">
        <v>53</v>
      </c>
      <c r="F293" t="s">
        <v>54</v>
      </c>
      <c r="G293">
        <v>1</v>
      </c>
      <c r="H293" t="s">
        <v>42</v>
      </c>
      <c r="I293">
        <v>0.5</v>
      </c>
      <c r="J293">
        <v>0.5</v>
      </c>
      <c r="K293">
        <v>0.3</v>
      </c>
      <c r="L293">
        <v>0.6</v>
      </c>
      <c r="M293">
        <v>1</v>
      </c>
      <c r="N293">
        <v>1</v>
      </c>
      <c r="O293">
        <v>0.3</v>
      </c>
      <c r="P293">
        <v>1</v>
      </c>
      <c r="Q293">
        <v>0.7</v>
      </c>
      <c r="R293">
        <v>1</v>
      </c>
    </row>
    <row r="294" spans="1:18" x14ac:dyDescent="0.25">
      <c r="A294">
        <v>292</v>
      </c>
      <c r="B294">
        <v>5</v>
      </c>
      <c r="C294">
        <v>790837.23690000002</v>
      </c>
      <c r="D294">
        <v>2311847.9761000001</v>
      </c>
      <c r="E294" t="s">
        <v>57</v>
      </c>
      <c r="F294" t="s">
        <v>58</v>
      </c>
      <c r="G294">
        <v>1</v>
      </c>
      <c r="H294" t="s">
        <v>42</v>
      </c>
      <c r="I294">
        <v>0.5</v>
      </c>
      <c r="J294">
        <v>0.5</v>
      </c>
      <c r="K294">
        <v>0.3</v>
      </c>
      <c r="L294">
        <v>0.6</v>
      </c>
      <c r="M294">
        <v>1</v>
      </c>
      <c r="N294">
        <v>1</v>
      </c>
      <c r="O294">
        <v>0.3</v>
      </c>
      <c r="P294">
        <v>1</v>
      </c>
      <c r="Q294">
        <v>0.7</v>
      </c>
      <c r="R294">
        <v>1</v>
      </c>
    </row>
    <row r="295" spans="1:18" x14ac:dyDescent="0.25">
      <c r="A295">
        <v>293</v>
      </c>
      <c r="B295">
        <v>5</v>
      </c>
      <c r="C295">
        <v>791443.44099999999</v>
      </c>
      <c r="D295">
        <v>2310736.0554999998</v>
      </c>
      <c r="E295" t="s">
        <v>428</v>
      </c>
      <c r="F295" t="s">
        <v>429</v>
      </c>
      <c r="G295">
        <v>8</v>
      </c>
      <c r="H295" t="s">
        <v>42</v>
      </c>
      <c r="I295">
        <v>0.5</v>
      </c>
      <c r="J295">
        <v>0.5</v>
      </c>
      <c r="K295">
        <v>0.3</v>
      </c>
      <c r="L295">
        <v>0.6</v>
      </c>
      <c r="M295">
        <v>1</v>
      </c>
      <c r="N295">
        <v>1</v>
      </c>
      <c r="O295">
        <v>0.3</v>
      </c>
      <c r="P295">
        <v>1</v>
      </c>
      <c r="Q295">
        <v>0.7</v>
      </c>
      <c r="R295">
        <v>1</v>
      </c>
    </row>
    <row r="296" spans="1:18" x14ac:dyDescent="0.25">
      <c r="A296">
        <v>294</v>
      </c>
      <c r="B296">
        <v>5</v>
      </c>
      <c r="C296">
        <v>790913.23869999999</v>
      </c>
      <c r="D296">
        <v>2311044.9158999999</v>
      </c>
      <c r="E296" t="s">
        <v>434</v>
      </c>
      <c r="F296" t="s">
        <v>435</v>
      </c>
      <c r="G296">
        <v>8</v>
      </c>
      <c r="H296" t="s">
        <v>42</v>
      </c>
      <c r="I296">
        <v>0.5</v>
      </c>
      <c r="J296">
        <v>0.5</v>
      </c>
      <c r="K296">
        <v>0.3</v>
      </c>
      <c r="L296">
        <v>0.6</v>
      </c>
      <c r="M296">
        <v>1</v>
      </c>
      <c r="N296">
        <v>1</v>
      </c>
      <c r="O296">
        <v>0.3</v>
      </c>
      <c r="P296">
        <v>1</v>
      </c>
      <c r="Q296">
        <v>0.7</v>
      </c>
      <c r="R296">
        <v>1</v>
      </c>
    </row>
    <row r="297" spans="1:18" x14ac:dyDescent="0.25">
      <c r="A297">
        <v>295</v>
      </c>
      <c r="B297">
        <v>5</v>
      </c>
      <c r="C297">
        <v>785543.755</v>
      </c>
      <c r="D297">
        <v>2315895.8099000002</v>
      </c>
      <c r="E297" t="s">
        <v>95</v>
      </c>
      <c r="F297" t="s">
        <v>96</v>
      </c>
      <c r="G297">
        <v>2</v>
      </c>
      <c r="H297" t="s">
        <v>42</v>
      </c>
      <c r="I297">
        <v>0.5</v>
      </c>
      <c r="J297">
        <v>0.5</v>
      </c>
      <c r="K297">
        <v>0.3</v>
      </c>
      <c r="L297">
        <v>0.6</v>
      </c>
      <c r="M297">
        <v>1</v>
      </c>
      <c r="N297">
        <v>1</v>
      </c>
      <c r="O297">
        <v>0.3</v>
      </c>
      <c r="P297">
        <v>1</v>
      </c>
      <c r="Q297">
        <v>0.7</v>
      </c>
      <c r="R297">
        <v>1</v>
      </c>
    </row>
    <row r="298" spans="1:18" x14ac:dyDescent="0.25">
      <c r="A298">
        <v>296</v>
      </c>
      <c r="B298">
        <v>5</v>
      </c>
      <c r="C298">
        <v>788614.41429999995</v>
      </c>
      <c r="D298">
        <v>2313285.8857999998</v>
      </c>
      <c r="E298" t="s">
        <v>292</v>
      </c>
      <c r="F298" t="s">
        <v>293</v>
      </c>
      <c r="G298">
        <v>5</v>
      </c>
      <c r="H298" t="s">
        <v>42</v>
      </c>
      <c r="I298">
        <v>0.5</v>
      </c>
      <c r="J298">
        <v>0.5</v>
      </c>
      <c r="K298">
        <v>0.3</v>
      </c>
      <c r="L298">
        <v>0.6</v>
      </c>
      <c r="M298">
        <v>1</v>
      </c>
      <c r="N298">
        <v>1</v>
      </c>
      <c r="O298">
        <v>0.3</v>
      </c>
      <c r="P298">
        <v>1</v>
      </c>
      <c r="Q298">
        <v>0.7</v>
      </c>
      <c r="R298">
        <v>1</v>
      </c>
    </row>
    <row r="299" spans="1:18" x14ac:dyDescent="0.25">
      <c r="A299">
        <v>297</v>
      </c>
      <c r="B299">
        <v>5</v>
      </c>
      <c r="C299">
        <v>788710.52139999997</v>
      </c>
      <c r="D299">
        <v>2313206.4855999998</v>
      </c>
      <c r="E299" t="s">
        <v>290</v>
      </c>
      <c r="F299" t="s">
        <v>291</v>
      </c>
      <c r="G299">
        <v>5</v>
      </c>
      <c r="H299" t="s">
        <v>42</v>
      </c>
      <c r="I299">
        <v>0.5</v>
      </c>
      <c r="J299">
        <v>0.5</v>
      </c>
      <c r="K299">
        <v>0.3</v>
      </c>
      <c r="L299">
        <v>0.6</v>
      </c>
      <c r="M299">
        <v>1</v>
      </c>
      <c r="N299">
        <v>1</v>
      </c>
      <c r="O299">
        <v>0.3</v>
      </c>
      <c r="P299">
        <v>1</v>
      </c>
      <c r="Q299">
        <v>0.7</v>
      </c>
      <c r="R299">
        <v>1</v>
      </c>
    </row>
    <row r="300" spans="1:18" x14ac:dyDescent="0.25">
      <c r="A300">
        <v>298</v>
      </c>
      <c r="B300">
        <v>5</v>
      </c>
      <c r="C300">
        <v>788231.77910000004</v>
      </c>
      <c r="D300">
        <v>2313482.1179999998</v>
      </c>
      <c r="E300" t="s">
        <v>298</v>
      </c>
      <c r="F300" t="s">
        <v>299</v>
      </c>
      <c r="G300">
        <v>5</v>
      </c>
      <c r="H300" t="s">
        <v>42</v>
      </c>
      <c r="I300">
        <v>0.5</v>
      </c>
      <c r="J300">
        <v>0.5</v>
      </c>
      <c r="K300">
        <v>0.3</v>
      </c>
      <c r="L300">
        <v>0.6</v>
      </c>
      <c r="M300">
        <v>1</v>
      </c>
      <c r="N300">
        <v>1</v>
      </c>
      <c r="O300">
        <v>0.3</v>
      </c>
      <c r="P300">
        <v>1</v>
      </c>
      <c r="Q300">
        <v>0.7</v>
      </c>
      <c r="R300">
        <v>1</v>
      </c>
    </row>
    <row r="301" spans="1:18" x14ac:dyDescent="0.25">
      <c r="A301">
        <v>299</v>
      </c>
      <c r="B301">
        <v>5</v>
      </c>
      <c r="C301">
        <v>788199.74549999996</v>
      </c>
      <c r="D301">
        <v>2313548.3007</v>
      </c>
      <c r="E301" t="s">
        <v>300</v>
      </c>
      <c r="F301" t="s">
        <v>301</v>
      </c>
      <c r="G301">
        <v>5</v>
      </c>
      <c r="H301" t="s">
        <v>42</v>
      </c>
      <c r="I301">
        <v>0.5</v>
      </c>
      <c r="J301">
        <v>0.5</v>
      </c>
      <c r="K301">
        <v>0.3</v>
      </c>
      <c r="L301">
        <v>0.6</v>
      </c>
      <c r="M301">
        <v>1</v>
      </c>
      <c r="N301">
        <v>1</v>
      </c>
      <c r="O301">
        <v>0.3</v>
      </c>
      <c r="P301">
        <v>1</v>
      </c>
      <c r="Q301">
        <v>0.7</v>
      </c>
      <c r="R301">
        <v>1</v>
      </c>
    </row>
    <row r="302" spans="1:18" x14ac:dyDescent="0.25">
      <c r="A302">
        <v>300</v>
      </c>
      <c r="B302">
        <v>5</v>
      </c>
      <c r="C302">
        <v>786595.36589999998</v>
      </c>
      <c r="D302">
        <v>2314297.9207000001</v>
      </c>
      <c r="E302" t="s">
        <v>240</v>
      </c>
      <c r="F302" t="s">
        <v>241</v>
      </c>
      <c r="G302">
        <v>5</v>
      </c>
      <c r="H302" t="s">
        <v>42</v>
      </c>
      <c r="I302">
        <v>0.5</v>
      </c>
      <c r="J302">
        <v>0.5</v>
      </c>
      <c r="K302">
        <v>0.3</v>
      </c>
      <c r="L302">
        <v>0.6</v>
      </c>
      <c r="M302">
        <v>1</v>
      </c>
      <c r="N302">
        <v>1</v>
      </c>
      <c r="O302">
        <v>0.3</v>
      </c>
      <c r="P302">
        <v>1</v>
      </c>
      <c r="Q302">
        <v>0.7</v>
      </c>
      <c r="R302">
        <v>1</v>
      </c>
    </row>
    <row r="303" spans="1:18" x14ac:dyDescent="0.25">
      <c r="A303">
        <v>301</v>
      </c>
      <c r="B303">
        <v>5</v>
      </c>
      <c r="C303">
        <v>785338.07909999997</v>
      </c>
      <c r="D303">
        <v>2314907.3747999999</v>
      </c>
      <c r="E303" t="s">
        <v>252</v>
      </c>
      <c r="F303" t="s">
        <v>253</v>
      </c>
      <c r="G303">
        <v>5</v>
      </c>
      <c r="H303" t="s">
        <v>42</v>
      </c>
      <c r="I303">
        <v>0.5</v>
      </c>
      <c r="J303">
        <v>0.5</v>
      </c>
      <c r="K303">
        <v>0.3</v>
      </c>
      <c r="L303">
        <v>0.6</v>
      </c>
      <c r="M303">
        <v>1</v>
      </c>
      <c r="N303">
        <v>1</v>
      </c>
      <c r="O303">
        <v>0.3</v>
      </c>
      <c r="P303">
        <v>1</v>
      </c>
      <c r="Q303">
        <v>0.7</v>
      </c>
      <c r="R303">
        <v>1</v>
      </c>
    </row>
    <row r="304" spans="1:18" x14ac:dyDescent="0.25">
      <c r="A304">
        <v>302</v>
      </c>
      <c r="B304">
        <v>5</v>
      </c>
      <c r="C304">
        <v>784894.30169999995</v>
      </c>
      <c r="D304">
        <v>2314700.2234999998</v>
      </c>
      <c r="E304" t="s">
        <v>258</v>
      </c>
      <c r="F304" t="s">
        <v>259</v>
      </c>
      <c r="G304">
        <v>5</v>
      </c>
      <c r="H304" t="s">
        <v>42</v>
      </c>
      <c r="I304">
        <v>0.5</v>
      </c>
      <c r="J304">
        <v>0.5</v>
      </c>
      <c r="K304">
        <v>0.3</v>
      </c>
      <c r="L304">
        <v>0.6</v>
      </c>
      <c r="M304">
        <v>1</v>
      </c>
      <c r="N304">
        <v>1</v>
      </c>
      <c r="O304">
        <v>0.3</v>
      </c>
      <c r="P304">
        <v>1</v>
      </c>
      <c r="Q304">
        <v>0.7</v>
      </c>
      <c r="R304">
        <v>1</v>
      </c>
    </row>
    <row r="305" spans="1:18" x14ac:dyDescent="0.25">
      <c r="A305">
        <v>303</v>
      </c>
      <c r="B305">
        <v>5</v>
      </c>
      <c r="C305">
        <v>784164.42720000003</v>
      </c>
      <c r="D305">
        <v>2314697.6609999998</v>
      </c>
      <c r="E305" t="s">
        <v>262</v>
      </c>
      <c r="F305" t="s">
        <v>263</v>
      </c>
      <c r="G305">
        <v>5</v>
      </c>
      <c r="H305" t="s">
        <v>42</v>
      </c>
      <c r="I305">
        <v>0.5</v>
      </c>
      <c r="J305">
        <v>0.5</v>
      </c>
      <c r="K305">
        <v>0.3</v>
      </c>
      <c r="L305">
        <v>0.6</v>
      </c>
      <c r="M305">
        <v>1</v>
      </c>
      <c r="N305">
        <v>1</v>
      </c>
      <c r="O305">
        <v>0.3</v>
      </c>
      <c r="P305">
        <v>1</v>
      </c>
      <c r="Q305">
        <v>0.7</v>
      </c>
      <c r="R305">
        <v>1</v>
      </c>
    </row>
    <row r="306" spans="1:18" x14ac:dyDescent="0.25">
      <c r="A306">
        <v>304</v>
      </c>
      <c r="B306">
        <v>5</v>
      </c>
      <c r="C306">
        <v>782324.16449999996</v>
      </c>
      <c r="D306">
        <v>2315686.9887999999</v>
      </c>
      <c r="E306" t="s">
        <v>268</v>
      </c>
      <c r="F306" t="s">
        <v>269</v>
      </c>
      <c r="G306">
        <v>5</v>
      </c>
      <c r="H306" t="s">
        <v>42</v>
      </c>
      <c r="I306">
        <v>0.5</v>
      </c>
      <c r="J306">
        <v>0.5</v>
      </c>
      <c r="K306">
        <v>0.3</v>
      </c>
      <c r="L306">
        <v>0.6</v>
      </c>
      <c r="M306">
        <v>1</v>
      </c>
      <c r="N306">
        <v>1</v>
      </c>
      <c r="O306">
        <v>0.3</v>
      </c>
      <c r="P306">
        <v>1</v>
      </c>
      <c r="Q306">
        <v>0.7</v>
      </c>
      <c r="R306">
        <v>1</v>
      </c>
    </row>
    <row r="307" spans="1:18" x14ac:dyDescent="0.25">
      <c r="A307">
        <v>305</v>
      </c>
      <c r="B307">
        <v>5</v>
      </c>
      <c r="C307">
        <v>782133.32319999998</v>
      </c>
      <c r="D307">
        <v>2315787.4733000002</v>
      </c>
      <c r="E307" t="s">
        <v>270</v>
      </c>
      <c r="F307" t="s">
        <v>271</v>
      </c>
      <c r="G307">
        <v>5</v>
      </c>
      <c r="H307" t="s">
        <v>42</v>
      </c>
      <c r="I307">
        <v>0.5</v>
      </c>
      <c r="J307">
        <v>0.5</v>
      </c>
      <c r="K307">
        <v>0.3</v>
      </c>
      <c r="L307">
        <v>0.6</v>
      </c>
      <c r="M307">
        <v>1</v>
      </c>
      <c r="N307">
        <v>1</v>
      </c>
      <c r="O307">
        <v>0.3</v>
      </c>
      <c r="P307">
        <v>1</v>
      </c>
      <c r="Q307">
        <v>0.7</v>
      </c>
      <c r="R307">
        <v>1</v>
      </c>
    </row>
    <row r="308" spans="1:18" x14ac:dyDescent="0.25">
      <c r="A308">
        <v>306</v>
      </c>
      <c r="B308">
        <v>5</v>
      </c>
      <c r="C308">
        <v>781852.8602</v>
      </c>
      <c r="D308">
        <v>2315578.3731999998</v>
      </c>
      <c r="E308" t="s">
        <v>272</v>
      </c>
      <c r="F308" t="s">
        <v>273</v>
      </c>
      <c r="G308">
        <v>5</v>
      </c>
      <c r="H308" t="s">
        <v>42</v>
      </c>
      <c r="I308">
        <v>0.5</v>
      </c>
      <c r="J308">
        <v>0.5</v>
      </c>
      <c r="K308">
        <v>0.3</v>
      </c>
      <c r="L308">
        <v>0.6</v>
      </c>
      <c r="M308">
        <v>1</v>
      </c>
      <c r="N308">
        <v>1</v>
      </c>
      <c r="O308">
        <v>0.3</v>
      </c>
      <c r="P308">
        <v>1</v>
      </c>
      <c r="Q308">
        <v>0.7</v>
      </c>
      <c r="R308">
        <v>1</v>
      </c>
    </row>
    <row r="309" spans="1:18" x14ac:dyDescent="0.25">
      <c r="A309">
        <v>307</v>
      </c>
      <c r="B309">
        <v>5</v>
      </c>
      <c r="C309">
        <v>779846.03749999998</v>
      </c>
      <c r="D309">
        <v>2315245.9780000001</v>
      </c>
      <c r="E309" t="s">
        <v>278</v>
      </c>
      <c r="F309" t="s">
        <v>279</v>
      </c>
      <c r="G309">
        <v>5</v>
      </c>
      <c r="H309" t="s">
        <v>42</v>
      </c>
      <c r="I309">
        <v>0.5</v>
      </c>
      <c r="J309">
        <v>0.5</v>
      </c>
      <c r="K309">
        <v>0.3</v>
      </c>
      <c r="L309">
        <v>0.6</v>
      </c>
      <c r="M309">
        <v>1</v>
      </c>
      <c r="N309">
        <v>1</v>
      </c>
      <c r="O309">
        <v>0.3</v>
      </c>
      <c r="P309">
        <v>1</v>
      </c>
      <c r="Q309">
        <v>0.7</v>
      </c>
      <c r="R309">
        <v>1</v>
      </c>
    </row>
    <row r="310" spans="1:18" x14ac:dyDescent="0.25">
      <c r="A310">
        <v>308</v>
      </c>
      <c r="B310">
        <v>5</v>
      </c>
      <c r="C310">
        <v>780945.52300000004</v>
      </c>
      <c r="D310">
        <v>2315193.9544000002</v>
      </c>
      <c r="E310" t="s">
        <v>276</v>
      </c>
      <c r="F310" t="s">
        <v>277</v>
      </c>
      <c r="G310">
        <v>5</v>
      </c>
      <c r="H310" t="s">
        <v>42</v>
      </c>
      <c r="I310">
        <v>0.5</v>
      </c>
      <c r="J310">
        <v>0.5</v>
      </c>
      <c r="K310">
        <v>0.3</v>
      </c>
      <c r="L310">
        <v>0.6</v>
      </c>
      <c r="M310">
        <v>1</v>
      </c>
      <c r="N310">
        <v>1</v>
      </c>
      <c r="O310">
        <v>0.3</v>
      </c>
      <c r="P310">
        <v>1</v>
      </c>
      <c r="Q310">
        <v>0.7</v>
      </c>
      <c r="R310">
        <v>1</v>
      </c>
    </row>
    <row r="311" spans="1:18" x14ac:dyDescent="0.25">
      <c r="A31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311</v>
      </c>
      <c r="B313">
        <v>0</v>
      </c>
      <c r="C313">
        <v>783003.90670000005</v>
      </c>
      <c r="D313">
        <v>2318117.4786999999</v>
      </c>
      <c r="E313">
        <v>0</v>
      </c>
      <c r="F313">
        <v>0</v>
      </c>
      <c r="G313">
        <v>11</v>
      </c>
      <c r="H313" t="s">
        <v>538</v>
      </c>
      <c r="I313">
        <v>0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</row>
  </sheetData>
  <sortState ref="A2:R310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08"/>
  <sheetViews>
    <sheetView zoomScale="80" zoomScaleNormal="80" workbookViewId="0">
      <pane ySplit="1" topLeftCell="A170" activePane="bottomLeft" state="frozen"/>
      <selection pane="bottomLeft" activeCell="D169" sqref="D169"/>
    </sheetView>
  </sheetViews>
  <sheetFormatPr defaultRowHeight="15" x14ac:dyDescent="0.25"/>
  <sheetData>
    <row r="1" spans="1:18" x14ac:dyDescent="0.25">
      <c r="A1" t="s">
        <v>0</v>
      </c>
      <c r="B1" t="s">
        <v>569</v>
      </c>
      <c r="C1" t="s">
        <v>570</v>
      </c>
      <c r="D1" t="s">
        <v>571</v>
      </c>
      <c r="E1" t="s">
        <v>572</v>
      </c>
      <c r="F1" t="s">
        <v>573</v>
      </c>
      <c r="G1" t="s">
        <v>576</v>
      </c>
      <c r="H1" t="s">
        <v>574</v>
      </c>
      <c r="I1" t="s">
        <v>577</v>
      </c>
      <c r="J1" t="s">
        <v>575</v>
      </c>
      <c r="K1" t="s">
        <v>578</v>
      </c>
      <c r="L1" t="s">
        <v>579</v>
      </c>
      <c r="M1" t="s">
        <v>580</v>
      </c>
      <c r="N1" t="s">
        <v>581</v>
      </c>
      <c r="O1" t="s">
        <v>582</v>
      </c>
      <c r="P1" t="s">
        <v>583</v>
      </c>
      <c r="Q1" t="s">
        <v>584</v>
      </c>
      <c r="R1" t="s">
        <v>585</v>
      </c>
    </row>
    <row r="2" spans="1:18" x14ac:dyDescent="0.25">
      <c r="A2">
        <v>1</v>
      </c>
      <c r="B2">
        <v>1</v>
      </c>
      <c r="C2">
        <v>39</v>
      </c>
      <c r="D2" t="s">
        <v>559</v>
      </c>
    </row>
    <row r="3" spans="1:18" x14ac:dyDescent="0.25">
      <c r="A3">
        <v>1</v>
      </c>
      <c r="B3">
        <v>2</v>
      </c>
      <c r="C3">
        <v>49</v>
      </c>
      <c r="D3">
        <v>1</v>
      </c>
      <c r="E3">
        <v>39</v>
      </c>
      <c r="F3" t="s">
        <v>559</v>
      </c>
    </row>
    <row r="4" spans="1:18" x14ac:dyDescent="0.25">
      <c r="A4">
        <v>1</v>
      </c>
      <c r="B4">
        <v>3</v>
      </c>
      <c r="C4">
        <v>228</v>
      </c>
      <c r="D4">
        <v>2</v>
      </c>
      <c r="E4">
        <v>49</v>
      </c>
      <c r="F4">
        <v>1</v>
      </c>
      <c r="G4">
        <v>39</v>
      </c>
      <c r="H4" t="s">
        <v>559</v>
      </c>
    </row>
    <row r="5" spans="1:18" x14ac:dyDescent="0.25">
      <c r="A5">
        <v>1</v>
      </c>
      <c r="B5">
        <v>4</v>
      </c>
      <c r="C5">
        <v>196</v>
      </c>
      <c r="D5">
        <v>2</v>
      </c>
      <c r="E5">
        <v>49</v>
      </c>
      <c r="F5">
        <v>1</v>
      </c>
      <c r="G5">
        <v>39</v>
      </c>
      <c r="H5" t="s">
        <v>559</v>
      </c>
    </row>
    <row r="6" spans="1:18" x14ac:dyDescent="0.25">
      <c r="A6">
        <v>2</v>
      </c>
      <c r="B6">
        <v>5</v>
      </c>
      <c r="C6">
        <v>42</v>
      </c>
      <c r="D6" t="s">
        <v>559</v>
      </c>
    </row>
    <row r="7" spans="1:18" x14ac:dyDescent="0.25">
      <c r="A7">
        <v>2</v>
      </c>
      <c r="B7">
        <v>6</v>
      </c>
      <c r="C7">
        <v>50</v>
      </c>
      <c r="D7">
        <v>6</v>
      </c>
      <c r="E7">
        <v>42</v>
      </c>
      <c r="F7" t="s">
        <v>559</v>
      </c>
    </row>
    <row r="8" spans="1:18" x14ac:dyDescent="0.25">
      <c r="A8">
        <v>2</v>
      </c>
      <c r="B8">
        <v>7</v>
      </c>
      <c r="C8">
        <v>229</v>
      </c>
      <c r="D8">
        <v>6</v>
      </c>
      <c r="E8">
        <v>50</v>
      </c>
      <c r="F8">
        <v>5</v>
      </c>
      <c r="G8">
        <v>42</v>
      </c>
      <c r="H8" t="s">
        <v>559</v>
      </c>
    </row>
    <row r="9" spans="1:18" x14ac:dyDescent="0.25">
      <c r="A9">
        <v>2</v>
      </c>
      <c r="B9">
        <v>8</v>
      </c>
      <c r="C9">
        <v>193</v>
      </c>
      <c r="D9">
        <v>7</v>
      </c>
      <c r="E9">
        <v>229</v>
      </c>
      <c r="F9">
        <v>6</v>
      </c>
      <c r="G9">
        <v>50</v>
      </c>
      <c r="H9">
        <v>5</v>
      </c>
      <c r="I9">
        <v>42</v>
      </c>
      <c r="J9" t="s">
        <v>559</v>
      </c>
    </row>
    <row r="10" spans="1:18" x14ac:dyDescent="0.25">
      <c r="A10">
        <v>2</v>
      </c>
      <c r="B10">
        <v>9</v>
      </c>
      <c r="C10">
        <v>192</v>
      </c>
      <c r="D10">
        <v>7</v>
      </c>
      <c r="E10">
        <v>229</v>
      </c>
      <c r="F10">
        <v>6</v>
      </c>
      <c r="G10">
        <v>50</v>
      </c>
      <c r="H10">
        <v>5</v>
      </c>
      <c r="I10">
        <v>42</v>
      </c>
      <c r="J10" t="s">
        <v>559</v>
      </c>
    </row>
    <row r="11" spans="1:18" x14ac:dyDescent="0.25">
      <c r="A11">
        <v>2</v>
      </c>
      <c r="B11">
        <v>10</v>
      </c>
      <c r="C11">
        <v>194</v>
      </c>
      <c r="D11">
        <v>7</v>
      </c>
      <c r="E11">
        <v>229</v>
      </c>
      <c r="F11">
        <v>6</v>
      </c>
      <c r="G11">
        <v>50</v>
      </c>
      <c r="H11">
        <v>5</v>
      </c>
      <c r="I11">
        <v>42</v>
      </c>
      <c r="J11" t="s">
        <v>559</v>
      </c>
    </row>
    <row r="12" spans="1:18" x14ac:dyDescent="0.25">
      <c r="A12">
        <v>3</v>
      </c>
      <c r="B12">
        <v>11</v>
      </c>
      <c r="C12">
        <v>44</v>
      </c>
      <c r="D12" t="s">
        <v>559</v>
      </c>
    </row>
    <row r="13" spans="1:18" x14ac:dyDescent="0.25">
      <c r="A13">
        <v>3</v>
      </c>
      <c r="B13">
        <v>12</v>
      </c>
      <c r="C13">
        <v>51</v>
      </c>
      <c r="D13">
        <v>11</v>
      </c>
      <c r="E13">
        <v>44</v>
      </c>
      <c r="F13" t="s">
        <v>559</v>
      </c>
    </row>
    <row r="14" spans="1:18" x14ac:dyDescent="0.25">
      <c r="A14">
        <v>3</v>
      </c>
      <c r="B14">
        <v>13</v>
      </c>
      <c r="C14">
        <v>195</v>
      </c>
      <c r="D14">
        <v>12</v>
      </c>
      <c r="E14">
        <v>51</v>
      </c>
      <c r="F14">
        <v>11</v>
      </c>
      <c r="G14">
        <v>44</v>
      </c>
      <c r="H14" t="s">
        <v>559</v>
      </c>
    </row>
    <row r="15" spans="1:18" x14ac:dyDescent="0.25">
      <c r="A15">
        <v>3</v>
      </c>
      <c r="B15">
        <v>14</v>
      </c>
      <c r="C15">
        <v>186</v>
      </c>
      <c r="D15">
        <v>12</v>
      </c>
      <c r="E15">
        <v>51</v>
      </c>
      <c r="F15">
        <v>11</v>
      </c>
      <c r="G15">
        <v>44</v>
      </c>
      <c r="H15" t="s">
        <v>559</v>
      </c>
    </row>
    <row r="16" spans="1:18" x14ac:dyDescent="0.25">
      <c r="A16">
        <v>3</v>
      </c>
      <c r="B16">
        <v>15</v>
      </c>
      <c r="C16">
        <v>187</v>
      </c>
      <c r="D16">
        <v>16</v>
      </c>
      <c r="E16">
        <v>188</v>
      </c>
      <c r="F16">
        <v>13</v>
      </c>
      <c r="G16">
        <v>195</v>
      </c>
      <c r="H16">
        <v>12</v>
      </c>
      <c r="I16">
        <v>51</v>
      </c>
      <c r="J16">
        <v>11</v>
      </c>
      <c r="K16">
        <v>44</v>
      </c>
      <c r="L16" t="s">
        <v>559</v>
      </c>
    </row>
    <row r="17" spans="1:10" x14ac:dyDescent="0.25">
      <c r="A17">
        <v>3</v>
      </c>
      <c r="B17">
        <v>16</v>
      </c>
      <c r="C17">
        <v>188</v>
      </c>
      <c r="D17">
        <v>13</v>
      </c>
      <c r="E17">
        <v>195</v>
      </c>
      <c r="F17">
        <v>12</v>
      </c>
      <c r="G17">
        <v>51</v>
      </c>
      <c r="H17">
        <v>11</v>
      </c>
      <c r="I17">
        <v>44</v>
      </c>
      <c r="J17" t="s">
        <v>559</v>
      </c>
    </row>
    <row r="18" spans="1:10" x14ac:dyDescent="0.25">
      <c r="A18">
        <v>4</v>
      </c>
      <c r="B18">
        <v>17</v>
      </c>
      <c r="C18">
        <v>43</v>
      </c>
      <c r="D18" t="s">
        <v>559</v>
      </c>
    </row>
    <row r="19" spans="1:10" x14ac:dyDescent="0.25">
      <c r="A19">
        <v>4</v>
      </c>
      <c r="B19">
        <v>18</v>
      </c>
      <c r="C19">
        <v>230</v>
      </c>
      <c r="D19">
        <v>17</v>
      </c>
      <c r="E19">
        <v>43</v>
      </c>
      <c r="F19" t="s">
        <v>559</v>
      </c>
    </row>
    <row r="20" spans="1:10" x14ac:dyDescent="0.25">
      <c r="A20">
        <v>5</v>
      </c>
      <c r="B20">
        <v>19</v>
      </c>
      <c r="C20">
        <v>41</v>
      </c>
      <c r="D20" t="s">
        <v>559</v>
      </c>
    </row>
    <row r="21" spans="1:10" x14ac:dyDescent="0.25">
      <c r="A21">
        <v>5</v>
      </c>
      <c r="B21">
        <v>20</v>
      </c>
      <c r="C21">
        <v>232</v>
      </c>
      <c r="D21">
        <v>19</v>
      </c>
      <c r="E21">
        <v>41</v>
      </c>
      <c r="F21" t="s">
        <v>559</v>
      </c>
    </row>
    <row r="22" spans="1:10" x14ac:dyDescent="0.25">
      <c r="A22">
        <v>5</v>
      </c>
      <c r="B22">
        <v>21</v>
      </c>
      <c r="C22">
        <v>231</v>
      </c>
      <c r="D22">
        <v>19</v>
      </c>
      <c r="E22">
        <v>41</v>
      </c>
      <c r="F22" t="s">
        <v>559</v>
      </c>
    </row>
    <row r="23" spans="1:10" x14ac:dyDescent="0.25">
      <c r="A23">
        <v>5</v>
      </c>
      <c r="B23">
        <v>22</v>
      </c>
      <c r="C23">
        <v>185</v>
      </c>
      <c r="D23">
        <v>19</v>
      </c>
      <c r="E23">
        <v>41</v>
      </c>
      <c r="F23" t="s">
        <v>559</v>
      </c>
    </row>
    <row r="24" spans="1:10" x14ac:dyDescent="0.25">
      <c r="A24">
        <v>5</v>
      </c>
      <c r="B24">
        <v>23</v>
      </c>
      <c r="C24">
        <v>184</v>
      </c>
      <c r="D24">
        <v>19</v>
      </c>
      <c r="E24">
        <v>41</v>
      </c>
      <c r="F24" t="s">
        <v>559</v>
      </c>
    </row>
    <row r="25" spans="1:10" x14ac:dyDescent="0.25">
      <c r="A25">
        <v>6</v>
      </c>
      <c r="B25">
        <v>24</v>
      </c>
      <c r="C25">
        <v>40</v>
      </c>
      <c r="D25" t="s">
        <v>559</v>
      </c>
    </row>
    <row r="26" spans="1:10" x14ac:dyDescent="0.25">
      <c r="A26">
        <v>6</v>
      </c>
      <c r="B26">
        <v>25</v>
      </c>
      <c r="C26">
        <v>233</v>
      </c>
      <c r="D26">
        <v>24</v>
      </c>
      <c r="E26">
        <v>40</v>
      </c>
      <c r="F26" t="s">
        <v>559</v>
      </c>
    </row>
    <row r="27" spans="1:10" x14ac:dyDescent="0.25">
      <c r="A27">
        <v>6</v>
      </c>
      <c r="B27">
        <v>26</v>
      </c>
      <c r="C27">
        <v>234</v>
      </c>
      <c r="D27">
        <v>24</v>
      </c>
      <c r="E27">
        <v>40</v>
      </c>
      <c r="F27" t="s">
        <v>559</v>
      </c>
    </row>
    <row r="28" spans="1:10" x14ac:dyDescent="0.25">
      <c r="A28">
        <v>6</v>
      </c>
      <c r="B28">
        <v>27</v>
      </c>
      <c r="C28">
        <v>182</v>
      </c>
      <c r="D28">
        <v>24</v>
      </c>
      <c r="E28">
        <v>40</v>
      </c>
      <c r="F28" t="s">
        <v>559</v>
      </c>
    </row>
    <row r="29" spans="1:10" x14ac:dyDescent="0.25">
      <c r="A29">
        <v>6</v>
      </c>
      <c r="B29">
        <v>28</v>
      </c>
      <c r="C29">
        <v>183</v>
      </c>
      <c r="D29">
        <v>24</v>
      </c>
      <c r="E29">
        <v>40</v>
      </c>
      <c r="F29" t="s">
        <v>559</v>
      </c>
    </row>
    <row r="30" spans="1:10" x14ac:dyDescent="0.25">
      <c r="A30">
        <v>7</v>
      </c>
      <c r="B30">
        <v>29</v>
      </c>
      <c r="C30">
        <v>38</v>
      </c>
      <c r="D30" t="s">
        <v>559</v>
      </c>
    </row>
    <row r="31" spans="1:10" x14ac:dyDescent="0.25">
      <c r="A31">
        <v>7</v>
      </c>
      <c r="B31">
        <v>30</v>
      </c>
      <c r="C31">
        <v>237</v>
      </c>
      <c r="D31">
        <v>29</v>
      </c>
      <c r="E31">
        <v>38</v>
      </c>
      <c r="F31" t="s">
        <v>559</v>
      </c>
    </row>
    <row r="32" spans="1:10" x14ac:dyDescent="0.25">
      <c r="A32">
        <v>7</v>
      </c>
      <c r="B32">
        <v>31</v>
      </c>
      <c r="C32">
        <v>236</v>
      </c>
      <c r="D32">
        <v>29</v>
      </c>
      <c r="E32">
        <v>38</v>
      </c>
      <c r="F32" t="s">
        <v>559</v>
      </c>
    </row>
    <row r="33" spans="1:8" x14ac:dyDescent="0.25">
      <c r="A33">
        <v>7</v>
      </c>
      <c r="B33">
        <v>32</v>
      </c>
      <c r="C33">
        <v>235</v>
      </c>
      <c r="D33">
        <v>29</v>
      </c>
      <c r="E33">
        <v>38</v>
      </c>
      <c r="F33" t="s">
        <v>559</v>
      </c>
    </row>
    <row r="34" spans="1:8" x14ac:dyDescent="0.25">
      <c r="A34">
        <v>7</v>
      </c>
      <c r="B34">
        <v>33</v>
      </c>
      <c r="C34">
        <v>180</v>
      </c>
      <c r="D34">
        <v>32</v>
      </c>
      <c r="E34">
        <v>235</v>
      </c>
      <c r="F34">
        <v>29</v>
      </c>
      <c r="G34">
        <v>38</v>
      </c>
      <c r="H34" t="s">
        <v>559</v>
      </c>
    </row>
    <row r="35" spans="1:8" x14ac:dyDescent="0.25">
      <c r="A35">
        <v>7</v>
      </c>
      <c r="B35">
        <v>34</v>
      </c>
      <c r="C35">
        <v>191</v>
      </c>
      <c r="D35">
        <v>29</v>
      </c>
      <c r="E35">
        <v>38</v>
      </c>
      <c r="F35" t="s">
        <v>559</v>
      </c>
    </row>
    <row r="36" spans="1:8" x14ac:dyDescent="0.25">
      <c r="A36">
        <v>8</v>
      </c>
      <c r="B36">
        <v>35</v>
      </c>
      <c r="C36">
        <v>37</v>
      </c>
      <c r="D36" t="s">
        <v>559</v>
      </c>
    </row>
    <row r="37" spans="1:8" x14ac:dyDescent="0.25">
      <c r="A37">
        <v>8</v>
      </c>
      <c r="B37">
        <v>36</v>
      </c>
      <c r="C37">
        <v>190</v>
      </c>
      <c r="D37">
        <v>35</v>
      </c>
      <c r="E37">
        <v>37</v>
      </c>
      <c r="F37" t="s">
        <v>559</v>
      </c>
    </row>
    <row r="38" spans="1:8" x14ac:dyDescent="0.25">
      <c r="A38">
        <v>9</v>
      </c>
      <c r="B38">
        <v>37</v>
      </c>
      <c r="C38">
        <v>36</v>
      </c>
      <c r="D38" t="s">
        <v>559</v>
      </c>
    </row>
    <row r="39" spans="1:8" x14ac:dyDescent="0.25">
      <c r="A39">
        <v>9</v>
      </c>
      <c r="B39">
        <v>38</v>
      </c>
      <c r="C39">
        <v>223</v>
      </c>
      <c r="D39">
        <v>37</v>
      </c>
      <c r="E39">
        <v>36</v>
      </c>
      <c r="F39" t="s">
        <v>559</v>
      </c>
    </row>
    <row r="40" spans="1:8" x14ac:dyDescent="0.25">
      <c r="A40">
        <v>10</v>
      </c>
      <c r="B40">
        <v>39</v>
      </c>
      <c r="C40">
        <v>35</v>
      </c>
      <c r="D40" t="s">
        <v>559</v>
      </c>
    </row>
    <row r="41" spans="1:8" x14ac:dyDescent="0.25">
      <c r="A41">
        <v>10</v>
      </c>
      <c r="B41">
        <v>40</v>
      </c>
      <c r="C41">
        <v>218</v>
      </c>
      <c r="D41">
        <v>39</v>
      </c>
      <c r="E41">
        <v>35</v>
      </c>
      <c r="F41" t="s">
        <v>559</v>
      </c>
    </row>
    <row r="42" spans="1:8" x14ac:dyDescent="0.25">
      <c r="A42">
        <v>10</v>
      </c>
      <c r="B42">
        <v>41</v>
      </c>
      <c r="C42">
        <v>220</v>
      </c>
      <c r="D42">
        <v>39</v>
      </c>
      <c r="E42">
        <v>35</v>
      </c>
      <c r="F42" t="s">
        <v>559</v>
      </c>
    </row>
    <row r="43" spans="1:8" x14ac:dyDescent="0.25">
      <c r="A43">
        <v>10</v>
      </c>
      <c r="B43">
        <v>42</v>
      </c>
      <c r="C43">
        <v>238</v>
      </c>
      <c r="D43">
        <v>44</v>
      </c>
      <c r="E43">
        <v>217</v>
      </c>
      <c r="F43">
        <v>39</v>
      </c>
      <c r="G43">
        <v>35</v>
      </c>
      <c r="H43" t="s">
        <v>559</v>
      </c>
    </row>
    <row r="44" spans="1:8" x14ac:dyDescent="0.25">
      <c r="A44">
        <v>10</v>
      </c>
      <c r="B44">
        <v>43</v>
      </c>
      <c r="C44">
        <v>227</v>
      </c>
      <c r="D44">
        <v>39</v>
      </c>
      <c r="E44">
        <v>35</v>
      </c>
      <c r="F44" t="s">
        <v>559</v>
      </c>
    </row>
    <row r="45" spans="1:8" x14ac:dyDescent="0.25">
      <c r="A45">
        <v>10</v>
      </c>
      <c r="B45">
        <v>44</v>
      </c>
      <c r="C45">
        <v>217</v>
      </c>
      <c r="D45">
        <v>39</v>
      </c>
      <c r="E45">
        <v>35</v>
      </c>
      <c r="F45" t="s">
        <v>559</v>
      </c>
    </row>
    <row r="46" spans="1:8" x14ac:dyDescent="0.25">
      <c r="A46">
        <v>11</v>
      </c>
      <c r="B46">
        <v>45</v>
      </c>
      <c r="C46">
        <v>34</v>
      </c>
      <c r="D46" t="s">
        <v>559</v>
      </c>
    </row>
    <row r="47" spans="1:8" x14ac:dyDescent="0.25">
      <c r="A47">
        <v>11</v>
      </c>
      <c r="B47">
        <v>46</v>
      </c>
      <c r="C47">
        <v>54</v>
      </c>
      <c r="D47">
        <v>45</v>
      </c>
      <c r="E47">
        <v>34</v>
      </c>
      <c r="F47" t="s">
        <v>559</v>
      </c>
    </row>
    <row r="48" spans="1:8" x14ac:dyDescent="0.25">
      <c r="A48">
        <v>11</v>
      </c>
      <c r="B48">
        <v>47</v>
      </c>
      <c r="C48">
        <v>240</v>
      </c>
      <c r="D48">
        <v>46</v>
      </c>
      <c r="E48">
        <v>54</v>
      </c>
      <c r="F48">
        <v>45</v>
      </c>
      <c r="G48">
        <v>34</v>
      </c>
      <c r="H48" t="s">
        <v>559</v>
      </c>
    </row>
    <row r="49" spans="1:10" x14ac:dyDescent="0.25">
      <c r="A49">
        <v>11</v>
      </c>
      <c r="B49">
        <v>48</v>
      </c>
      <c r="C49">
        <v>239</v>
      </c>
      <c r="D49">
        <v>46</v>
      </c>
      <c r="E49">
        <v>54</v>
      </c>
      <c r="F49">
        <v>45</v>
      </c>
      <c r="G49">
        <v>34</v>
      </c>
      <c r="H49" t="s">
        <v>559</v>
      </c>
    </row>
    <row r="50" spans="1:10" x14ac:dyDescent="0.25">
      <c r="A50">
        <v>11</v>
      </c>
      <c r="B50">
        <v>49</v>
      </c>
      <c r="C50">
        <v>241</v>
      </c>
      <c r="D50">
        <v>46</v>
      </c>
      <c r="E50">
        <v>54</v>
      </c>
      <c r="F50">
        <v>45</v>
      </c>
      <c r="G50">
        <v>34</v>
      </c>
      <c r="H50" t="s">
        <v>559</v>
      </c>
    </row>
    <row r="51" spans="1:10" x14ac:dyDescent="0.25">
      <c r="A51">
        <v>11</v>
      </c>
      <c r="B51">
        <v>50</v>
      </c>
      <c r="C51">
        <v>242</v>
      </c>
      <c r="D51">
        <v>46</v>
      </c>
      <c r="E51">
        <v>54</v>
      </c>
      <c r="F51">
        <v>45</v>
      </c>
      <c r="G51">
        <v>34</v>
      </c>
      <c r="H51" t="s">
        <v>559</v>
      </c>
    </row>
    <row r="52" spans="1:10" x14ac:dyDescent="0.25">
      <c r="A52">
        <v>11</v>
      </c>
      <c r="B52">
        <v>51</v>
      </c>
      <c r="C52">
        <v>243</v>
      </c>
      <c r="D52">
        <v>46</v>
      </c>
      <c r="E52">
        <v>54</v>
      </c>
      <c r="F52">
        <v>45</v>
      </c>
      <c r="G52">
        <v>34</v>
      </c>
      <c r="H52" t="s">
        <v>559</v>
      </c>
    </row>
    <row r="53" spans="1:10" x14ac:dyDescent="0.25">
      <c r="A53">
        <v>11</v>
      </c>
      <c r="B53">
        <v>52</v>
      </c>
      <c r="C53">
        <v>222</v>
      </c>
      <c r="D53">
        <v>46</v>
      </c>
      <c r="E53">
        <v>54</v>
      </c>
      <c r="F53">
        <v>45</v>
      </c>
      <c r="G53">
        <v>34</v>
      </c>
      <c r="H53" t="s">
        <v>559</v>
      </c>
    </row>
    <row r="54" spans="1:10" x14ac:dyDescent="0.25">
      <c r="A54">
        <v>11</v>
      </c>
      <c r="B54">
        <v>53</v>
      </c>
      <c r="C54">
        <v>225</v>
      </c>
      <c r="D54">
        <v>46</v>
      </c>
      <c r="E54">
        <v>54</v>
      </c>
      <c r="F54">
        <v>45</v>
      </c>
      <c r="G54">
        <v>34</v>
      </c>
      <c r="H54" t="s">
        <v>559</v>
      </c>
    </row>
    <row r="55" spans="1:10" x14ac:dyDescent="0.25">
      <c r="A55">
        <v>11</v>
      </c>
      <c r="B55">
        <v>54</v>
      </c>
      <c r="C55">
        <v>224</v>
      </c>
      <c r="D55">
        <v>46</v>
      </c>
      <c r="E55">
        <v>224</v>
      </c>
      <c r="F55">
        <v>45</v>
      </c>
      <c r="G55">
        <v>224</v>
      </c>
      <c r="H55" t="s">
        <v>559</v>
      </c>
    </row>
    <row r="56" spans="1:10" x14ac:dyDescent="0.25">
      <c r="A56">
        <v>12</v>
      </c>
      <c r="B56">
        <v>55</v>
      </c>
      <c r="C56">
        <v>32</v>
      </c>
      <c r="D56" t="s">
        <v>559</v>
      </c>
    </row>
    <row r="57" spans="1:10" x14ac:dyDescent="0.25">
      <c r="A57">
        <v>12</v>
      </c>
      <c r="B57">
        <v>56</v>
      </c>
      <c r="C57">
        <v>52</v>
      </c>
      <c r="D57">
        <v>55</v>
      </c>
      <c r="E57">
        <v>32</v>
      </c>
      <c r="F57" t="s">
        <v>559</v>
      </c>
    </row>
    <row r="58" spans="1:10" x14ac:dyDescent="0.25">
      <c r="A58">
        <v>12</v>
      </c>
      <c r="B58">
        <v>57</v>
      </c>
      <c r="C58">
        <v>47</v>
      </c>
      <c r="D58">
        <v>55</v>
      </c>
      <c r="E58">
        <v>32</v>
      </c>
      <c r="F58" t="s">
        <v>559</v>
      </c>
    </row>
    <row r="59" spans="1:10" x14ac:dyDescent="0.25">
      <c r="A59">
        <v>12</v>
      </c>
      <c r="B59">
        <v>58</v>
      </c>
      <c r="C59">
        <v>53</v>
      </c>
      <c r="D59">
        <v>57</v>
      </c>
      <c r="E59">
        <v>47</v>
      </c>
      <c r="F59">
        <v>55</v>
      </c>
      <c r="G59">
        <v>32</v>
      </c>
      <c r="H59" t="s">
        <v>559</v>
      </c>
    </row>
    <row r="60" spans="1:10" x14ac:dyDescent="0.25">
      <c r="A60">
        <v>12</v>
      </c>
      <c r="B60">
        <v>59</v>
      </c>
      <c r="C60">
        <v>207</v>
      </c>
      <c r="D60">
        <v>58</v>
      </c>
      <c r="E60">
        <v>53</v>
      </c>
      <c r="F60">
        <v>57</v>
      </c>
      <c r="G60">
        <v>47</v>
      </c>
      <c r="H60">
        <v>55</v>
      </c>
      <c r="I60">
        <v>32</v>
      </c>
      <c r="J60" t="s">
        <v>559</v>
      </c>
    </row>
    <row r="61" spans="1:10" x14ac:dyDescent="0.25">
      <c r="A61">
        <v>12</v>
      </c>
      <c r="B61">
        <v>60</v>
      </c>
      <c r="C61">
        <v>208</v>
      </c>
      <c r="D61">
        <v>58</v>
      </c>
      <c r="E61">
        <v>53</v>
      </c>
      <c r="F61">
        <v>57</v>
      </c>
      <c r="G61">
        <v>47</v>
      </c>
      <c r="H61">
        <v>55</v>
      </c>
      <c r="I61">
        <v>32</v>
      </c>
      <c r="J61" t="s">
        <v>559</v>
      </c>
    </row>
    <row r="62" spans="1:10" x14ac:dyDescent="0.25">
      <c r="A62">
        <v>12</v>
      </c>
      <c r="B62">
        <v>61</v>
      </c>
      <c r="C62">
        <v>215</v>
      </c>
      <c r="D62">
        <v>58</v>
      </c>
      <c r="E62">
        <v>53</v>
      </c>
      <c r="F62">
        <v>57</v>
      </c>
      <c r="G62">
        <v>47</v>
      </c>
      <c r="H62">
        <v>55</v>
      </c>
      <c r="I62">
        <v>32</v>
      </c>
      <c r="J62" t="s">
        <v>559</v>
      </c>
    </row>
    <row r="63" spans="1:10" x14ac:dyDescent="0.25">
      <c r="A63">
        <v>12</v>
      </c>
      <c r="B63">
        <v>62</v>
      </c>
      <c r="C63">
        <v>205</v>
      </c>
      <c r="D63">
        <v>58</v>
      </c>
      <c r="E63">
        <v>53</v>
      </c>
      <c r="F63">
        <v>57</v>
      </c>
      <c r="G63">
        <v>47</v>
      </c>
      <c r="H63">
        <v>55</v>
      </c>
      <c r="I63">
        <v>32</v>
      </c>
      <c r="J63" t="s">
        <v>559</v>
      </c>
    </row>
    <row r="64" spans="1:10" x14ac:dyDescent="0.25">
      <c r="A64">
        <v>12</v>
      </c>
      <c r="B64">
        <v>63</v>
      </c>
      <c r="C64">
        <v>214</v>
      </c>
      <c r="D64">
        <v>58</v>
      </c>
      <c r="E64">
        <v>53</v>
      </c>
      <c r="F64">
        <v>57</v>
      </c>
      <c r="G64">
        <v>47</v>
      </c>
      <c r="H64">
        <v>55</v>
      </c>
      <c r="I64">
        <v>32</v>
      </c>
      <c r="J64" t="s">
        <v>559</v>
      </c>
    </row>
    <row r="65" spans="1:8" x14ac:dyDescent="0.25">
      <c r="A65">
        <v>12</v>
      </c>
      <c r="B65">
        <v>64</v>
      </c>
      <c r="C65">
        <v>226</v>
      </c>
      <c r="D65">
        <v>56</v>
      </c>
      <c r="E65">
        <v>52</v>
      </c>
      <c r="F65">
        <v>55</v>
      </c>
      <c r="G65">
        <v>32</v>
      </c>
      <c r="H65" t="s">
        <v>559</v>
      </c>
    </row>
    <row r="66" spans="1:8" x14ac:dyDescent="0.25">
      <c r="A66">
        <v>13</v>
      </c>
      <c r="B66">
        <v>65</v>
      </c>
      <c r="C66">
        <v>31</v>
      </c>
      <c r="D66" t="s">
        <v>559</v>
      </c>
    </row>
    <row r="67" spans="1:8" x14ac:dyDescent="0.25">
      <c r="A67">
        <v>13</v>
      </c>
      <c r="B67">
        <v>66</v>
      </c>
      <c r="C67">
        <v>244</v>
      </c>
      <c r="D67">
        <v>65</v>
      </c>
      <c r="E67">
        <v>31</v>
      </c>
      <c r="F67" t="s">
        <v>559</v>
      </c>
    </row>
    <row r="68" spans="1:8" x14ac:dyDescent="0.25">
      <c r="A68">
        <v>13</v>
      </c>
      <c r="B68">
        <v>67</v>
      </c>
      <c r="C68">
        <v>245</v>
      </c>
      <c r="D68">
        <v>65</v>
      </c>
      <c r="E68">
        <v>31</v>
      </c>
      <c r="F68" t="s">
        <v>559</v>
      </c>
    </row>
    <row r="69" spans="1:8" x14ac:dyDescent="0.25">
      <c r="A69">
        <v>13</v>
      </c>
      <c r="B69">
        <v>68</v>
      </c>
      <c r="C69">
        <v>247</v>
      </c>
      <c r="D69">
        <v>65</v>
      </c>
      <c r="E69">
        <v>31</v>
      </c>
      <c r="F69" t="s">
        <v>559</v>
      </c>
    </row>
    <row r="70" spans="1:8" x14ac:dyDescent="0.25">
      <c r="A70">
        <v>13</v>
      </c>
      <c r="B70">
        <v>69</v>
      </c>
      <c r="C70">
        <v>246</v>
      </c>
      <c r="D70">
        <v>65</v>
      </c>
      <c r="E70">
        <v>31</v>
      </c>
      <c r="F70" t="s">
        <v>559</v>
      </c>
    </row>
    <row r="71" spans="1:8" x14ac:dyDescent="0.25">
      <c r="A71">
        <v>13</v>
      </c>
      <c r="B71">
        <v>70</v>
      </c>
      <c r="C71">
        <v>221</v>
      </c>
      <c r="D71">
        <v>65</v>
      </c>
      <c r="E71">
        <v>31</v>
      </c>
      <c r="F71" t="s">
        <v>559</v>
      </c>
    </row>
    <row r="72" spans="1:8" x14ac:dyDescent="0.25">
      <c r="A72">
        <v>14</v>
      </c>
      <c r="B72">
        <v>71</v>
      </c>
      <c r="C72">
        <v>30</v>
      </c>
      <c r="D72" t="s">
        <v>559</v>
      </c>
    </row>
    <row r="73" spans="1:8" x14ac:dyDescent="0.25">
      <c r="A73">
        <v>14</v>
      </c>
      <c r="B73">
        <v>72</v>
      </c>
      <c r="C73">
        <v>281</v>
      </c>
      <c r="D73">
        <v>71</v>
      </c>
      <c r="E73">
        <v>30</v>
      </c>
      <c r="F73" t="s">
        <v>559</v>
      </c>
    </row>
    <row r="74" spans="1:8" x14ac:dyDescent="0.25">
      <c r="A74">
        <v>14</v>
      </c>
      <c r="B74">
        <v>73</v>
      </c>
      <c r="C74">
        <v>249</v>
      </c>
      <c r="D74">
        <v>71</v>
      </c>
      <c r="E74">
        <v>30</v>
      </c>
      <c r="F74" t="s">
        <v>559</v>
      </c>
    </row>
    <row r="75" spans="1:8" x14ac:dyDescent="0.25">
      <c r="A75">
        <v>14</v>
      </c>
      <c r="B75">
        <v>74</v>
      </c>
      <c r="C75">
        <v>198</v>
      </c>
      <c r="D75">
        <v>71</v>
      </c>
      <c r="E75">
        <v>30</v>
      </c>
      <c r="F75" t="s">
        <v>559</v>
      </c>
    </row>
    <row r="76" spans="1:8" x14ac:dyDescent="0.25">
      <c r="A76">
        <v>14</v>
      </c>
      <c r="B76">
        <v>75</v>
      </c>
      <c r="C76">
        <v>206</v>
      </c>
      <c r="D76">
        <v>71</v>
      </c>
      <c r="E76">
        <v>30</v>
      </c>
      <c r="F76" t="s">
        <v>559</v>
      </c>
    </row>
    <row r="77" spans="1:8" x14ac:dyDescent="0.25">
      <c r="A77">
        <v>14</v>
      </c>
      <c r="B77">
        <v>76</v>
      </c>
      <c r="C77">
        <v>199</v>
      </c>
      <c r="D77">
        <v>71</v>
      </c>
      <c r="E77">
        <v>30</v>
      </c>
      <c r="F77" t="s">
        <v>559</v>
      </c>
    </row>
    <row r="78" spans="1:8" x14ac:dyDescent="0.25">
      <c r="A78">
        <v>14</v>
      </c>
      <c r="B78">
        <v>77</v>
      </c>
      <c r="C78">
        <v>200</v>
      </c>
      <c r="D78">
        <v>71</v>
      </c>
      <c r="E78">
        <v>30</v>
      </c>
      <c r="F78" t="s">
        <v>559</v>
      </c>
    </row>
    <row r="79" spans="1:8" x14ac:dyDescent="0.25">
      <c r="A79">
        <v>14</v>
      </c>
      <c r="B79">
        <v>78</v>
      </c>
      <c r="C79">
        <v>181</v>
      </c>
      <c r="D79">
        <v>71</v>
      </c>
      <c r="E79">
        <v>30</v>
      </c>
      <c r="F79" t="s">
        <v>559</v>
      </c>
    </row>
    <row r="80" spans="1:8" x14ac:dyDescent="0.25">
      <c r="A80">
        <v>15</v>
      </c>
      <c r="B80">
        <v>79</v>
      </c>
      <c r="C80">
        <v>29</v>
      </c>
      <c r="D80" t="s">
        <v>559</v>
      </c>
    </row>
    <row r="81" spans="1:14" x14ac:dyDescent="0.25">
      <c r="A81">
        <v>15</v>
      </c>
      <c r="B81">
        <v>80</v>
      </c>
      <c r="C81">
        <v>284</v>
      </c>
      <c r="D81">
        <v>79</v>
      </c>
      <c r="E81">
        <v>29</v>
      </c>
      <c r="F81" t="s">
        <v>559</v>
      </c>
    </row>
    <row r="82" spans="1:14" x14ac:dyDescent="0.25">
      <c r="A82">
        <v>15</v>
      </c>
      <c r="B82">
        <v>81</v>
      </c>
      <c r="C82">
        <v>285</v>
      </c>
      <c r="D82">
        <v>79</v>
      </c>
      <c r="E82">
        <v>29</v>
      </c>
      <c r="F82" t="s">
        <v>559</v>
      </c>
    </row>
    <row r="83" spans="1:14" x14ac:dyDescent="0.25">
      <c r="A83">
        <v>15</v>
      </c>
      <c r="B83">
        <v>82</v>
      </c>
      <c r="C83">
        <v>113</v>
      </c>
      <c r="D83">
        <v>81</v>
      </c>
      <c r="E83">
        <v>285</v>
      </c>
      <c r="F83">
        <v>79</v>
      </c>
      <c r="G83">
        <v>29</v>
      </c>
      <c r="H83" t="s">
        <v>559</v>
      </c>
    </row>
    <row r="84" spans="1:14" x14ac:dyDescent="0.25">
      <c r="A84">
        <v>15</v>
      </c>
      <c r="B84">
        <v>83</v>
      </c>
      <c r="C84">
        <v>280</v>
      </c>
      <c r="D84">
        <v>82</v>
      </c>
      <c r="E84">
        <v>113</v>
      </c>
      <c r="F84">
        <v>81</v>
      </c>
      <c r="G84">
        <v>285</v>
      </c>
      <c r="H84">
        <v>79</v>
      </c>
      <c r="I84">
        <v>29</v>
      </c>
      <c r="J84" t="s">
        <v>559</v>
      </c>
    </row>
    <row r="85" spans="1:14" x14ac:dyDescent="0.25">
      <c r="A85">
        <v>15</v>
      </c>
      <c r="B85">
        <v>84</v>
      </c>
      <c r="C85">
        <v>278</v>
      </c>
      <c r="D85">
        <v>82</v>
      </c>
      <c r="E85">
        <v>113</v>
      </c>
      <c r="F85">
        <v>81</v>
      </c>
      <c r="G85">
        <v>285</v>
      </c>
      <c r="H85">
        <v>79</v>
      </c>
      <c r="I85">
        <v>29</v>
      </c>
      <c r="J85" t="s">
        <v>559</v>
      </c>
    </row>
    <row r="86" spans="1:14" x14ac:dyDescent="0.25">
      <c r="A86">
        <v>15</v>
      </c>
      <c r="B86">
        <v>85</v>
      </c>
      <c r="C86">
        <v>111</v>
      </c>
      <c r="D86">
        <v>82</v>
      </c>
      <c r="E86">
        <v>113</v>
      </c>
      <c r="F86">
        <v>81</v>
      </c>
      <c r="G86">
        <v>285</v>
      </c>
      <c r="H86">
        <v>79</v>
      </c>
      <c r="I86">
        <v>29</v>
      </c>
      <c r="J86" t="s">
        <v>559</v>
      </c>
    </row>
    <row r="87" spans="1:14" x14ac:dyDescent="0.25">
      <c r="A87">
        <v>15</v>
      </c>
      <c r="B87">
        <v>86</v>
      </c>
      <c r="C87">
        <v>252</v>
      </c>
      <c r="D87">
        <v>85</v>
      </c>
      <c r="E87">
        <v>111</v>
      </c>
      <c r="F87">
        <v>82</v>
      </c>
      <c r="G87">
        <v>113</v>
      </c>
      <c r="H87">
        <v>81</v>
      </c>
      <c r="I87">
        <v>285</v>
      </c>
      <c r="J87">
        <v>79</v>
      </c>
      <c r="K87">
        <v>29</v>
      </c>
      <c r="L87" t="s">
        <v>559</v>
      </c>
    </row>
    <row r="88" spans="1:14" x14ac:dyDescent="0.25">
      <c r="A88">
        <v>15</v>
      </c>
      <c r="B88">
        <v>87</v>
      </c>
      <c r="C88">
        <v>250</v>
      </c>
      <c r="D88">
        <v>85</v>
      </c>
      <c r="E88">
        <v>111</v>
      </c>
      <c r="F88">
        <v>82</v>
      </c>
      <c r="G88">
        <v>113</v>
      </c>
      <c r="H88">
        <v>81</v>
      </c>
      <c r="I88">
        <v>285</v>
      </c>
      <c r="J88">
        <v>79</v>
      </c>
      <c r="K88">
        <v>29</v>
      </c>
      <c r="L88" t="s">
        <v>559</v>
      </c>
    </row>
    <row r="89" spans="1:14" x14ac:dyDescent="0.25">
      <c r="A89">
        <v>15</v>
      </c>
      <c r="B89">
        <v>88</v>
      </c>
      <c r="C89">
        <v>251</v>
      </c>
      <c r="D89">
        <v>86</v>
      </c>
      <c r="E89">
        <v>252</v>
      </c>
      <c r="F89">
        <v>85</v>
      </c>
      <c r="G89">
        <v>111</v>
      </c>
      <c r="H89">
        <v>82</v>
      </c>
      <c r="I89">
        <v>113</v>
      </c>
      <c r="J89">
        <v>81</v>
      </c>
      <c r="K89">
        <v>285</v>
      </c>
      <c r="L89">
        <v>79</v>
      </c>
      <c r="M89">
        <v>29</v>
      </c>
      <c r="N89" t="s">
        <v>559</v>
      </c>
    </row>
    <row r="90" spans="1:14" x14ac:dyDescent="0.25">
      <c r="A90">
        <v>15</v>
      </c>
      <c r="B90">
        <v>89</v>
      </c>
      <c r="C90">
        <v>197</v>
      </c>
      <c r="D90">
        <v>85</v>
      </c>
      <c r="E90">
        <v>111</v>
      </c>
      <c r="F90">
        <v>82</v>
      </c>
      <c r="G90">
        <v>113</v>
      </c>
      <c r="H90">
        <v>81</v>
      </c>
      <c r="I90">
        <v>285</v>
      </c>
      <c r="J90">
        <v>79</v>
      </c>
      <c r="K90">
        <v>29</v>
      </c>
      <c r="L90" t="s">
        <v>559</v>
      </c>
    </row>
    <row r="91" spans="1:14" x14ac:dyDescent="0.25">
      <c r="A91">
        <v>16</v>
      </c>
      <c r="B91">
        <v>90</v>
      </c>
      <c r="C91">
        <v>27</v>
      </c>
      <c r="D91" t="s">
        <v>559</v>
      </c>
    </row>
    <row r="92" spans="1:14" x14ac:dyDescent="0.25">
      <c r="A92">
        <v>16</v>
      </c>
      <c r="B92">
        <v>91</v>
      </c>
      <c r="C92">
        <v>119</v>
      </c>
      <c r="D92">
        <v>90</v>
      </c>
      <c r="E92">
        <v>27</v>
      </c>
      <c r="F92" t="s">
        <v>559</v>
      </c>
    </row>
    <row r="93" spans="1:14" x14ac:dyDescent="0.25">
      <c r="A93">
        <v>16</v>
      </c>
      <c r="B93">
        <v>92</v>
      </c>
      <c r="C93">
        <v>279</v>
      </c>
      <c r="D93">
        <v>91</v>
      </c>
      <c r="E93">
        <v>119</v>
      </c>
      <c r="F93">
        <v>90</v>
      </c>
      <c r="G93">
        <v>27</v>
      </c>
      <c r="H93" t="s">
        <v>559</v>
      </c>
    </row>
    <row r="94" spans="1:14" x14ac:dyDescent="0.25">
      <c r="A94">
        <v>16</v>
      </c>
      <c r="B94">
        <v>93</v>
      </c>
      <c r="C94">
        <v>72</v>
      </c>
      <c r="D94">
        <v>92</v>
      </c>
      <c r="E94">
        <v>279</v>
      </c>
      <c r="F94">
        <v>91</v>
      </c>
      <c r="G94">
        <v>119</v>
      </c>
      <c r="H94">
        <v>90</v>
      </c>
      <c r="I94">
        <v>27</v>
      </c>
      <c r="J94" t="s">
        <v>559</v>
      </c>
    </row>
    <row r="95" spans="1:14" x14ac:dyDescent="0.25">
      <c r="A95">
        <v>17</v>
      </c>
      <c r="B95">
        <v>94</v>
      </c>
      <c r="C95">
        <v>28</v>
      </c>
      <c r="D95" t="s">
        <v>559</v>
      </c>
    </row>
    <row r="96" spans="1:14" x14ac:dyDescent="0.25">
      <c r="A96">
        <v>17</v>
      </c>
      <c r="B96">
        <v>95</v>
      </c>
      <c r="C96">
        <v>109</v>
      </c>
      <c r="D96">
        <v>94</v>
      </c>
      <c r="E96">
        <v>28</v>
      </c>
      <c r="F96" t="s">
        <v>559</v>
      </c>
    </row>
    <row r="97" spans="1:9" x14ac:dyDescent="0.25">
      <c r="A97">
        <v>17</v>
      </c>
      <c r="B97">
        <v>96</v>
      </c>
      <c r="C97">
        <v>256</v>
      </c>
      <c r="D97">
        <v>95</v>
      </c>
      <c r="E97">
        <v>109</v>
      </c>
      <c r="F97">
        <v>94</v>
      </c>
      <c r="G97">
        <v>28</v>
      </c>
      <c r="H97" t="s">
        <v>559</v>
      </c>
    </row>
    <row r="98" spans="1:9" x14ac:dyDescent="0.25">
      <c r="A98">
        <v>17</v>
      </c>
      <c r="B98">
        <v>97</v>
      </c>
      <c r="C98">
        <v>255</v>
      </c>
      <c r="D98">
        <v>95</v>
      </c>
      <c r="E98">
        <v>109</v>
      </c>
      <c r="F98">
        <v>94</v>
      </c>
      <c r="G98">
        <v>28</v>
      </c>
      <c r="H98" t="s">
        <v>559</v>
      </c>
    </row>
    <row r="99" spans="1:9" x14ac:dyDescent="0.25">
      <c r="A99">
        <v>17</v>
      </c>
      <c r="B99">
        <v>98</v>
      </c>
      <c r="C99">
        <v>254</v>
      </c>
      <c r="D99">
        <v>95</v>
      </c>
      <c r="E99">
        <v>109</v>
      </c>
      <c r="F99">
        <v>94</v>
      </c>
      <c r="G99">
        <v>28</v>
      </c>
      <c r="H99" t="s">
        <v>559</v>
      </c>
    </row>
    <row r="100" spans="1:9" x14ac:dyDescent="0.25">
      <c r="A100">
        <v>17</v>
      </c>
      <c r="B100">
        <v>99</v>
      </c>
      <c r="C100">
        <v>100</v>
      </c>
      <c r="D100">
        <v>94</v>
      </c>
      <c r="E100">
        <v>28</v>
      </c>
      <c r="F100" t="s">
        <v>559</v>
      </c>
    </row>
    <row r="101" spans="1:9" x14ac:dyDescent="0.25">
      <c r="A101">
        <v>17</v>
      </c>
      <c r="B101">
        <v>100</v>
      </c>
      <c r="C101">
        <v>253</v>
      </c>
      <c r="D101">
        <v>99</v>
      </c>
      <c r="E101">
        <v>100</v>
      </c>
      <c r="F101">
        <v>94</v>
      </c>
      <c r="G101">
        <v>28</v>
      </c>
      <c r="H101" t="s">
        <v>559</v>
      </c>
    </row>
    <row r="102" spans="1:9" x14ac:dyDescent="0.25">
      <c r="A102">
        <v>17</v>
      </c>
      <c r="B102">
        <v>101</v>
      </c>
      <c r="C102">
        <v>201</v>
      </c>
      <c r="D102">
        <v>99</v>
      </c>
      <c r="E102">
        <v>100</v>
      </c>
      <c r="F102">
        <v>94</v>
      </c>
      <c r="G102">
        <v>28</v>
      </c>
      <c r="H102" t="s">
        <v>559</v>
      </c>
    </row>
    <row r="103" spans="1:9" x14ac:dyDescent="0.25">
      <c r="A103">
        <v>17</v>
      </c>
      <c r="B103">
        <v>102</v>
      </c>
      <c r="C103">
        <v>73</v>
      </c>
      <c r="D103">
        <v>201</v>
      </c>
      <c r="E103">
        <v>99</v>
      </c>
      <c r="F103">
        <v>100</v>
      </c>
      <c r="G103">
        <v>94</v>
      </c>
      <c r="H103">
        <v>28</v>
      </c>
      <c r="I103" t="s">
        <v>559</v>
      </c>
    </row>
    <row r="104" spans="1:9" x14ac:dyDescent="0.25">
      <c r="A104">
        <v>18</v>
      </c>
      <c r="B104">
        <v>103</v>
      </c>
      <c r="C104">
        <v>26</v>
      </c>
      <c r="D104" t="s">
        <v>559</v>
      </c>
    </row>
    <row r="105" spans="1:9" x14ac:dyDescent="0.25">
      <c r="A105">
        <v>18</v>
      </c>
      <c r="B105">
        <v>104</v>
      </c>
      <c r="C105">
        <v>289</v>
      </c>
      <c r="D105">
        <v>103</v>
      </c>
      <c r="E105">
        <v>26</v>
      </c>
      <c r="F105" t="s">
        <v>559</v>
      </c>
    </row>
    <row r="106" spans="1:9" x14ac:dyDescent="0.25">
      <c r="A106">
        <v>18</v>
      </c>
      <c r="B106">
        <v>105</v>
      </c>
      <c r="C106">
        <v>286</v>
      </c>
      <c r="D106">
        <v>103</v>
      </c>
      <c r="E106">
        <v>26</v>
      </c>
      <c r="F106" t="s">
        <v>559</v>
      </c>
    </row>
    <row r="107" spans="1:9" x14ac:dyDescent="0.25">
      <c r="A107">
        <v>18</v>
      </c>
      <c r="B107">
        <v>106</v>
      </c>
      <c r="C107">
        <v>288</v>
      </c>
      <c r="D107">
        <v>103</v>
      </c>
      <c r="E107">
        <v>26</v>
      </c>
      <c r="F107" t="s">
        <v>559</v>
      </c>
    </row>
    <row r="108" spans="1:9" x14ac:dyDescent="0.25">
      <c r="A108">
        <v>18</v>
      </c>
      <c r="B108">
        <v>107</v>
      </c>
      <c r="C108">
        <v>112</v>
      </c>
      <c r="D108">
        <v>103</v>
      </c>
      <c r="E108">
        <v>26</v>
      </c>
      <c r="F108" t="s">
        <v>559</v>
      </c>
    </row>
    <row r="109" spans="1:9" x14ac:dyDescent="0.25">
      <c r="A109">
        <v>19</v>
      </c>
      <c r="B109">
        <v>108</v>
      </c>
      <c r="C109">
        <v>25</v>
      </c>
      <c r="D109" t="s">
        <v>559</v>
      </c>
    </row>
    <row r="110" spans="1:9" x14ac:dyDescent="0.25">
      <c r="A110">
        <v>19</v>
      </c>
      <c r="B110">
        <v>109</v>
      </c>
      <c r="C110">
        <v>132</v>
      </c>
      <c r="D110">
        <v>108</v>
      </c>
      <c r="E110">
        <v>25</v>
      </c>
      <c r="F110" t="s">
        <v>559</v>
      </c>
    </row>
    <row r="111" spans="1:9" x14ac:dyDescent="0.25">
      <c r="A111">
        <v>19</v>
      </c>
      <c r="B111">
        <v>110</v>
      </c>
      <c r="C111">
        <v>257</v>
      </c>
      <c r="D111">
        <v>109</v>
      </c>
      <c r="E111">
        <v>132</v>
      </c>
      <c r="F111">
        <v>108</v>
      </c>
      <c r="G111">
        <v>25</v>
      </c>
      <c r="H111" t="s">
        <v>559</v>
      </c>
    </row>
    <row r="112" spans="1:9" x14ac:dyDescent="0.25">
      <c r="A112">
        <v>19</v>
      </c>
      <c r="B112">
        <v>111</v>
      </c>
      <c r="C112">
        <v>258</v>
      </c>
      <c r="D112">
        <v>109</v>
      </c>
      <c r="E112">
        <v>132</v>
      </c>
      <c r="F112">
        <v>108</v>
      </c>
      <c r="G112">
        <v>25</v>
      </c>
      <c r="H112" t="s">
        <v>559</v>
      </c>
    </row>
    <row r="113" spans="1:16" x14ac:dyDescent="0.25">
      <c r="A113">
        <v>19</v>
      </c>
      <c r="B113">
        <v>112</v>
      </c>
      <c r="C113">
        <v>114</v>
      </c>
      <c r="D113">
        <v>109</v>
      </c>
      <c r="E113">
        <v>132</v>
      </c>
      <c r="F113">
        <v>108</v>
      </c>
      <c r="G113">
        <v>25</v>
      </c>
      <c r="H113" t="s">
        <v>559</v>
      </c>
    </row>
    <row r="114" spans="1:16" x14ac:dyDescent="0.25">
      <c r="A114">
        <v>19</v>
      </c>
      <c r="B114">
        <v>113</v>
      </c>
      <c r="C114">
        <v>74</v>
      </c>
      <c r="D114">
        <v>109</v>
      </c>
      <c r="E114">
        <v>132</v>
      </c>
      <c r="F114">
        <v>108</v>
      </c>
      <c r="G114">
        <v>25</v>
      </c>
      <c r="H114" t="s">
        <v>559</v>
      </c>
    </row>
    <row r="115" spans="1:16" x14ac:dyDescent="0.25">
      <c r="A115">
        <v>19</v>
      </c>
      <c r="B115">
        <v>114</v>
      </c>
      <c r="C115">
        <v>71</v>
      </c>
      <c r="D115">
        <v>112</v>
      </c>
      <c r="E115">
        <v>114</v>
      </c>
      <c r="F115">
        <v>109</v>
      </c>
      <c r="G115">
        <v>132</v>
      </c>
      <c r="H115">
        <v>108</v>
      </c>
      <c r="I115">
        <v>25</v>
      </c>
      <c r="J115" t="s">
        <v>559</v>
      </c>
    </row>
    <row r="116" spans="1:16" x14ac:dyDescent="0.25">
      <c r="A116">
        <v>19</v>
      </c>
      <c r="B116">
        <v>115</v>
      </c>
      <c r="C116">
        <v>139</v>
      </c>
      <c r="D116">
        <v>113</v>
      </c>
      <c r="E116">
        <v>74</v>
      </c>
      <c r="F116">
        <v>109</v>
      </c>
      <c r="G116">
        <v>132</v>
      </c>
      <c r="H116">
        <v>108</v>
      </c>
      <c r="I116">
        <v>25</v>
      </c>
      <c r="J116" t="s">
        <v>559</v>
      </c>
    </row>
    <row r="117" spans="1:16" x14ac:dyDescent="0.25">
      <c r="A117">
        <v>20</v>
      </c>
      <c r="B117">
        <v>116</v>
      </c>
      <c r="C117">
        <v>24</v>
      </c>
      <c r="D117" t="s">
        <v>559</v>
      </c>
    </row>
    <row r="118" spans="1:16" x14ac:dyDescent="0.25">
      <c r="A118">
        <v>20</v>
      </c>
      <c r="B118">
        <v>117</v>
      </c>
      <c r="C118">
        <v>290</v>
      </c>
      <c r="D118">
        <v>116</v>
      </c>
      <c r="E118">
        <v>24</v>
      </c>
      <c r="F118" t="s">
        <v>559</v>
      </c>
    </row>
    <row r="119" spans="1:16" x14ac:dyDescent="0.25">
      <c r="A119">
        <v>20</v>
      </c>
      <c r="B119">
        <v>118</v>
      </c>
      <c r="C119">
        <v>110</v>
      </c>
      <c r="D119">
        <v>116</v>
      </c>
      <c r="E119">
        <v>24</v>
      </c>
      <c r="F119" t="s">
        <v>559</v>
      </c>
    </row>
    <row r="120" spans="1:16" x14ac:dyDescent="0.25">
      <c r="A120">
        <v>20</v>
      </c>
      <c r="B120">
        <v>119</v>
      </c>
      <c r="C120">
        <v>130</v>
      </c>
      <c r="D120">
        <v>118</v>
      </c>
      <c r="E120">
        <v>110</v>
      </c>
      <c r="F120">
        <v>116</v>
      </c>
      <c r="G120">
        <v>24</v>
      </c>
      <c r="H120" t="s">
        <v>559</v>
      </c>
    </row>
    <row r="121" spans="1:16" x14ac:dyDescent="0.25">
      <c r="A121">
        <v>20</v>
      </c>
      <c r="B121">
        <v>120</v>
      </c>
      <c r="C121">
        <v>135</v>
      </c>
      <c r="D121">
        <v>119</v>
      </c>
      <c r="E121">
        <v>130</v>
      </c>
      <c r="F121">
        <v>118</v>
      </c>
      <c r="G121">
        <v>110</v>
      </c>
      <c r="H121">
        <v>116</v>
      </c>
      <c r="I121">
        <v>24</v>
      </c>
      <c r="J121" t="s">
        <v>559</v>
      </c>
    </row>
    <row r="122" spans="1:16" x14ac:dyDescent="0.25">
      <c r="A122">
        <v>20</v>
      </c>
      <c r="B122">
        <v>121</v>
      </c>
      <c r="C122">
        <v>115</v>
      </c>
      <c r="D122">
        <v>120</v>
      </c>
      <c r="E122">
        <v>135</v>
      </c>
      <c r="F122">
        <v>119</v>
      </c>
      <c r="G122">
        <v>130</v>
      </c>
      <c r="H122">
        <v>118</v>
      </c>
      <c r="I122">
        <v>110</v>
      </c>
      <c r="J122">
        <v>116</v>
      </c>
      <c r="K122">
        <v>24</v>
      </c>
      <c r="L122" t="s">
        <v>559</v>
      </c>
    </row>
    <row r="123" spans="1:16" x14ac:dyDescent="0.25">
      <c r="A123">
        <v>20</v>
      </c>
      <c r="B123">
        <v>122</v>
      </c>
      <c r="C123">
        <v>116</v>
      </c>
      <c r="D123">
        <v>120</v>
      </c>
      <c r="E123">
        <v>135</v>
      </c>
      <c r="F123">
        <v>119</v>
      </c>
      <c r="G123">
        <v>130</v>
      </c>
      <c r="H123">
        <v>118</v>
      </c>
      <c r="I123">
        <v>110</v>
      </c>
      <c r="J123">
        <v>116</v>
      </c>
      <c r="K123">
        <v>24</v>
      </c>
      <c r="L123" t="s">
        <v>559</v>
      </c>
    </row>
    <row r="124" spans="1:16" x14ac:dyDescent="0.25">
      <c r="A124">
        <v>20</v>
      </c>
      <c r="B124">
        <v>123</v>
      </c>
      <c r="C124">
        <v>67</v>
      </c>
      <c r="D124">
        <v>122</v>
      </c>
      <c r="E124">
        <v>116</v>
      </c>
      <c r="F124">
        <v>120</v>
      </c>
      <c r="G124">
        <v>135</v>
      </c>
      <c r="H124">
        <v>119</v>
      </c>
      <c r="I124">
        <v>130</v>
      </c>
      <c r="J124">
        <v>118</v>
      </c>
      <c r="K124">
        <v>110</v>
      </c>
      <c r="L124">
        <v>116</v>
      </c>
      <c r="M124">
        <v>24</v>
      </c>
      <c r="N124" t="s">
        <v>559</v>
      </c>
    </row>
    <row r="125" spans="1:16" x14ac:dyDescent="0.25">
      <c r="A125">
        <v>20</v>
      </c>
      <c r="B125">
        <v>124</v>
      </c>
      <c r="C125">
        <v>68</v>
      </c>
      <c r="D125">
        <v>121</v>
      </c>
      <c r="E125">
        <v>115</v>
      </c>
      <c r="F125">
        <v>120</v>
      </c>
      <c r="G125">
        <v>135</v>
      </c>
      <c r="H125">
        <v>119</v>
      </c>
      <c r="I125">
        <v>130</v>
      </c>
      <c r="J125">
        <v>118</v>
      </c>
      <c r="K125">
        <v>110</v>
      </c>
      <c r="L125">
        <v>116</v>
      </c>
      <c r="M125">
        <v>24</v>
      </c>
      <c r="N125" t="s">
        <v>559</v>
      </c>
    </row>
    <row r="126" spans="1:16" x14ac:dyDescent="0.25">
      <c r="A126">
        <v>20</v>
      </c>
      <c r="B126">
        <v>125</v>
      </c>
      <c r="C126">
        <v>61</v>
      </c>
      <c r="D126">
        <v>124</v>
      </c>
      <c r="E126">
        <v>68</v>
      </c>
      <c r="F126">
        <v>121</v>
      </c>
      <c r="G126">
        <v>115</v>
      </c>
      <c r="H126">
        <v>120</v>
      </c>
      <c r="I126">
        <v>135</v>
      </c>
      <c r="J126">
        <v>119</v>
      </c>
      <c r="K126">
        <v>130</v>
      </c>
      <c r="L126">
        <v>118</v>
      </c>
      <c r="M126">
        <v>110</v>
      </c>
      <c r="N126">
        <v>116</v>
      </c>
      <c r="O126">
        <v>24</v>
      </c>
      <c r="P126" t="s">
        <v>559</v>
      </c>
    </row>
    <row r="127" spans="1:16" x14ac:dyDescent="0.25">
      <c r="A127">
        <v>21</v>
      </c>
      <c r="B127">
        <v>126</v>
      </c>
      <c r="C127">
        <v>23</v>
      </c>
      <c r="D127" t="s">
        <v>559</v>
      </c>
    </row>
    <row r="128" spans="1:16" x14ac:dyDescent="0.25">
      <c r="A128">
        <v>21</v>
      </c>
      <c r="B128">
        <v>127</v>
      </c>
      <c r="C128">
        <v>128</v>
      </c>
      <c r="D128">
        <v>126</v>
      </c>
      <c r="E128">
        <v>23</v>
      </c>
      <c r="F128" t="s">
        <v>559</v>
      </c>
    </row>
    <row r="129" spans="1:12" x14ac:dyDescent="0.25">
      <c r="A129">
        <v>22</v>
      </c>
      <c r="B129">
        <v>128</v>
      </c>
      <c r="C129">
        <v>22</v>
      </c>
      <c r="D129" t="s">
        <v>559</v>
      </c>
    </row>
    <row r="130" spans="1:12" x14ac:dyDescent="0.25">
      <c r="A130">
        <v>22</v>
      </c>
      <c r="B130">
        <v>129</v>
      </c>
      <c r="C130">
        <v>101</v>
      </c>
      <c r="D130">
        <v>128</v>
      </c>
      <c r="E130">
        <v>22</v>
      </c>
      <c r="F130" t="s">
        <v>559</v>
      </c>
    </row>
    <row r="131" spans="1:12" x14ac:dyDescent="0.25">
      <c r="A131">
        <v>22</v>
      </c>
      <c r="B131">
        <v>130</v>
      </c>
      <c r="C131">
        <v>136</v>
      </c>
      <c r="D131">
        <v>129</v>
      </c>
      <c r="E131">
        <v>101</v>
      </c>
      <c r="F131">
        <v>128</v>
      </c>
      <c r="G131">
        <v>22</v>
      </c>
      <c r="H131" t="s">
        <v>559</v>
      </c>
    </row>
    <row r="132" spans="1:12" x14ac:dyDescent="0.25">
      <c r="A132">
        <v>22</v>
      </c>
      <c r="B132">
        <v>131</v>
      </c>
      <c r="C132">
        <v>282</v>
      </c>
      <c r="D132">
        <v>130</v>
      </c>
      <c r="E132">
        <v>136</v>
      </c>
      <c r="F132">
        <v>129</v>
      </c>
      <c r="G132">
        <v>101</v>
      </c>
      <c r="H132">
        <v>128</v>
      </c>
      <c r="I132">
        <v>22</v>
      </c>
      <c r="J132" t="s">
        <v>559</v>
      </c>
    </row>
    <row r="133" spans="1:12" x14ac:dyDescent="0.25">
      <c r="A133">
        <v>22</v>
      </c>
      <c r="B133">
        <v>132</v>
      </c>
      <c r="C133">
        <v>60</v>
      </c>
      <c r="D133">
        <v>131</v>
      </c>
      <c r="E133">
        <v>282</v>
      </c>
      <c r="F133">
        <v>130</v>
      </c>
      <c r="G133">
        <v>136</v>
      </c>
      <c r="H133">
        <v>129</v>
      </c>
      <c r="I133">
        <v>101</v>
      </c>
      <c r="J133">
        <v>128</v>
      </c>
      <c r="K133">
        <v>22</v>
      </c>
      <c r="L133" t="s">
        <v>559</v>
      </c>
    </row>
    <row r="134" spans="1:12" x14ac:dyDescent="0.25">
      <c r="A134">
        <v>23</v>
      </c>
      <c r="B134">
        <v>133</v>
      </c>
      <c r="C134">
        <v>21</v>
      </c>
      <c r="D134" t="s">
        <v>559</v>
      </c>
    </row>
    <row r="135" spans="1:12" x14ac:dyDescent="0.25">
      <c r="A135">
        <v>23</v>
      </c>
      <c r="B135">
        <v>134</v>
      </c>
      <c r="C135">
        <v>291</v>
      </c>
      <c r="D135">
        <v>133</v>
      </c>
      <c r="E135">
        <v>21</v>
      </c>
      <c r="F135" t="s">
        <v>559</v>
      </c>
    </row>
    <row r="136" spans="1:12" x14ac:dyDescent="0.25">
      <c r="A136">
        <v>23</v>
      </c>
      <c r="B136">
        <v>135</v>
      </c>
      <c r="C136">
        <v>102</v>
      </c>
      <c r="D136">
        <v>133</v>
      </c>
      <c r="E136">
        <v>21</v>
      </c>
      <c r="F136" t="s">
        <v>559</v>
      </c>
    </row>
    <row r="137" spans="1:12" x14ac:dyDescent="0.25">
      <c r="A137">
        <v>23</v>
      </c>
      <c r="B137">
        <v>136</v>
      </c>
      <c r="C137">
        <v>106</v>
      </c>
      <c r="D137">
        <v>133</v>
      </c>
      <c r="E137">
        <v>21</v>
      </c>
      <c r="F137" t="s">
        <v>559</v>
      </c>
    </row>
    <row r="138" spans="1:12" x14ac:dyDescent="0.25">
      <c r="A138">
        <v>23</v>
      </c>
      <c r="B138">
        <v>137</v>
      </c>
      <c r="C138">
        <v>103</v>
      </c>
      <c r="D138">
        <v>133</v>
      </c>
      <c r="E138">
        <v>21</v>
      </c>
      <c r="F138" t="s">
        <v>559</v>
      </c>
    </row>
    <row r="139" spans="1:12" x14ac:dyDescent="0.25">
      <c r="A139">
        <v>23</v>
      </c>
      <c r="B139">
        <v>138</v>
      </c>
      <c r="C139">
        <v>293</v>
      </c>
      <c r="D139">
        <v>136</v>
      </c>
      <c r="E139">
        <v>106</v>
      </c>
      <c r="F139">
        <v>133</v>
      </c>
      <c r="G139">
        <v>21</v>
      </c>
      <c r="H139" t="s">
        <v>559</v>
      </c>
    </row>
    <row r="140" spans="1:12" x14ac:dyDescent="0.25">
      <c r="A140">
        <v>23</v>
      </c>
      <c r="B140">
        <v>139</v>
      </c>
      <c r="C140">
        <v>203</v>
      </c>
      <c r="D140">
        <v>138</v>
      </c>
      <c r="E140">
        <v>293</v>
      </c>
      <c r="F140">
        <v>136</v>
      </c>
      <c r="G140">
        <v>106</v>
      </c>
      <c r="H140">
        <v>133</v>
      </c>
      <c r="I140">
        <v>21</v>
      </c>
      <c r="J140" t="s">
        <v>559</v>
      </c>
    </row>
    <row r="141" spans="1:12" x14ac:dyDescent="0.25">
      <c r="A141">
        <v>23</v>
      </c>
      <c r="B141">
        <v>140</v>
      </c>
      <c r="C141">
        <v>204</v>
      </c>
      <c r="D141">
        <v>137</v>
      </c>
      <c r="E141">
        <v>103</v>
      </c>
      <c r="F141">
        <v>133</v>
      </c>
      <c r="G141">
        <v>21</v>
      </c>
      <c r="H141" t="s">
        <v>559</v>
      </c>
    </row>
    <row r="142" spans="1:12" x14ac:dyDescent="0.25">
      <c r="A142">
        <v>23</v>
      </c>
      <c r="B142">
        <v>141</v>
      </c>
      <c r="C142">
        <v>167</v>
      </c>
      <c r="D142">
        <v>139</v>
      </c>
      <c r="E142">
        <v>203</v>
      </c>
      <c r="F142">
        <v>138</v>
      </c>
      <c r="G142">
        <v>293</v>
      </c>
      <c r="H142">
        <v>136</v>
      </c>
      <c r="I142">
        <v>106</v>
      </c>
      <c r="J142">
        <v>133</v>
      </c>
      <c r="K142">
        <v>21</v>
      </c>
      <c r="L142" t="s">
        <v>559</v>
      </c>
    </row>
    <row r="143" spans="1:12" x14ac:dyDescent="0.25">
      <c r="A143">
        <v>23</v>
      </c>
      <c r="B143">
        <v>142</v>
      </c>
      <c r="C143">
        <v>179</v>
      </c>
      <c r="D143">
        <v>139</v>
      </c>
      <c r="E143">
        <v>203</v>
      </c>
      <c r="F143">
        <v>138</v>
      </c>
      <c r="G143">
        <v>293</v>
      </c>
      <c r="H143">
        <v>136</v>
      </c>
      <c r="I143">
        <v>106</v>
      </c>
      <c r="J143">
        <v>133</v>
      </c>
      <c r="K143">
        <v>21</v>
      </c>
      <c r="L143" t="s">
        <v>559</v>
      </c>
    </row>
    <row r="144" spans="1:12" x14ac:dyDescent="0.25">
      <c r="A144">
        <v>23</v>
      </c>
      <c r="B144">
        <v>143</v>
      </c>
      <c r="C144">
        <v>166</v>
      </c>
      <c r="D144">
        <v>140</v>
      </c>
      <c r="E144">
        <v>204</v>
      </c>
      <c r="F144">
        <v>137</v>
      </c>
      <c r="G144">
        <v>103</v>
      </c>
      <c r="H144">
        <v>133</v>
      </c>
      <c r="I144">
        <v>21</v>
      </c>
      <c r="J144" t="s">
        <v>559</v>
      </c>
    </row>
    <row r="145" spans="1:14" x14ac:dyDescent="0.25">
      <c r="A145">
        <v>23</v>
      </c>
      <c r="B145">
        <v>144</v>
      </c>
      <c r="C145">
        <v>165</v>
      </c>
      <c r="D145">
        <v>140</v>
      </c>
      <c r="E145">
        <v>204</v>
      </c>
      <c r="F145">
        <v>137</v>
      </c>
      <c r="G145">
        <v>103</v>
      </c>
      <c r="H145">
        <v>133</v>
      </c>
      <c r="I145">
        <v>21</v>
      </c>
      <c r="J145" t="s">
        <v>559</v>
      </c>
    </row>
    <row r="146" spans="1:14" x14ac:dyDescent="0.25">
      <c r="A146">
        <v>23</v>
      </c>
      <c r="B146">
        <v>145</v>
      </c>
      <c r="C146">
        <v>164</v>
      </c>
      <c r="D146">
        <v>140</v>
      </c>
      <c r="E146">
        <v>204</v>
      </c>
      <c r="F146">
        <v>137</v>
      </c>
      <c r="G146">
        <v>103</v>
      </c>
      <c r="H146">
        <v>133</v>
      </c>
      <c r="I146">
        <v>21</v>
      </c>
      <c r="J146" t="s">
        <v>559</v>
      </c>
    </row>
    <row r="147" spans="1:14" x14ac:dyDescent="0.25">
      <c r="A147">
        <v>23</v>
      </c>
      <c r="B147">
        <v>146</v>
      </c>
      <c r="C147">
        <v>56</v>
      </c>
      <c r="D147">
        <v>145</v>
      </c>
      <c r="E147">
        <v>164</v>
      </c>
      <c r="F147">
        <v>140</v>
      </c>
      <c r="G147">
        <v>204</v>
      </c>
      <c r="H147">
        <v>137</v>
      </c>
      <c r="I147">
        <v>103</v>
      </c>
      <c r="J147">
        <v>133</v>
      </c>
      <c r="K147">
        <v>21</v>
      </c>
      <c r="L147" t="s">
        <v>559</v>
      </c>
    </row>
    <row r="148" spans="1:14" x14ac:dyDescent="0.25">
      <c r="A148">
        <v>23</v>
      </c>
      <c r="B148">
        <v>147</v>
      </c>
      <c r="C148">
        <v>62</v>
      </c>
      <c r="D148">
        <v>143</v>
      </c>
      <c r="E148">
        <v>166</v>
      </c>
      <c r="F148">
        <v>140</v>
      </c>
      <c r="G148">
        <v>204</v>
      </c>
      <c r="H148">
        <v>137</v>
      </c>
      <c r="I148">
        <v>103</v>
      </c>
      <c r="J148">
        <v>133</v>
      </c>
      <c r="K148">
        <v>21</v>
      </c>
      <c r="L148" t="s">
        <v>559</v>
      </c>
    </row>
    <row r="149" spans="1:14" x14ac:dyDescent="0.25">
      <c r="A149">
        <v>23</v>
      </c>
      <c r="B149">
        <v>148</v>
      </c>
      <c r="C149">
        <v>83</v>
      </c>
      <c r="D149">
        <v>142</v>
      </c>
      <c r="E149">
        <v>179</v>
      </c>
      <c r="F149">
        <v>139</v>
      </c>
      <c r="G149">
        <v>203</v>
      </c>
      <c r="H149">
        <v>138</v>
      </c>
      <c r="I149">
        <v>293</v>
      </c>
      <c r="J149">
        <v>136</v>
      </c>
      <c r="K149">
        <v>106</v>
      </c>
      <c r="L149">
        <v>133</v>
      </c>
      <c r="M149">
        <v>21</v>
      </c>
      <c r="N149" t="s">
        <v>559</v>
      </c>
    </row>
    <row r="150" spans="1:14" x14ac:dyDescent="0.25">
      <c r="A150">
        <v>23</v>
      </c>
      <c r="B150">
        <v>149</v>
      </c>
      <c r="C150">
        <v>81</v>
      </c>
      <c r="D150">
        <v>140</v>
      </c>
      <c r="E150">
        <v>204</v>
      </c>
      <c r="F150">
        <v>137</v>
      </c>
      <c r="G150">
        <v>103</v>
      </c>
      <c r="H150">
        <v>133</v>
      </c>
      <c r="I150">
        <v>21</v>
      </c>
      <c r="J150" t="s">
        <v>559</v>
      </c>
    </row>
    <row r="151" spans="1:14" x14ac:dyDescent="0.25">
      <c r="A151">
        <v>24</v>
      </c>
      <c r="B151">
        <v>150</v>
      </c>
      <c r="C151">
        <v>20</v>
      </c>
      <c r="D151" t="s">
        <v>559</v>
      </c>
    </row>
    <row r="152" spans="1:14" x14ac:dyDescent="0.25">
      <c r="A152">
        <v>24</v>
      </c>
      <c r="B152">
        <v>151</v>
      </c>
      <c r="C152">
        <v>292</v>
      </c>
      <c r="D152">
        <v>150</v>
      </c>
      <c r="E152">
        <v>20</v>
      </c>
      <c r="F152" t="s">
        <v>559</v>
      </c>
    </row>
    <row r="153" spans="1:14" x14ac:dyDescent="0.25">
      <c r="A153">
        <v>24</v>
      </c>
      <c r="B153">
        <v>152</v>
      </c>
      <c r="C153">
        <v>107</v>
      </c>
      <c r="D153">
        <v>150</v>
      </c>
      <c r="E153">
        <v>20</v>
      </c>
      <c r="F153" t="s">
        <v>559</v>
      </c>
    </row>
    <row r="154" spans="1:14" x14ac:dyDescent="0.25">
      <c r="A154">
        <v>24</v>
      </c>
      <c r="B154">
        <v>153</v>
      </c>
      <c r="C154">
        <v>212</v>
      </c>
      <c r="D154">
        <v>152</v>
      </c>
      <c r="E154">
        <v>107</v>
      </c>
      <c r="F154">
        <v>150</v>
      </c>
      <c r="G154">
        <v>20</v>
      </c>
      <c r="H154" t="s">
        <v>559</v>
      </c>
    </row>
    <row r="155" spans="1:14" x14ac:dyDescent="0.25">
      <c r="A155">
        <v>24</v>
      </c>
      <c r="B155">
        <v>154</v>
      </c>
      <c r="C155">
        <v>294</v>
      </c>
      <c r="D155">
        <v>152</v>
      </c>
      <c r="E155">
        <v>107</v>
      </c>
      <c r="F155">
        <v>150</v>
      </c>
      <c r="G155">
        <v>20</v>
      </c>
      <c r="H155" t="s">
        <v>559</v>
      </c>
    </row>
    <row r="156" spans="1:14" x14ac:dyDescent="0.25">
      <c r="A156">
        <v>24</v>
      </c>
      <c r="B156">
        <v>155</v>
      </c>
      <c r="C156">
        <v>176</v>
      </c>
      <c r="D156">
        <v>152</v>
      </c>
      <c r="E156">
        <v>107</v>
      </c>
      <c r="F156">
        <v>150</v>
      </c>
      <c r="G156">
        <v>20</v>
      </c>
      <c r="H156" t="s">
        <v>559</v>
      </c>
    </row>
    <row r="157" spans="1:14" x14ac:dyDescent="0.25">
      <c r="A157">
        <v>24</v>
      </c>
      <c r="B157">
        <v>156</v>
      </c>
      <c r="C157">
        <v>88</v>
      </c>
      <c r="D157">
        <v>155</v>
      </c>
      <c r="E157">
        <v>176</v>
      </c>
      <c r="F157">
        <v>152</v>
      </c>
      <c r="G157">
        <v>107</v>
      </c>
      <c r="H157">
        <v>150</v>
      </c>
      <c r="I157">
        <v>20</v>
      </c>
      <c r="J157" t="s">
        <v>559</v>
      </c>
    </row>
    <row r="158" spans="1:14" x14ac:dyDescent="0.25">
      <c r="A158">
        <v>25</v>
      </c>
      <c r="B158">
        <v>157</v>
      </c>
      <c r="C158">
        <v>19</v>
      </c>
      <c r="D158" t="s">
        <v>559</v>
      </c>
    </row>
    <row r="159" spans="1:14" x14ac:dyDescent="0.25">
      <c r="A159">
        <v>25</v>
      </c>
      <c r="B159">
        <v>158</v>
      </c>
      <c r="C159">
        <v>202</v>
      </c>
      <c r="D159">
        <v>157</v>
      </c>
      <c r="E159">
        <v>19</v>
      </c>
      <c r="F159" t="s">
        <v>559</v>
      </c>
    </row>
    <row r="160" spans="1:14" x14ac:dyDescent="0.25">
      <c r="A160">
        <v>25</v>
      </c>
      <c r="B160">
        <v>159</v>
      </c>
      <c r="C160">
        <v>94</v>
      </c>
      <c r="D160">
        <v>158</v>
      </c>
      <c r="E160">
        <v>202</v>
      </c>
      <c r="F160">
        <v>157</v>
      </c>
      <c r="G160">
        <v>19</v>
      </c>
      <c r="H160" t="s">
        <v>559</v>
      </c>
    </row>
    <row r="161" spans="1:14" x14ac:dyDescent="0.25">
      <c r="A161">
        <v>25</v>
      </c>
      <c r="B161">
        <v>160</v>
      </c>
      <c r="C161">
        <v>159</v>
      </c>
      <c r="D161">
        <v>159</v>
      </c>
      <c r="E161">
        <v>94</v>
      </c>
      <c r="F161">
        <v>158</v>
      </c>
      <c r="G161">
        <v>202</v>
      </c>
      <c r="H161">
        <v>157</v>
      </c>
      <c r="I161">
        <v>19</v>
      </c>
      <c r="J161" t="s">
        <v>559</v>
      </c>
    </row>
    <row r="162" spans="1:14" x14ac:dyDescent="0.25">
      <c r="A162">
        <v>25</v>
      </c>
      <c r="B162">
        <v>161</v>
      </c>
      <c r="C162">
        <v>171</v>
      </c>
      <c r="D162">
        <v>160</v>
      </c>
      <c r="E162">
        <v>159</v>
      </c>
      <c r="F162">
        <v>159</v>
      </c>
      <c r="G162">
        <v>94</v>
      </c>
      <c r="H162">
        <v>158</v>
      </c>
      <c r="I162">
        <v>202</v>
      </c>
      <c r="J162">
        <v>157</v>
      </c>
      <c r="K162">
        <v>19</v>
      </c>
      <c r="L162" t="s">
        <v>559</v>
      </c>
    </row>
    <row r="163" spans="1:14" x14ac:dyDescent="0.25">
      <c r="A163">
        <v>25</v>
      </c>
      <c r="B163">
        <v>162</v>
      </c>
      <c r="C163">
        <v>75</v>
      </c>
      <c r="D163">
        <v>159</v>
      </c>
      <c r="E163">
        <v>94</v>
      </c>
      <c r="F163">
        <v>158</v>
      </c>
      <c r="G163">
        <v>202</v>
      </c>
      <c r="H163">
        <v>157</v>
      </c>
      <c r="I163">
        <v>19</v>
      </c>
      <c r="J163" t="s">
        <v>559</v>
      </c>
    </row>
    <row r="164" spans="1:14" x14ac:dyDescent="0.25">
      <c r="A164">
        <v>25</v>
      </c>
      <c r="B164">
        <v>163</v>
      </c>
      <c r="C164">
        <v>172</v>
      </c>
      <c r="D164">
        <v>162</v>
      </c>
      <c r="E164">
        <v>75</v>
      </c>
      <c r="F164">
        <v>159</v>
      </c>
      <c r="G164">
        <v>94</v>
      </c>
      <c r="H164">
        <v>158</v>
      </c>
      <c r="I164">
        <v>202</v>
      </c>
      <c r="J164">
        <v>157</v>
      </c>
      <c r="K164">
        <v>19</v>
      </c>
      <c r="L164" t="s">
        <v>559</v>
      </c>
    </row>
    <row r="165" spans="1:14" x14ac:dyDescent="0.25">
      <c r="A165">
        <v>25</v>
      </c>
      <c r="B165">
        <v>164</v>
      </c>
      <c r="C165">
        <v>173</v>
      </c>
      <c r="D165">
        <v>162</v>
      </c>
      <c r="E165">
        <v>75</v>
      </c>
      <c r="F165">
        <v>159</v>
      </c>
      <c r="G165">
        <v>94</v>
      </c>
      <c r="H165">
        <v>158</v>
      </c>
      <c r="I165">
        <v>202</v>
      </c>
      <c r="J165">
        <v>157</v>
      </c>
      <c r="K165">
        <v>19</v>
      </c>
      <c r="L165" t="s">
        <v>559</v>
      </c>
    </row>
    <row r="166" spans="1:14" x14ac:dyDescent="0.25">
      <c r="A166">
        <v>25</v>
      </c>
      <c r="B166">
        <v>165</v>
      </c>
      <c r="C166">
        <v>97</v>
      </c>
      <c r="D166">
        <v>164</v>
      </c>
      <c r="E166">
        <v>173</v>
      </c>
      <c r="F166">
        <v>162</v>
      </c>
      <c r="G166">
        <v>75</v>
      </c>
      <c r="H166">
        <v>159</v>
      </c>
      <c r="I166">
        <v>94</v>
      </c>
      <c r="J166">
        <v>158</v>
      </c>
      <c r="K166">
        <v>202</v>
      </c>
      <c r="L166">
        <v>157</v>
      </c>
      <c r="M166">
        <v>19</v>
      </c>
      <c r="N166" t="s">
        <v>559</v>
      </c>
    </row>
    <row r="167" spans="1:14" x14ac:dyDescent="0.25">
      <c r="A167">
        <v>25</v>
      </c>
      <c r="B167">
        <v>166</v>
      </c>
      <c r="C167">
        <v>77</v>
      </c>
      <c r="D167">
        <v>163</v>
      </c>
      <c r="E167">
        <v>172</v>
      </c>
      <c r="F167">
        <v>162</v>
      </c>
      <c r="G167">
        <v>75</v>
      </c>
      <c r="H167">
        <v>159</v>
      </c>
      <c r="I167">
        <v>94</v>
      </c>
      <c r="J167">
        <v>158</v>
      </c>
      <c r="K167">
        <v>202</v>
      </c>
      <c r="L167">
        <v>157</v>
      </c>
      <c r="M167">
        <v>19</v>
      </c>
      <c r="N167" t="s">
        <v>559</v>
      </c>
    </row>
    <row r="168" spans="1:14" x14ac:dyDescent="0.25">
      <c r="A168">
        <v>25</v>
      </c>
      <c r="B168">
        <v>167</v>
      </c>
      <c r="C168">
        <v>78</v>
      </c>
      <c r="D168">
        <v>161</v>
      </c>
      <c r="E168">
        <v>171</v>
      </c>
      <c r="F168">
        <v>160</v>
      </c>
      <c r="G168">
        <v>159</v>
      </c>
      <c r="H168">
        <v>159</v>
      </c>
      <c r="I168">
        <v>94</v>
      </c>
      <c r="J168">
        <v>158</v>
      </c>
      <c r="K168">
        <v>202</v>
      </c>
      <c r="L168">
        <v>157</v>
      </c>
      <c r="M168">
        <v>19</v>
      </c>
      <c r="N168" t="s">
        <v>559</v>
      </c>
    </row>
    <row r="169" spans="1:14" x14ac:dyDescent="0.25">
      <c r="A169">
        <v>26</v>
      </c>
      <c r="B169">
        <v>168</v>
      </c>
      <c r="C169">
        <v>18</v>
      </c>
      <c r="D169" t="s">
        <v>559</v>
      </c>
    </row>
    <row r="170" spans="1:14" x14ac:dyDescent="0.25">
      <c r="A170">
        <v>26</v>
      </c>
      <c r="B170">
        <v>169</v>
      </c>
      <c r="C170">
        <v>154</v>
      </c>
      <c r="D170">
        <v>168</v>
      </c>
      <c r="E170">
        <v>18</v>
      </c>
      <c r="F170" t="s">
        <v>559</v>
      </c>
    </row>
    <row r="171" spans="1:14" x14ac:dyDescent="0.25">
      <c r="A171">
        <v>26</v>
      </c>
      <c r="B171">
        <v>170</v>
      </c>
      <c r="C171">
        <v>69</v>
      </c>
      <c r="D171">
        <v>169</v>
      </c>
      <c r="E171">
        <v>154</v>
      </c>
      <c r="F171">
        <v>168</v>
      </c>
      <c r="G171">
        <v>18</v>
      </c>
      <c r="H171" t="s">
        <v>559</v>
      </c>
    </row>
    <row r="172" spans="1:14" x14ac:dyDescent="0.25">
      <c r="A172">
        <v>26</v>
      </c>
      <c r="B172">
        <v>171</v>
      </c>
      <c r="C172">
        <v>95</v>
      </c>
      <c r="D172">
        <v>170</v>
      </c>
      <c r="E172">
        <v>69</v>
      </c>
      <c r="F172">
        <v>169</v>
      </c>
      <c r="G172">
        <v>154</v>
      </c>
      <c r="H172">
        <v>168</v>
      </c>
      <c r="I172">
        <v>18</v>
      </c>
      <c r="J172" t="s">
        <v>559</v>
      </c>
    </row>
    <row r="173" spans="1:14" x14ac:dyDescent="0.25">
      <c r="A173">
        <v>26</v>
      </c>
      <c r="B173">
        <v>172</v>
      </c>
      <c r="C173">
        <v>177</v>
      </c>
      <c r="D173">
        <v>171</v>
      </c>
      <c r="E173">
        <v>95</v>
      </c>
      <c r="F173">
        <v>170</v>
      </c>
      <c r="G173">
        <v>69</v>
      </c>
      <c r="H173">
        <v>169</v>
      </c>
      <c r="I173">
        <v>154</v>
      </c>
      <c r="J173">
        <v>168</v>
      </c>
      <c r="K173">
        <v>18</v>
      </c>
      <c r="L173" t="s">
        <v>559</v>
      </c>
    </row>
    <row r="174" spans="1:14" x14ac:dyDescent="0.25">
      <c r="A174">
        <v>26</v>
      </c>
      <c r="B174">
        <v>173</v>
      </c>
      <c r="C174" t="s">
        <v>559</v>
      </c>
      <c r="D174">
        <v>171</v>
      </c>
      <c r="E174">
        <v>95</v>
      </c>
      <c r="F174">
        <v>170</v>
      </c>
      <c r="G174">
        <v>69</v>
      </c>
      <c r="H174">
        <v>169</v>
      </c>
      <c r="I174">
        <v>154</v>
      </c>
      <c r="J174">
        <v>168</v>
      </c>
      <c r="K174">
        <v>18</v>
      </c>
      <c r="L174" t="s">
        <v>559</v>
      </c>
    </row>
    <row r="175" spans="1:14" x14ac:dyDescent="0.25">
      <c r="A175">
        <v>26</v>
      </c>
      <c r="B175">
        <v>174</v>
      </c>
      <c r="C175">
        <v>89</v>
      </c>
      <c r="D175">
        <v>172</v>
      </c>
      <c r="E175">
        <v>177</v>
      </c>
      <c r="F175">
        <v>171</v>
      </c>
      <c r="G175">
        <v>95</v>
      </c>
      <c r="H175">
        <v>170</v>
      </c>
      <c r="I175">
        <v>69</v>
      </c>
      <c r="J175">
        <v>169</v>
      </c>
      <c r="K175">
        <v>154</v>
      </c>
      <c r="L175">
        <v>168</v>
      </c>
      <c r="M175">
        <v>18</v>
      </c>
      <c r="N175" t="s">
        <v>559</v>
      </c>
    </row>
    <row r="176" spans="1:14" x14ac:dyDescent="0.25">
      <c r="A176">
        <v>26</v>
      </c>
      <c r="B176">
        <v>175</v>
      </c>
      <c r="C176">
        <v>92</v>
      </c>
      <c r="D176">
        <v>173</v>
      </c>
      <c r="E176" t="s">
        <v>559</v>
      </c>
      <c r="F176">
        <v>171</v>
      </c>
      <c r="G176">
        <v>95</v>
      </c>
      <c r="H176">
        <v>170</v>
      </c>
      <c r="I176">
        <v>69</v>
      </c>
      <c r="J176">
        <v>169</v>
      </c>
      <c r="K176">
        <v>154</v>
      </c>
      <c r="L176">
        <v>168</v>
      </c>
      <c r="M176">
        <v>18</v>
      </c>
      <c r="N176" t="s">
        <v>559</v>
      </c>
    </row>
    <row r="177" spans="1:12" x14ac:dyDescent="0.25">
      <c r="A177">
        <v>27</v>
      </c>
      <c r="B177">
        <v>176</v>
      </c>
      <c r="C177">
        <v>17</v>
      </c>
      <c r="D177" t="s">
        <v>559</v>
      </c>
    </row>
    <row r="178" spans="1:12" x14ac:dyDescent="0.25">
      <c r="A178">
        <v>27</v>
      </c>
      <c r="B178">
        <v>177</v>
      </c>
      <c r="C178">
        <v>86</v>
      </c>
      <c r="D178">
        <v>176</v>
      </c>
      <c r="E178">
        <v>17</v>
      </c>
      <c r="F178" t="s">
        <v>559</v>
      </c>
    </row>
    <row r="179" spans="1:12" x14ac:dyDescent="0.25">
      <c r="A179">
        <v>27</v>
      </c>
      <c r="B179">
        <v>178</v>
      </c>
      <c r="C179">
        <v>178</v>
      </c>
      <c r="D179">
        <v>177</v>
      </c>
      <c r="E179">
        <v>86</v>
      </c>
      <c r="F179">
        <v>176</v>
      </c>
      <c r="G179">
        <v>17</v>
      </c>
      <c r="H179" t="s">
        <v>559</v>
      </c>
    </row>
    <row r="180" spans="1:12" x14ac:dyDescent="0.25">
      <c r="A180">
        <v>28</v>
      </c>
      <c r="B180">
        <v>179</v>
      </c>
      <c r="C180">
        <v>16</v>
      </c>
      <c r="D180" t="s">
        <v>559</v>
      </c>
    </row>
    <row r="181" spans="1:12" x14ac:dyDescent="0.25">
      <c r="A181">
        <v>28</v>
      </c>
      <c r="B181">
        <v>180</v>
      </c>
      <c r="C181">
        <v>134</v>
      </c>
      <c r="D181">
        <v>179</v>
      </c>
      <c r="E181">
        <v>16</v>
      </c>
      <c r="F181" t="s">
        <v>559</v>
      </c>
    </row>
    <row r="182" spans="1:12" x14ac:dyDescent="0.25">
      <c r="A182">
        <v>28</v>
      </c>
      <c r="B182">
        <v>181</v>
      </c>
      <c r="C182">
        <v>55</v>
      </c>
      <c r="D182">
        <v>180</v>
      </c>
      <c r="E182">
        <v>134</v>
      </c>
      <c r="F182">
        <v>179</v>
      </c>
      <c r="G182">
        <v>16</v>
      </c>
      <c r="H182" t="s">
        <v>559</v>
      </c>
    </row>
    <row r="183" spans="1:12" x14ac:dyDescent="0.25">
      <c r="A183">
        <v>28</v>
      </c>
      <c r="B183">
        <v>182</v>
      </c>
      <c r="C183">
        <v>263</v>
      </c>
      <c r="D183">
        <v>181</v>
      </c>
      <c r="E183">
        <v>55</v>
      </c>
      <c r="F183">
        <v>180</v>
      </c>
      <c r="G183">
        <v>134</v>
      </c>
      <c r="H183">
        <v>179</v>
      </c>
      <c r="I183">
        <v>16</v>
      </c>
      <c r="J183" t="s">
        <v>559</v>
      </c>
    </row>
    <row r="184" spans="1:12" x14ac:dyDescent="0.25">
      <c r="A184">
        <v>28</v>
      </c>
      <c r="B184">
        <v>183</v>
      </c>
      <c r="C184">
        <v>262</v>
      </c>
      <c r="D184">
        <v>182</v>
      </c>
      <c r="E184">
        <v>263</v>
      </c>
      <c r="F184">
        <v>181</v>
      </c>
      <c r="G184">
        <v>55</v>
      </c>
      <c r="H184">
        <v>180</v>
      </c>
      <c r="I184">
        <v>134</v>
      </c>
      <c r="J184">
        <v>179</v>
      </c>
      <c r="K184">
        <v>16</v>
      </c>
      <c r="L184" t="s">
        <v>559</v>
      </c>
    </row>
    <row r="185" spans="1:12" x14ac:dyDescent="0.25">
      <c r="A185">
        <v>28</v>
      </c>
      <c r="B185">
        <v>184</v>
      </c>
      <c r="C185">
        <v>261</v>
      </c>
      <c r="D185">
        <v>181</v>
      </c>
      <c r="E185">
        <v>55</v>
      </c>
      <c r="F185">
        <v>180</v>
      </c>
      <c r="G185">
        <v>134</v>
      </c>
      <c r="H185">
        <v>179</v>
      </c>
      <c r="I185">
        <v>16</v>
      </c>
      <c r="J185" t="s">
        <v>559</v>
      </c>
    </row>
    <row r="186" spans="1:12" x14ac:dyDescent="0.25">
      <c r="A186">
        <v>28</v>
      </c>
      <c r="B186">
        <v>185</v>
      </c>
      <c r="C186">
        <v>149</v>
      </c>
      <c r="D186">
        <v>181</v>
      </c>
      <c r="E186">
        <v>55</v>
      </c>
      <c r="F186">
        <v>180</v>
      </c>
      <c r="G186">
        <v>134</v>
      </c>
      <c r="H186">
        <v>179</v>
      </c>
      <c r="I186">
        <v>16</v>
      </c>
      <c r="J186" t="s">
        <v>559</v>
      </c>
    </row>
    <row r="187" spans="1:12" x14ac:dyDescent="0.25">
      <c r="A187">
        <v>28</v>
      </c>
      <c r="B187">
        <v>186</v>
      </c>
      <c r="C187">
        <v>259</v>
      </c>
      <c r="D187">
        <v>187</v>
      </c>
      <c r="E187">
        <v>260</v>
      </c>
      <c r="F187">
        <v>181</v>
      </c>
      <c r="G187">
        <v>55</v>
      </c>
      <c r="H187">
        <v>180</v>
      </c>
      <c r="I187">
        <v>134</v>
      </c>
      <c r="J187">
        <v>179</v>
      </c>
      <c r="K187">
        <v>16</v>
      </c>
      <c r="L187" t="s">
        <v>559</v>
      </c>
    </row>
    <row r="188" spans="1:12" x14ac:dyDescent="0.25">
      <c r="A188">
        <v>28</v>
      </c>
      <c r="B188">
        <v>187</v>
      </c>
      <c r="C188">
        <v>260</v>
      </c>
      <c r="D188">
        <v>181</v>
      </c>
      <c r="E188">
        <v>55</v>
      </c>
      <c r="F188">
        <v>180</v>
      </c>
      <c r="G188">
        <v>134</v>
      </c>
      <c r="H188">
        <v>179</v>
      </c>
      <c r="I188">
        <v>16</v>
      </c>
      <c r="J188" t="s">
        <v>559</v>
      </c>
    </row>
    <row r="189" spans="1:12" x14ac:dyDescent="0.25">
      <c r="A189">
        <v>28</v>
      </c>
      <c r="B189">
        <v>188</v>
      </c>
      <c r="C189">
        <v>93</v>
      </c>
      <c r="D189">
        <v>185</v>
      </c>
      <c r="E189">
        <v>149</v>
      </c>
      <c r="F189">
        <v>181</v>
      </c>
      <c r="G189">
        <v>55</v>
      </c>
      <c r="H189">
        <v>180</v>
      </c>
      <c r="I189">
        <v>134</v>
      </c>
      <c r="J189">
        <v>179</v>
      </c>
      <c r="K189">
        <v>16</v>
      </c>
      <c r="L189" t="s">
        <v>559</v>
      </c>
    </row>
    <row r="190" spans="1:12" x14ac:dyDescent="0.25">
      <c r="A190">
        <v>29</v>
      </c>
      <c r="B190">
        <v>189</v>
      </c>
      <c r="C190">
        <v>15</v>
      </c>
      <c r="D190" t="s">
        <v>559</v>
      </c>
    </row>
    <row r="191" spans="1:12" x14ac:dyDescent="0.25">
      <c r="A191">
        <v>29</v>
      </c>
      <c r="B191">
        <v>190</v>
      </c>
      <c r="C191">
        <v>131</v>
      </c>
      <c r="D191">
        <v>189</v>
      </c>
      <c r="E191">
        <v>15</v>
      </c>
      <c r="F191" t="s">
        <v>559</v>
      </c>
    </row>
    <row r="192" spans="1:12" x14ac:dyDescent="0.25">
      <c r="A192">
        <v>29</v>
      </c>
      <c r="B192">
        <v>191</v>
      </c>
      <c r="C192">
        <v>299</v>
      </c>
      <c r="D192">
        <v>190</v>
      </c>
      <c r="E192">
        <v>131</v>
      </c>
      <c r="F192">
        <v>189</v>
      </c>
      <c r="G192">
        <v>15</v>
      </c>
      <c r="H192" t="s">
        <v>559</v>
      </c>
    </row>
    <row r="193" spans="1:12" x14ac:dyDescent="0.25">
      <c r="A193">
        <v>29</v>
      </c>
      <c r="B193">
        <v>192</v>
      </c>
      <c r="C193">
        <v>298</v>
      </c>
      <c r="D193">
        <v>190</v>
      </c>
      <c r="E193">
        <v>131</v>
      </c>
      <c r="F193">
        <v>189</v>
      </c>
      <c r="G193">
        <v>15</v>
      </c>
      <c r="H193" t="s">
        <v>559</v>
      </c>
    </row>
    <row r="194" spans="1:12" x14ac:dyDescent="0.25">
      <c r="A194">
        <v>29</v>
      </c>
      <c r="B194">
        <v>193</v>
      </c>
      <c r="C194">
        <v>265</v>
      </c>
      <c r="D194">
        <v>192</v>
      </c>
      <c r="E194">
        <v>298</v>
      </c>
      <c r="F194">
        <v>190</v>
      </c>
      <c r="G194">
        <v>131</v>
      </c>
      <c r="H194">
        <v>189</v>
      </c>
      <c r="I194">
        <v>15</v>
      </c>
      <c r="J194" t="s">
        <v>559</v>
      </c>
    </row>
    <row r="195" spans="1:12" x14ac:dyDescent="0.25">
      <c r="A195">
        <v>29</v>
      </c>
      <c r="B195">
        <v>194</v>
      </c>
      <c r="C195">
        <v>123</v>
      </c>
      <c r="D195">
        <v>189</v>
      </c>
      <c r="E195">
        <v>15</v>
      </c>
      <c r="F195" t="s">
        <v>559</v>
      </c>
    </row>
    <row r="196" spans="1:12" x14ac:dyDescent="0.25">
      <c r="A196">
        <v>29</v>
      </c>
      <c r="B196">
        <v>195</v>
      </c>
      <c r="C196">
        <v>297</v>
      </c>
      <c r="D196">
        <v>194</v>
      </c>
      <c r="E196">
        <v>123</v>
      </c>
      <c r="F196">
        <v>189</v>
      </c>
      <c r="G196">
        <v>15</v>
      </c>
      <c r="H196" t="s">
        <v>559</v>
      </c>
    </row>
    <row r="197" spans="1:12" x14ac:dyDescent="0.25">
      <c r="A197">
        <v>29</v>
      </c>
      <c r="B197">
        <v>196</v>
      </c>
      <c r="C197">
        <v>296</v>
      </c>
      <c r="D197">
        <v>194</v>
      </c>
      <c r="E197">
        <v>123</v>
      </c>
      <c r="F197">
        <v>189</v>
      </c>
      <c r="G197">
        <v>15</v>
      </c>
      <c r="H197" t="s">
        <v>559</v>
      </c>
    </row>
    <row r="198" spans="1:12" x14ac:dyDescent="0.25">
      <c r="A198">
        <v>29</v>
      </c>
      <c r="B198">
        <v>197</v>
      </c>
      <c r="C198">
        <v>146</v>
      </c>
      <c r="D198">
        <v>194</v>
      </c>
      <c r="E198">
        <v>123</v>
      </c>
      <c r="F198">
        <v>189</v>
      </c>
      <c r="G198">
        <v>15</v>
      </c>
      <c r="H198" t="s">
        <v>559</v>
      </c>
    </row>
    <row r="199" spans="1:12" x14ac:dyDescent="0.25">
      <c r="A199">
        <v>29</v>
      </c>
      <c r="B199">
        <v>198</v>
      </c>
      <c r="C199">
        <v>66</v>
      </c>
      <c r="D199">
        <v>194</v>
      </c>
      <c r="E199">
        <v>123</v>
      </c>
      <c r="F199">
        <v>189</v>
      </c>
      <c r="G199">
        <v>15</v>
      </c>
      <c r="H199" t="s">
        <v>559</v>
      </c>
    </row>
    <row r="200" spans="1:12" x14ac:dyDescent="0.25">
      <c r="A200">
        <v>29</v>
      </c>
      <c r="B200">
        <v>199</v>
      </c>
      <c r="C200">
        <v>264</v>
      </c>
      <c r="D200">
        <v>198</v>
      </c>
      <c r="E200">
        <v>66</v>
      </c>
      <c r="F200">
        <v>194</v>
      </c>
      <c r="G200">
        <v>123</v>
      </c>
      <c r="H200">
        <v>189</v>
      </c>
      <c r="I200">
        <v>15</v>
      </c>
      <c r="J200" t="s">
        <v>559</v>
      </c>
    </row>
    <row r="201" spans="1:12" x14ac:dyDescent="0.25">
      <c r="A201">
        <v>29</v>
      </c>
      <c r="B201">
        <v>200</v>
      </c>
      <c r="C201">
        <v>144</v>
      </c>
      <c r="D201">
        <v>194</v>
      </c>
      <c r="E201">
        <v>123</v>
      </c>
      <c r="F201">
        <v>189</v>
      </c>
      <c r="G201">
        <v>15</v>
      </c>
      <c r="H201" t="s">
        <v>559</v>
      </c>
    </row>
    <row r="202" spans="1:12" x14ac:dyDescent="0.25">
      <c r="A202">
        <v>29</v>
      </c>
      <c r="B202">
        <v>201</v>
      </c>
      <c r="C202">
        <v>168</v>
      </c>
      <c r="D202">
        <v>200</v>
      </c>
      <c r="E202">
        <v>144</v>
      </c>
      <c r="F202">
        <v>194</v>
      </c>
      <c r="G202">
        <v>123</v>
      </c>
      <c r="H202">
        <v>189</v>
      </c>
      <c r="I202">
        <v>15</v>
      </c>
      <c r="J202" t="s">
        <v>559</v>
      </c>
    </row>
    <row r="203" spans="1:12" x14ac:dyDescent="0.25">
      <c r="A203">
        <v>29</v>
      </c>
      <c r="B203">
        <v>202</v>
      </c>
      <c r="C203">
        <v>98</v>
      </c>
      <c r="D203">
        <v>201</v>
      </c>
      <c r="E203">
        <v>168</v>
      </c>
      <c r="F203">
        <v>200</v>
      </c>
      <c r="G203">
        <v>144</v>
      </c>
      <c r="H203">
        <v>194</v>
      </c>
      <c r="I203">
        <v>123</v>
      </c>
      <c r="J203">
        <v>189</v>
      </c>
      <c r="K203">
        <v>15</v>
      </c>
      <c r="L203" t="s">
        <v>559</v>
      </c>
    </row>
    <row r="204" spans="1:12" x14ac:dyDescent="0.25">
      <c r="A204">
        <v>30</v>
      </c>
      <c r="B204">
        <v>203</v>
      </c>
      <c r="C204">
        <v>14</v>
      </c>
      <c r="D204" t="s">
        <v>559</v>
      </c>
    </row>
    <row r="205" spans="1:12" x14ac:dyDescent="0.25">
      <c r="A205">
        <v>31</v>
      </c>
      <c r="B205">
        <v>204</v>
      </c>
      <c r="C205">
        <v>13</v>
      </c>
      <c r="D205" t="s">
        <v>559</v>
      </c>
    </row>
    <row r="206" spans="1:12" x14ac:dyDescent="0.25">
      <c r="A206">
        <v>31</v>
      </c>
      <c r="B206">
        <v>205</v>
      </c>
      <c r="C206">
        <v>122</v>
      </c>
      <c r="D206">
        <v>204</v>
      </c>
      <c r="E206">
        <v>13</v>
      </c>
      <c r="F206" t="s">
        <v>559</v>
      </c>
    </row>
    <row r="207" spans="1:12" x14ac:dyDescent="0.25">
      <c r="A207">
        <v>31</v>
      </c>
      <c r="B207">
        <v>207</v>
      </c>
      <c r="C207">
        <v>143</v>
      </c>
      <c r="D207">
        <v>205</v>
      </c>
      <c r="E207">
        <v>122</v>
      </c>
      <c r="F207">
        <v>204</v>
      </c>
      <c r="G207">
        <v>13</v>
      </c>
      <c r="H207" t="s">
        <v>559</v>
      </c>
    </row>
    <row r="208" spans="1:12" x14ac:dyDescent="0.25">
      <c r="A208">
        <v>31</v>
      </c>
      <c r="B208">
        <v>208</v>
      </c>
      <c r="C208">
        <v>142</v>
      </c>
      <c r="D208">
        <v>205</v>
      </c>
      <c r="E208">
        <v>122</v>
      </c>
      <c r="F208">
        <v>204</v>
      </c>
      <c r="G208">
        <v>13</v>
      </c>
      <c r="H208" t="s">
        <v>559</v>
      </c>
    </row>
    <row r="209" spans="1:16" x14ac:dyDescent="0.25">
      <c r="A209">
        <v>31</v>
      </c>
      <c r="B209">
        <v>209</v>
      </c>
      <c r="C209">
        <v>108</v>
      </c>
      <c r="D209">
        <v>208</v>
      </c>
      <c r="E209">
        <v>142</v>
      </c>
      <c r="F209">
        <v>205</v>
      </c>
      <c r="G209">
        <v>122</v>
      </c>
      <c r="H209">
        <v>204</v>
      </c>
      <c r="I209">
        <v>13</v>
      </c>
      <c r="J209" t="s">
        <v>559</v>
      </c>
    </row>
    <row r="210" spans="1:16" x14ac:dyDescent="0.25">
      <c r="A210">
        <v>31</v>
      </c>
      <c r="B210">
        <v>210</v>
      </c>
      <c r="C210">
        <v>266</v>
      </c>
      <c r="D210">
        <v>209</v>
      </c>
      <c r="E210">
        <v>108</v>
      </c>
      <c r="F210">
        <v>208</v>
      </c>
      <c r="G210">
        <v>142</v>
      </c>
      <c r="H210">
        <v>205</v>
      </c>
      <c r="I210">
        <v>122</v>
      </c>
      <c r="J210">
        <v>204</v>
      </c>
      <c r="K210">
        <v>13</v>
      </c>
      <c r="L210" t="s">
        <v>559</v>
      </c>
    </row>
    <row r="211" spans="1:16" x14ac:dyDescent="0.25">
      <c r="A211">
        <v>32</v>
      </c>
      <c r="B211">
        <v>211</v>
      </c>
      <c r="C211" t="s">
        <v>559</v>
      </c>
      <c r="D211" t="s">
        <v>559</v>
      </c>
    </row>
    <row r="212" spans="1:16" x14ac:dyDescent="0.25">
      <c r="A212">
        <v>32</v>
      </c>
      <c r="B212">
        <v>212</v>
      </c>
      <c r="C212">
        <v>120</v>
      </c>
      <c r="D212">
        <v>211</v>
      </c>
      <c r="E212" t="s">
        <v>559</v>
      </c>
      <c r="F212" t="s">
        <v>559</v>
      </c>
    </row>
    <row r="213" spans="1:16" x14ac:dyDescent="0.25">
      <c r="A213">
        <v>32</v>
      </c>
      <c r="B213">
        <v>213</v>
      </c>
      <c r="C213">
        <v>175</v>
      </c>
      <c r="D213">
        <v>212</v>
      </c>
      <c r="E213">
        <v>120</v>
      </c>
      <c r="F213">
        <v>211</v>
      </c>
      <c r="G213" t="s">
        <v>559</v>
      </c>
      <c r="H213" t="s">
        <v>559</v>
      </c>
    </row>
    <row r="214" spans="1:16" x14ac:dyDescent="0.25">
      <c r="A214">
        <v>32</v>
      </c>
      <c r="B214">
        <v>214</v>
      </c>
      <c r="C214">
        <v>174</v>
      </c>
      <c r="D214">
        <v>212</v>
      </c>
      <c r="E214">
        <v>120</v>
      </c>
      <c r="F214">
        <v>211</v>
      </c>
      <c r="G214" t="s">
        <v>559</v>
      </c>
      <c r="H214" t="s">
        <v>559</v>
      </c>
    </row>
    <row r="215" spans="1:16" x14ac:dyDescent="0.25">
      <c r="A215">
        <v>33</v>
      </c>
      <c r="B215">
        <v>215</v>
      </c>
      <c r="C215">
        <v>12</v>
      </c>
      <c r="D215" t="s">
        <v>559</v>
      </c>
    </row>
    <row r="216" spans="1:16" x14ac:dyDescent="0.25">
      <c r="A216">
        <v>34</v>
      </c>
      <c r="B216">
        <v>216</v>
      </c>
      <c r="C216">
        <v>11</v>
      </c>
      <c r="D216" t="s">
        <v>559</v>
      </c>
    </row>
    <row r="217" spans="1:16" x14ac:dyDescent="0.25">
      <c r="A217">
        <v>34</v>
      </c>
      <c r="B217">
        <v>217</v>
      </c>
      <c r="C217">
        <v>121</v>
      </c>
      <c r="D217">
        <v>216</v>
      </c>
      <c r="E217">
        <v>11</v>
      </c>
      <c r="F217" t="s">
        <v>559</v>
      </c>
    </row>
    <row r="218" spans="1:16" x14ac:dyDescent="0.25">
      <c r="A218">
        <v>34</v>
      </c>
      <c r="B218">
        <v>218</v>
      </c>
      <c r="C218">
        <v>300</v>
      </c>
      <c r="D218">
        <v>217</v>
      </c>
      <c r="E218">
        <v>121</v>
      </c>
      <c r="F218">
        <v>216</v>
      </c>
      <c r="G218">
        <v>11</v>
      </c>
      <c r="H218" t="s">
        <v>559</v>
      </c>
    </row>
    <row r="219" spans="1:16" x14ac:dyDescent="0.25">
      <c r="A219">
        <v>34</v>
      </c>
      <c r="B219">
        <v>219</v>
      </c>
      <c r="C219">
        <v>141</v>
      </c>
      <c r="D219">
        <v>217</v>
      </c>
      <c r="E219">
        <v>121</v>
      </c>
      <c r="F219">
        <v>216</v>
      </c>
      <c r="G219">
        <v>11</v>
      </c>
      <c r="H219" t="s">
        <v>559</v>
      </c>
    </row>
    <row r="220" spans="1:16" x14ac:dyDescent="0.25">
      <c r="A220">
        <v>34</v>
      </c>
      <c r="B220">
        <v>220</v>
      </c>
      <c r="C220">
        <v>141</v>
      </c>
      <c r="D220">
        <v>217</v>
      </c>
      <c r="E220">
        <v>121</v>
      </c>
      <c r="F220">
        <v>216</v>
      </c>
      <c r="G220">
        <v>11</v>
      </c>
      <c r="H220" t="s">
        <v>559</v>
      </c>
    </row>
    <row r="221" spans="1:16" x14ac:dyDescent="0.25">
      <c r="A221">
        <v>34</v>
      </c>
      <c r="B221">
        <v>221</v>
      </c>
      <c r="C221">
        <v>140</v>
      </c>
      <c r="D221">
        <v>220</v>
      </c>
      <c r="E221">
        <v>141</v>
      </c>
      <c r="F221">
        <v>217</v>
      </c>
      <c r="G221">
        <v>121</v>
      </c>
      <c r="H221">
        <v>216</v>
      </c>
      <c r="I221">
        <v>11</v>
      </c>
      <c r="J221" t="s">
        <v>559</v>
      </c>
    </row>
    <row r="222" spans="1:16" x14ac:dyDescent="0.25">
      <c r="A222">
        <v>34</v>
      </c>
      <c r="B222">
        <v>222</v>
      </c>
      <c r="C222">
        <v>147</v>
      </c>
      <c r="D222">
        <v>217</v>
      </c>
      <c r="E222">
        <v>121</v>
      </c>
      <c r="F222">
        <v>216</v>
      </c>
      <c r="G222">
        <v>11</v>
      </c>
      <c r="H222" t="s">
        <v>559</v>
      </c>
    </row>
    <row r="223" spans="1:16" x14ac:dyDescent="0.25">
      <c r="A223">
        <v>34</v>
      </c>
      <c r="B223">
        <v>223</v>
      </c>
      <c r="C223">
        <v>268</v>
      </c>
      <c r="D223">
        <v>226</v>
      </c>
      <c r="E223">
        <v>138</v>
      </c>
      <c r="F223">
        <v>224</v>
      </c>
      <c r="G223">
        <v>158</v>
      </c>
      <c r="H223">
        <v>221</v>
      </c>
      <c r="I223">
        <v>140</v>
      </c>
      <c r="J223">
        <v>220</v>
      </c>
      <c r="K223">
        <v>141</v>
      </c>
      <c r="L223">
        <v>217</v>
      </c>
      <c r="M223">
        <v>121</v>
      </c>
      <c r="N223">
        <v>216</v>
      </c>
      <c r="O223">
        <v>11</v>
      </c>
      <c r="P223" t="s">
        <v>559</v>
      </c>
    </row>
    <row r="224" spans="1:16" x14ac:dyDescent="0.25">
      <c r="A224">
        <v>34</v>
      </c>
      <c r="B224">
        <v>224</v>
      </c>
      <c r="C224">
        <v>158</v>
      </c>
      <c r="D224">
        <v>221</v>
      </c>
      <c r="E224">
        <v>140</v>
      </c>
      <c r="F224">
        <v>220</v>
      </c>
      <c r="G224">
        <v>141</v>
      </c>
      <c r="H224">
        <v>217</v>
      </c>
      <c r="I224">
        <v>121</v>
      </c>
      <c r="J224">
        <v>216</v>
      </c>
      <c r="K224">
        <v>11</v>
      </c>
      <c r="L224" t="s">
        <v>559</v>
      </c>
    </row>
    <row r="225" spans="1:16" x14ac:dyDescent="0.25">
      <c r="A225">
        <v>34</v>
      </c>
      <c r="B225">
        <v>225</v>
      </c>
      <c r="C225">
        <v>148</v>
      </c>
      <c r="D225">
        <v>224</v>
      </c>
      <c r="E225">
        <v>158</v>
      </c>
      <c r="F225">
        <v>221</v>
      </c>
      <c r="G225">
        <v>140</v>
      </c>
      <c r="H225">
        <v>220</v>
      </c>
      <c r="I225">
        <v>141</v>
      </c>
      <c r="J225">
        <v>217</v>
      </c>
      <c r="K225">
        <v>121</v>
      </c>
      <c r="L225">
        <v>216</v>
      </c>
      <c r="M225">
        <v>11</v>
      </c>
      <c r="N225" t="s">
        <v>559</v>
      </c>
    </row>
    <row r="226" spans="1:16" x14ac:dyDescent="0.25">
      <c r="A226">
        <v>34</v>
      </c>
      <c r="B226">
        <v>226</v>
      </c>
      <c r="C226">
        <v>138</v>
      </c>
      <c r="D226">
        <v>224</v>
      </c>
      <c r="E226">
        <v>158</v>
      </c>
      <c r="F226">
        <v>221</v>
      </c>
      <c r="G226">
        <v>140</v>
      </c>
      <c r="H226">
        <v>220</v>
      </c>
      <c r="I226">
        <v>141</v>
      </c>
      <c r="J226">
        <v>217</v>
      </c>
      <c r="K226">
        <v>121</v>
      </c>
      <c r="L226">
        <v>216</v>
      </c>
      <c r="M226">
        <v>11</v>
      </c>
      <c r="N226" t="s">
        <v>559</v>
      </c>
    </row>
    <row r="227" spans="1:16" x14ac:dyDescent="0.25">
      <c r="A227">
        <v>34</v>
      </c>
      <c r="B227">
        <v>227</v>
      </c>
      <c r="C227">
        <v>57</v>
      </c>
      <c r="D227">
        <v>225</v>
      </c>
      <c r="E227">
        <v>148</v>
      </c>
      <c r="F227">
        <v>224</v>
      </c>
      <c r="G227">
        <v>158</v>
      </c>
      <c r="H227">
        <v>221</v>
      </c>
      <c r="I227">
        <v>140</v>
      </c>
      <c r="J227">
        <v>220</v>
      </c>
      <c r="K227">
        <v>141</v>
      </c>
      <c r="L227">
        <v>217</v>
      </c>
      <c r="M227">
        <v>121</v>
      </c>
      <c r="N227">
        <v>216</v>
      </c>
      <c r="O227">
        <v>11</v>
      </c>
      <c r="P227" t="s">
        <v>559</v>
      </c>
    </row>
    <row r="228" spans="1:16" x14ac:dyDescent="0.25">
      <c r="A228">
        <v>34</v>
      </c>
      <c r="B228">
        <v>228</v>
      </c>
      <c r="C228">
        <v>59</v>
      </c>
      <c r="D228">
        <v>222</v>
      </c>
      <c r="E228">
        <v>147</v>
      </c>
      <c r="F228">
        <v>217</v>
      </c>
      <c r="G228">
        <v>121</v>
      </c>
      <c r="H228">
        <v>216</v>
      </c>
      <c r="I228">
        <v>11</v>
      </c>
      <c r="J228" t="s">
        <v>559</v>
      </c>
    </row>
    <row r="229" spans="1:16" x14ac:dyDescent="0.25">
      <c r="A229">
        <v>34</v>
      </c>
      <c r="B229">
        <v>229</v>
      </c>
      <c r="C229">
        <v>58</v>
      </c>
      <c r="D229">
        <v>226</v>
      </c>
      <c r="E229">
        <v>138</v>
      </c>
      <c r="F229">
        <v>224</v>
      </c>
      <c r="G229">
        <v>158</v>
      </c>
      <c r="H229">
        <v>221</v>
      </c>
      <c r="I229">
        <v>140</v>
      </c>
      <c r="J229">
        <v>220</v>
      </c>
      <c r="K229">
        <v>141</v>
      </c>
      <c r="L229">
        <v>217</v>
      </c>
      <c r="M229">
        <v>121</v>
      </c>
      <c r="N229">
        <v>216</v>
      </c>
      <c r="O229">
        <v>11</v>
      </c>
      <c r="P229" t="s">
        <v>559</v>
      </c>
    </row>
    <row r="230" spans="1:16" x14ac:dyDescent="0.25">
      <c r="A230">
        <v>35</v>
      </c>
      <c r="B230">
        <v>230</v>
      </c>
      <c r="C230">
        <v>7</v>
      </c>
      <c r="D230" t="s">
        <v>559</v>
      </c>
    </row>
    <row r="231" spans="1:16" x14ac:dyDescent="0.25">
      <c r="A231">
        <v>35</v>
      </c>
      <c r="B231">
        <v>231</v>
      </c>
      <c r="C231">
        <v>96</v>
      </c>
      <c r="D231">
        <v>230</v>
      </c>
      <c r="E231">
        <v>7</v>
      </c>
      <c r="F231" t="s">
        <v>559</v>
      </c>
    </row>
    <row r="232" spans="1:16" x14ac:dyDescent="0.25">
      <c r="A232">
        <v>35</v>
      </c>
      <c r="B232">
        <v>232</v>
      </c>
      <c r="C232">
        <v>170</v>
      </c>
      <c r="D232">
        <v>231</v>
      </c>
      <c r="E232">
        <v>96</v>
      </c>
      <c r="F232">
        <v>230</v>
      </c>
      <c r="G232">
        <v>7</v>
      </c>
      <c r="H232" t="s">
        <v>559</v>
      </c>
    </row>
    <row r="233" spans="1:16" x14ac:dyDescent="0.25">
      <c r="A233">
        <v>35</v>
      </c>
      <c r="B233">
        <v>233</v>
      </c>
      <c r="C233">
        <v>161</v>
      </c>
      <c r="D233">
        <v>231</v>
      </c>
      <c r="E233">
        <v>96</v>
      </c>
      <c r="F233">
        <v>230</v>
      </c>
      <c r="G233">
        <v>7</v>
      </c>
      <c r="H233" t="s">
        <v>559</v>
      </c>
    </row>
    <row r="234" spans="1:16" x14ac:dyDescent="0.25">
      <c r="A234">
        <v>35</v>
      </c>
      <c r="B234">
        <v>234</v>
      </c>
      <c r="C234">
        <v>117</v>
      </c>
      <c r="D234">
        <v>231</v>
      </c>
      <c r="E234">
        <v>96</v>
      </c>
      <c r="F234">
        <v>230</v>
      </c>
      <c r="G234">
        <v>7</v>
      </c>
      <c r="H234" t="s">
        <v>559</v>
      </c>
    </row>
    <row r="235" spans="1:16" x14ac:dyDescent="0.25">
      <c r="A235">
        <v>35</v>
      </c>
      <c r="B235">
        <v>235</v>
      </c>
      <c r="C235">
        <v>150</v>
      </c>
      <c r="D235">
        <v>234</v>
      </c>
      <c r="E235">
        <v>117</v>
      </c>
      <c r="F235">
        <v>231</v>
      </c>
      <c r="G235">
        <v>96</v>
      </c>
      <c r="H235">
        <v>230</v>
      </c>
      <c r="I235">
        <v>7</v>
      </c>
      <c r="J235" t="s">
        <v>559</v>
      </c>
    </row>
    <row r="236" spans="1:16" x14ac:dyDescent="0.25">
      <c r="A236">
        <v>35</v>
      </c>
      <c r="B236">
        <v>236</v>
      </c>
      <c r="C236">
        <v>151</v>
      </c>
      <c r="D236">
        <v>234</v>
      </c>
      <c r="E236">
        <v>117</v>
      </c>
      <c r="F236">
        <v>231</v>
      </c>
      <c r="G236">
        <v>96</v>
      </c>
      <c r="H236">
        <v>230</v>
      </c>
      <c r="I236">
        <v>7</v>
      </c>
      <c r="J236" t="s">
        <v>559</v>
      </c>
    </row>
    <row r="237" spans="1:16" x14ac:dyDescent="0.25">
      <c r="A237">
        <v>35</v>
      </c>
      <c r="B237">
        <v>237</v>
      </c>
      <c r="C237">
        <v>269</v>
      </c>
      <c r="D237">
        <v>234</v>
      </c>
      <c r="E237">
        <v>117</v>
      </c>
      <c r="F237">
        <v>231</v>
      </c>
      <c r="G237">
        <v>96</v>
      </c>
      <c r="H237">
        <v>230</v>
      </c>
      <c r="I237">
        <v>7</v>
      </c>
      <c r="J237" t="s">
        <v>559</v>
      </c>
    </row>
    <row r="238" spans="1:16" x14ac:dyDescent="0.25">
      <c r="A238">
        <v>35</v>
      </c>
      <c r="B238">
        <v>238</v>
      </c>
      <c r="C238">
        <v>63</v>
      </c>
      <c r="D238">
        <v>236</v>
      </c>
      <c r="E238">
        <v>151</v>
      </c>
      <c r="F238">
        <v>234</v>
      </c>
      <c r="G238">
        <v>117</v>
      </c>
      <c r="H238">
        <v>231</v>
      </c>
      <c r="I238">
        <v>96</v>
      </c>
      <c r="J238">
        <v>230</v>
      </c>
      <c r="K238">
        <v>7</v>
      </c>
      <c r="L238" t="s">
        <v>559</v>
      </c>
    </row>
    <row r="239" spans="1:16" x14ac:dyDescent="0.25">
      <c r="A239">
        <v>36</v>
      </c>
      <c r="B239">
        <v>239</v>
      </c>
      <c r="C239">
        <v>10</v>
      </c>
      <c r="D239" t="s">
        <v>559</v>
      </c>
    </row>
    <row r="240" spans="1:16" x14ac:dyDescent="0.25">
      <c r="A240">
        <v>36</v>
      </c>
      <c r="B240">
        <v>240</v>
      </c>
      <c r="C240">
        <v>46</v>
      </c>
      <c r="D240">
        <v>239</v>
      </c>
      <c r="E240">
        <v>10</v>
      </c>
      <c r="F240" t="s">
        <v>559</v>
      </c>
    </row>
    <row r="241" spans="1:14" x14ac:dyDescent="0.25">
      <c r="A241">
        <v>36</v>
      </c>
      <c r="B241">
        <v>241</v>
      </c>
      <c r="C241">
        <v>303</v>
      </c>
      <c r="D241">
        <v>242</v>
      </c>
      <c r="E241">
        <v>87</v>
      </c>
      <c r="F241">
        <v>240</v>
      </c>
      <c r="G241">
        <v>46</v>
      </c>
      <c r="H241">
        <v>239</v>
      </c>
      <c r="I241">
        <v>10</v>
      </c>
      <c r="J241" t="s">
        <v>559</v>
      </c>
    </row>
    <row r="242" spans="1:14" x14ac:dyDescent="0.25">
      <c r="A242">
        <v>36</v>
      </c>
      <c r="B242">
        <v>242</v>
      </c>
      <c r="C242">
        <v>87</v>
      </c>
      <c r="D242">
        <v>240</v>
      </c>
      <c r="E242">
        <v>46</v>
      </c>
      <c r="F242">
        <v>239</v>
      </c>
      <c r="G242">
        <v>10</v>
      </c>
      <c r="H242" t="s">
        <v>559</v>
      </c>
    </row>
    <row r="243" spans="1:14" x14ac:dyDescent="0.25">
      <c r="A243">
        <v>36</v>
      </c>
      <c r="B243">
        <v>243</v>
      </c>
      <c r="C243">
        <v>124</v>
      </c>
      <c r="D243">
        <v>240</v>
      </c>
      <c r="E243">
        <v>46</v>
      </c>
      <c r="F243">
        <v>239</v>
      </c>
      <c r="G243">
        <v>10</v>
      </c>
      <c r="H243" t="s">
        <v>559</v>
      </c>
    </row>
    <row r="244" spans="1:14" x14ac:dyDescent="0.25">
      <c r="A244">
        <v>36</v>
      </c>
      <c r="B244">
        <v>244</v>
      </c>
      <c r="C244">
        <v>302</v>
      </c>
      <c r="D244">
        <v>240</v>
      </c>
      <c r="E244">
        <v>46</v>
      </c>
      <c r="F244">
        <v>239</v>
      </c>
      <c r="G244">
        <v>10</v>
      </c>
      <c r="H244" t="s">
        <v>559</v>
      </c>
    </row>
    <row r="245" spans="1:14" x14ac:dyDescent="0.25">
      <c r="A245">
        <v>36</v>
      </c>
      <c r="B245">
        <v>245</v>
      </c>
      <c r="C245">
        <v>126</v>
      </c>
      <c r="D245">
        <v>242</v>
      </c>
      <c r="E245">
        <v>87</v>
      </c>
      <c r="F245">
        <v>240</v>
      </c>
      <c r="G245">
        <v>46</v>
      </c>
      <c r="H245">
        <v>239</v>
      </c>
      <c r="I245">
        <v>10</v>
      </c>
      <c r="J245" t="s">
        <v>559</v>
      </c>
    </row>
    <row r="246" spans="1:14" x14ac:dyDescent="0.25">
      <c r="A246">
        <v>36</v>
      </c>
      <c r="B246">
        <v>246</v>
      </c>
      <c r="C246">
        <v>105</v>
      </c>
      <c r="D246">
        <v>242</v>
      </c>
      <c r="E246">
        <v>87</v>
      </c>
      <c r="F246">
        <v>240</v>
      </c>
      <c r="G246">
        <v>46</v>
      </c>
      <c r="H246">
        <v>239</v>
      </c>
      <c r="I246">
        <v>10</v>
      </c>
      <c r="J246" t="s">
        <v>559</v>
      </c>
    </row>
    <row r="247" spans="1:14" x14ac:dyDescent="0.25">
      <c r="A247">
        <v>36</v>
      </c>
      <c r="B247">
        <v>247</v>
      </c>
      <c r="C247">
        <v>46</v>
      </c>
      <c r="D247">
        <v>239</v>
      </c>
      <c r="E247">
        <v>10</v>
      </c>
      <c r="F247" t="s">
        <v>559</v>
      </c>
    </row>
    <row r="248" spans="1:14" x14ac:dyDescent="0.25">
      <c r="A248">
        <v>36</v>
      </c>
      <c r="B248">
        <v>248</v>
      </c>
      <c r="C248">
        <v>90</v>
      </c>
      <c r="D248">
        <v>247</v>
      </c>
      <c r="E248">
        <v>46</v>
      </c>
      <c r="F248">
        <v>239</v>
      </c>
      <c r="G248">
        <v>10</v>
      </c>
      <c r="H248" t="s">
        <v>559</v>
      </c>
    </row>
    <row r="249" spans="1:14" x14ac:dyDescent="0.25">
      <c r="A249">
        <v>36</v>
      </c>
      <c r="B249">
        <v>249</v>
      </c>
      <c r="C249">
        <v>295</v>
      </c>
      <c r="D249">
        <v>247</v>
      </c>
      <c r="E249">
        <v>46</v>
      </c>
      <c r="F249">
        <v>239</v>
      </c>
      <c r="G249">
        <v>10</v>
      </c>
      <c r="H249" t="s">
        <v>559</v>
      </c>
    </row>
    <row r="250" spans="1:14" x14ac:dyDescent="0.25">
      <c r="A250">
        <v>36</v>
      </c>
      <c r="B250">
        <v>250</v>
      </c>
      <c r="C250">
        <v>301</v>
      </c>
      <c r="D250">
        <v>248</v>
      </c>
      <c r="E250">
        <v>90</v>
      </c>
      <c r="F250">
        <v>247</v>
      </c>
      <c r="G250">
        <v>46</v>
      </c>
      <c r="H250">
        <v>239</v>
      </c>
      <c r="I250">
        <v>10</v>
      </c>
      <c r="J250" t="s">
        <v>559</v>
      </c>
    </row>
    <row r="251" spans="1:14" x14ac:dyDescent="0.25">
      <c r="A251">
        <v>36</v>
      </c>
      <c r="B251">
        <v>251</v>
      </c>
      <c r="C251">
        <v>118</v>
      </c>
      <c r="D251">
        <v>247</v>
      </c>
      <c r="E251">
        <v>46</v>
      </c>
      <c r="F251">
        <v>239</v>
      </c>
      <c r="G251">
        <v>10</v>
      </c>
      <c r="H251" t="s">
        <v>559</v>
      </c>
    </row>
    <row r="252" spans="1:14" x14ac:dyDescent="0.25">
      <c r="A252">
        <v>36</v>
      </c>
      <c r="B252">
        <v>252</v>
      </c>
      <c r="C252">
        <v>91</v>
      </c>
      <c r="D252">
        <v>248</v>
      </c>
      <c r="E252">
        <v>90</v>
      </c>
      <c r="F252">
        <v>247</v>
      </c>
      <c r="G252">
        <v>46</v>
      </c>
      <c r="H252">
        <v>239</v>
      </c>
      <c r="I252">
        <v>10</v>
      </c>
      <c r="J252" t="s">
        <v>559</v>
      </c>
    </row>
    <row r="253" spans="1:14" x14ac:dyDescent="0.25">
      <c r="A253">
        <v>36</v>
      </c>
      <c r="B253">
        <v>253</v>
      </c>
      <c r="C253">
        <v>125</v>
      </c>
      <c r="D253">
        <v>252</v>
      </c>
      <c r="E253">
        <v>91</v>
      </c>
      <c r="F253">
        <v>248</v>
      </c>
      <c r="G253">
        <v>90</v>
      </c>
      <c r="H253">
        <v>247</v>
      </c>
      <c r="I253">
        <v>46</v>
      </c>
      <c r="J253">
        <v>239</v>
      </c>
      <c r="K253">
        <v>10</v>
      </c>
      <c r="L253" t="s">
        <v>559</v>
      </c>
    </row>
    <row r="254" spans="1:14" x14ac:dyDescent="0.25">
      <c r="A254">
        <v>36</v>
      </c>
      <c r="B254">
        <v>254</v>
      </c>
      <c r="C254">
        <v>270</v>
      </c>
      <c r="D254">
        <v>253</v>
      </c>
      <c r="E254">
        <v>125</v>
      </c>
      <c r="F254">
        <v>252</v>
      </c>
      <c r="G254">
        <v>91</v>
      </c>
      <c r="H254">
        <v>248</v>
      </c>
      <c r="I254">
        <v>90</v>
      </c>
      <c r="J254">
        <v>247</v>
      </c>
      <c r="K254">
        <v>46</v>
      </c>
      <c r="L254">
        <v>239</v>
      </c>
      <c r="M254">
        <v>10</v>
      </c>
      <c r="N254" t="s">
        <v>559</v>
      </c>
    </row>
    <row r="255" spans="1:14" x14ac:dyDescent="0.25">
      <c r="A255">
        <v>36</v>
      </c>
      <c r="B255">
        <v>255</v>
      </c>
      <c r="C255">
        <v>155</v>
      </c>
      <c r="D255">
        <v>246</v>
      </c>
      <c r="E255">
        <v>105</v>
      </c>
      <c r="F255">
        <v>242</v>
      </c>
      <c r="G255">
        <v>87</v>
      </c>
      <c r="H255">
        <v>240</v>
      </c>
      <c r="I255">
        <v>46</v>
      </c>
      <c r="J255">
        <v>239</v>
      </c>
      <c r="K255">
        <v>10</v>
      </c>
      <c r="L255" t="s">
        <v>559</v>
      </c>
    </row>
    <row r="256" spans="1:14" x14ac:dyDescent="0.25">
      <c r="A256">
        <v>36</v>
      </c>
      <c r="B256">
        <v>256</v>
      </c>
      <c r="C256">
        <v>156</v>
      </c>
      <c r="D256">
        <v>253</v>
      </c>
      <c r="E256">
        <v>125</v>
      </c>
      <c r="F256">
        <v>252</v>
      </c>
      <c r="G256">
        <v>91</v>
      </c>
      <c r="H256">
        <v>248</v>
      </c>
      <c r="I256">
        <v>90</v>
      </c>
      <c r="J256">
        <v>247</v>
      </c>
      <c r="K256">
        <v>46</v>
      </c>
      <c r="L256">
        <v>239</v>
      </c>
      <c r="M256">
        <v>10</v>
      </c>
      <c r="N256" t="s">
        <v>559</v>
      </c>
    </row>
    <row r="257" spans="1:18" x14ac:dyDescent="0.25">
      <c r="A257">
        <v>36</v>
      </c>
      <c r="B257">
        <v>257</v>
      </c>
      <c r="C257">
        <v>160</v>
      </c>
      <c r="D257">
        <v>256</v>
      </c>
      <c r="E257">
        <v>156</v>
      </c>
      <c r="F257">
        <v>253</v>
      </c>
      <c r="G257">
        <v>125</v>
      </c>
      <c r="H257">
        <v>252</v>
      </c>
      <c r="I257">
        <v>91</v>
      </c>
      <c r="J257">
        <v>248</v>
      </c>
      <c r="K257">
        <v>90</v>
      </c>
      <c r="L257">
        <v>247</v>
      </c>
      <c r="M257">
        <v>46</v>
      </c>
      <c r="N257">
        <v>239</v>
      </c>
      <c r="O257">
        <v>10</v>
      </c>
      <c r="P257" t="s">
        <v>559</v>
      </c>
    </row>
    <row r="258" spans="1:18" x14ac:dyDescent="0.25">
      <c r="A258">
        <v>36</v>
      </c>
      <c r="B258">
        <v>258</v>
      </c>
      <c r="C258">
        <v>209</v>
      </c>
      <c r="D258">
        <v>246</v>
      </c>
      <c r="E258">
        <v>105</v>
      </c>
      <c r="F258">
        <v>242</v>
      </c>
      <c r="G258">
        <v>87</v>
      </c>
      <c r="H258">
        <v>240</v>
      </c>
      <c r="I258">
        <v>46</v>
      </c>
      <c r="J258">
        <v>239</v>
      </c>
      <c r="K258">
        <v>10</v>
      </c>
      <c r="L258" t="s">
        <v>559</v>
      </c>
    </row>
    <row r="259" spans="1:18" x14ac:dyDescent="0.25">
      <c r="A259">
        <v>36</v>
      </c>
      <c r="B259">
        <v>259</v>
      </c>
      <c r="C259">
        <v>153</v>
      </c>
      <c r="D259">
        <v>258</v>
      </c>
      <c r="E259">
        <v>209</v>
      </c>
      <c r="F259">
        <v>246</v>
      </c>
      <c r="G259">
        <v>105</v>
      </c>
      <c r="H259">
        <v>242</v>
      </c>
      <c r="I259">
        <v>87</v>
      </c>
      <c r="J259">
        <v>240</v>
      </c>
      <c r="K259">
        <v>46</v>
      </c>
      <c r="L259">
        <v>239</v>
      </c>
      <c r="M259">
        <v>10</v>
      </c>
      <c r="N259" t="s">
        <v>559</v>
      </c>
    </row>
    <row r="260" spans="1:18" x14ac:dyDescent="0.25">
      <c r="A260">
        <v>36</v>
      </c>
      <c r="B260">
        <v>260</v>
      </c>
      <c r="C260">
        <v>211</v>
      </c>
      <c r="D260">
        <v>242</v>
      </c>
      <c r="E260">
        <v>87</v>
      </c>
      <c r="F260">
        <v>240</v>
      </c>
      <c r="G260">
        <v>46</v>
      </c>
      <c r="H260">
        <v>239</v>
      </c>
      <c r="I260">
        <v>10</v>
      </c>
      <c r="J260" t="s">
        <v>559</v>
      </c>
    </row>
    <row r="261" spans="1:18" x14ac:dyDescent="0.25">
      <c r="A261">
        <v>36</v>
      </c>
      <c r="B261">
        <v>261</v>
      </c>
      <c r="C261">
        <v>271</v>
      </c>
      <c r="D261">
        <v>245</v>
      </c>
      <c r="E261">
        <v>126</v>
      </c>
      <c r="F261">
        <v>242</v>
      </c>
      <c r="G261">
        <v>87</v>
      </c>
      <c r="H261">
        <v>240</v>
      </c>
      <c r="I261">
        <v>46</v>
      </c>
      <c r="J261">
        <v>239</v>
      </c>
      <c r="K261">
        <v>10</v>
      </c>
      <c r="L261" t="s">
        <v>559</v>
      </c>
    </row>
    <row r="262" spans="1:18" x14ac:dyDescent="0.25">
      <c r="A262">
        <v>36</v>
      </c>
      <c r="B262">
        <v>262</v>
      </c>
      <c r="C262">
        <v>276</v>
      </c>
      <c r="D262">
        <v>245</v>
      </c>
      <c r="E262">
        <v>126</v>
      </c>
      <c r="F262">
        <v>242</v>
      </c>
      <c r="G262">
        <v>87</v>
      </c>
      <c r="H262">
        <v>240</v>
      </c>
      <c r="I262">
        <v>46</v>
      </c>
      <c r="J262">
        <v>239</v>
      </c>
      <c r="K262">
        <v>10</v>
      </c>
      <c r="L262" t="s">
        <v>559</v>
      </c>
    </row>
    <row r="263" spans="1:18" x14ac:dyDescent="0.25">
      <c r="A263">
        <v>36</v>
      </c>
      <c r="B263">
        <v>263</v>
      </c>
      <c r="C263">
        <v>210</v>
      </c>
      <c r="D263">
        <v>245</v>
      </c>
      <c r="E263">
        <v>126</v>
      </c>
      <c r="F263">
        <v>242</v>
      </c>
      <c r="G263">
        <v>87</v>
      </c>
      <c r="H263">
        <v>240</v>
      </c>
      <c r="I263">
        <v>46</v>
      </c>
      <c r="J263">
        <v>239</v>
      </c>
      <c r="K263">
        <v>10</v>
      </c>
      <c r="L263" t="s">
        <v>559</v>
      </c>
    </row>
    <row r="264" spans="1:18" x14ac:dyDescent="0.25">
      <c r="A264">
        <v>36</v>
      </c>
      <c r="B264">
        <v>264</v>
      </c>
      <c r="C264">
        <v>273</v>
      </c>
      <c r="D264">
        <v>260</v>
      </c>
      <c r="E264">
        <v>211</v>
      </c>
      <c r="F264">
        <v>242</v>
      </c>
      <c r="G264">
        <v>87</v>
      </c>
      <c r="H264">
        <v>240</v>
      </c>
      <c r="I264">
        <v>46</v>
      </c>
      <c r="J264">
        <v>239</v>
      </c>
      <c r="K264">
        <v>10</v>
      </c>
      <c r="L264" t="s">
        <v>559</v>
      </c>
    </row>
    <row r="265" spans="1:18" x14ac:dyDescent="0.25">
      <c r="A265">
        <v>36</v>
      </c>
      <c r="B265">
        <v>265</v>
      </c>
      <c r="C265">
        <v>272</v>
      </c>
      <c r="D265">
        <v>262</v>
      </c>
      <c r="E265">
        <v>276</v>
      </c>
      <c r="F265">
        <v>245</v>
      </c>
      <c r="G265">
        <v>126</v>
      </c>
      <c r="H265">
        <v>242</v>
      </c>
      <c r="I265">
        <v>87</v>
      </c>
      <c r="J265">
        <v>240</v>
      </c>
      <c r="K265">
        <v>46</v>
      </c>
      <c r="L265">
        <v>239</v>
      </c>
      <c r="M265">
        <v>10</v>
      </c>
      <c r="N265" t="s">
        <v>559</v>
      </c>
    </row>
    <row r="266" spans="1:18" x14ac:dyDescent="0.25">
      <c r="A266">
        <v>36</v>
      </c>
      <c r="B266">
        <v>266</v>
      </c>
      <c r="C266">
        <v>274</v>
      </c>
      <c r="D266">
        <v>260</v>
      </c>
      <c r="E266">
        <v>211</v>
      </c>
      <c r="F266">
        <v>242</v>
      </c>
      <c r="G266">
        <v>87</v>
      </c>
      <c r="H266">
        <v>240</v>
      </c>
      <c r="I266">
        <v>46</v>
      </c>
      <c r="J266">
        <v>239</v>
      </c>
      <c r="K266">
        <v>10</v>
      </c>
      <c r="L266" t="s">
        <v>559</v>
      </c>
    </row>
    <row r="267" spans="1:18" x14ac:dyDescent="0.25">
      <c r="A267">
        <v>36</v>
      </c>
      <c r="B267">
        <v>267</v>
      </c>
      <c r="C267">
        <v>64</v>
      </c>
      <c r="D267">
        <v>257</v>
      </c>
      <c r="E267">
        <v>160</v>
      </c>
      <c r="F267">
        <v>256</v>
      </c>
      <c r="G267">
        <v>156</v>
      </c>
      <c r="H267">
        <v>253</v>
      </c>
      <c r="I267">
        <v>125</v>
      </c>
      <c r="J267">
        <v>252</v>
      </c>
      <c r="K267">
        <v>91</v>
      </c>
      <c r="L267">
        <v>248</v>
      </c>
      <c r="M267">
        <v>90</v>
      </c>
      <c r="N267">
        <v>247</v>
      </c>
      <c r="O267">
        <v>46</v>
      </c>
      <c r="P267">
        <v>239</v>
      </c>
      <c r="Q267">
        <v>10</v>
      </c>
      <c r="R267" t="s">
        <v>559</v>
      </c>
    </row>
    <row r="268" spans="1:18" x14ac:dyDescent="0.25">
      <c r="A268">
        <v>36</v>
      </c>
      <c r="B268">
        <v>268</v>
      </c>
      <c r="C268">
        <v>152</v>
      </c>
      <c r="D268">
        <v>260</v>
      </c>
      <c r="E268">
        <v>211</v>
      </c>
      <c r="F268">
        <v>242</v>
      </c>
      <c r="G268">
        <v>87</v>
      </c>
      <c r="H268">
        <v>240</v>
      </c>
      <c r="I268">
        <v>46</v>
      </c>
      <c r="J268">
        <v>239</v>
      </c>
      <c r="K268">
        <v>10</v>
      </c>
      <c r="L268" t="s">
        <v>559</v>
      </c>
    </row>
    <row r="269" spans="1:18" x14ac:dyDescent="0.25">
      <c r="A269">
        <v>36</v>
      </c>
      <c r="B269">
        <v>269</v>
      </c>
      <c r="C269">
        <v>70</v>
      </c>
      <c r="D269">
        <v>268</v>
      </c>
      <c r="E269">
        <v>152</v>
      </c>
      <c r="F269">
        <v>260</v>
      </c>
      <c r="G269">
        <v>211</v>
      </c>
      <c r="H269">
        <v>242</v>
      </c>
      <c r="I269">
        <v>87</v>
      </c>
      <c r="J269">
        <v>240</v>
      </c>
      <c r="K269">
        <v>46</v>
      </c>
      <c r="L269">
        <v>239</v>
      </c>
      <c r="M269">
        <v>10</v>
      </c>
      <c r="N269" t="s">
        <v>559</v>
      </c>
    </row>
    <row r="270" spans="1:18" x14ac:dyDescent="0.25">
      <c r="A270">
        <v>36</v>
      </c>
      <c r="B270">
        <v>270</v>
      </c>
      <c r="C270">
        <v>275</v>
      </c>
      <c r="D270">
        <v>263</v>
      </c>
      <c r="E270">
        <v>210</v>
      </c>
      <c r="F270">
        <v>245</v>
      </c>
      <c r="G270">
        <v>126</v>
      </c>
      <c r="H270">
        <v>242</v>
      </c>
      <c r="I270">
        <v>87</v>
      </c>
      <c r="J270">
        <v>240</v>
      </c>
      <c r="K270">
        <v>46</v>
      </c>
      <c r="L270">
        <v>239</v>
      </c>
      <c r="M270">
        <v>10</v>
      </c>
      <c r="N270" t="s">
        <v>559</v>
      </c>
    </row>
    <row r="271" spans="1:18" x14ac:dyDescent="0.25">
      <c r="A271">
        <v>37</v>
      </c>
      <c r="B271">
        <v>271</v>
      </c>
      <c r="C271" t="s">
        <v>559</v>
      </c>
      <c r="D271" t="s">
        <v>559</v>
      </c>
    </row>
    <row r="272" spans="1:18" x14ac:dyDescent="0.25">
      <c r="A272">
        <v>38</v>
      </c>
      <c r="B272">
        <v>272</v>
      </c>
      <c r="C272">
        <v>6</v>
      </c>
      <c r="D272" t="s">
        <v>559</v>
      </c>
    </row>
    <row r="273" spans="1:8" x14ac:dyDescent="0.25">
      <c r="A273">
        <v>38</v>
      </c>
      <c r="B273">
        <v>273</v>
      </c>
      <c r="C273">
        <v>82</v>
      </c>
      <c r="D273">
        <v>272</v>
      </c>
      <c r="E273">
        <v>6</v>
      </c>
      <c r="F273" t="s">
        <v>559</v>
      </c>
    </row>
    <row r="274" spans="1:8" x14ac:dyDescent="0.25">
      <c r="A274">
        <v>39</v>
      </c>
      <c r="B274">
        <v>274</v>
      </c>
      <c r="C274">
        <v>9</v>
      </c>
      <c r="D274" t="s">
        <v>559</v>
      </c>
    </row>
    <row r="275" spans="1:8" x14ac:dyDescent="0.25">
      <c r="A275">
        <v>39</v>
      </c>
      <c r="B275">
        <v>275</v>
      </c>
      <c r="C275">
        <v>79</v>
      </c>
      <c r="D275">
        <v>274</v>
      </c>
      <c r="E275">
        <v>9</v>
      </c>
      <c r="F275" t="s">
        <v>559</v>
      </c>
    </row>
    <row r="276" spans="1:8" x14ac:dyDescent="0.25">
      <c r="A276">
        <v>39</v>
      </c>
      <c r="B276">
        <v>276</v>
      </c>
      <c r="C276">
        <v>127</v>
      </c>
      <c r="D276">
        <v>275</v>
      </c>
      <c r="E276">
        <v>79</v>
      </c>
      <c r="F276">
        <v>274</v>
      </c>
      <c r="G276">
        <v>9</v>
      </c>
      <c r="H276" t="s">
        <v>559</v>
      </c>
    </row>
    <row r="277" spans="1:8" x14ac:dyDescent="0.25">
      <c r="A277">
        <v>39</v>
      </c>
      <c r="B277">
        <v>277</v>
      </c>
      <c r="C277">
        <v>80</v>
      </c>
      <c r="D277">
        <v>275</v>
      </c>
      <c r="E277">
        <v>79</v>
      </c>
      <c r="F277">
        <v>274</v>
      </c>
      <c r="G277">
        <v>9</v>
      </c>
      <c r="H277" t="s">
        <v>559</v>
      </c>
    </row>
    <row r="278" spans="1:8" x14ac:dyDescent="0.25">
      <c r="A278">
        <v>40</v>
      </c>
      <c r="B278">
        <v>278</v>
      </c>
      <c r="C278">
        <v>0</v>
      </c>
      <c r="D278" t="s">
        <v>559</v>
      </c>
    </row>
    <row r="279" spans="1:8" x14ac:dyDescent="0.25">
      <c r="A279">
        <v>40</v>
      </c>
      <c r="B279">
        <v>279</v>
      </c>
      <c r="C279">
        <v>133</v>
      </c>
      <c r="D279">
        <v>278</v>
      </c>
      <c r="E279">
        <v>0</v>
      </c>
      <c r="F279" t="s">
        <v>559</v>
      </c>
    </row>
    <row r="280" spans="1:8" x14ac:dyDescent="0.25">
      <c r="A280">
        <v>40</v>
      </c>
      <c r="B280">
        <v>280</v>
      </c>
      <c r="C280">
        <v>104</v>
      </c>
      <c r="D280">
        <v>278</v>
      </c>
      <c r="E280">
        <v>0</v>
      </c>
      <c r="F280" t="s">
        <v>559</v>
      </c>
    </row>
    <row r="281" spans="1:8" x14ac:dyDescent="0.25">
      <c r="A281">
        <v>41</v>
      </c>
      <c r="B281">
        <v>281</v>
      </c>
      <c r="C281" t="s">
        <v>559</v>
      </c>
      <c r="D281" t="s">
        <v>559</v>
      </c>
    </row>
    <row r="282" spans="1:8" x14ac:dyDescent="0.25">
      <c r="A282">
        <v>42</v>
      </c>
      <c r="B282">
        <v>282</v>
      </c>
      <c r="C282">
        <v>1</v>
      </c>
      <c r="D282" t="s">
        <v>559</v>
      </c>
    </row>
    <row r="283" spans="1:8" x14ac:dyDescent="0.25">
      <c r="A283">
        <v>42</v>
      </c>
      <c r="B283">
        <v>283</v>
      </c>
      <c r="C283">
        <v>304</v>
      </c>
      <c r="D283">
        <v>282</v>
      </c>
      <c r="E283">
        <v>1</v>
      </c>
      <c r="F283" t="s">
        <v>559</v>
      </c>
    </row>
    <row r="284" spans="1:8" x14ac:dyDescent="0.25">
      <c r="A284">
        <v>42</v>
      </c>
      <c r="B284">
        <v>284</v>
      </c>
      <c r="C284">
        <v>305</v>
      </c>
      <c r="D284">
        <v>282</v>
      </c>
      <c r="E284">
        <v>1</v>
      </c>
      <c r="F284" t="s">
        <v>559</v>
      </c>
    </row>
    <row r="285" spans="1:8" x14ac:dyDescent="0.25">
      <c r="A285">
        <v>42</v>
      </c>
      <c r="B285">
        <v>285</v>
      </c>
      <c r="C285">
        <v>306</v>
      </c>
      <c r="D285">
        <v>282</v>
      </c>
      <c r="E285">
        <v>1</v>
      </c>
      <c r="F285" t="s">
        <v>559</v>
      </c>
    </row>
    <row r="286" spans="1:8" x14ac:dyDescent="0.25">
      <c r="A286">
        <v>42</v>
      </c>
      <c r="B286">
        <v>286</v>
      </c>
      <c r="C286">
        <v>169</v>
      </c>
      <c r="D286">
        <v>282</v>
      </c>
      <c r="E286">
        <v>1</v>
      </c>
      <c r="F286" t="s">
        <v>559</v>
      </c>
    </row>
    <row r="287" spans="1:8" x14ac:dyDescent="0.25">
      <c r="A287">
        <v>43</v>
      </c>
      <c r="B287">
        <v>287</v>
      </c>
      <c r="C287">
        <v>4</v>
      </c>
      <c r="D287" t="s">
        <v>559</v>
      </c>
    </row>
    <row r="288" spans="1:8" x14ac:dyDescent="0.25">
      <c r="A288">
        <v>43</v>
      </c>
      <c r="B288">
        <v>288</v>
      </c>
      <c r="C288">
        <v>157</v>
      </c>
      <c r="D288">
        <v>287</v>
      </c>
      <c r="E288">
        <v>4</v>
      </c>
      <c r="F288" t="s">
        <v>559</v>
      </c>
    </row>
    <row r="289" spans="1:12" x14ac:dyDescent="0.25">
      <c r="A289">
        <v>43</v>
      </c>
      <c r="B289">
        <v>289</v>
      </c>
      <c r="C289">
        <v>162</v>
      </c>
      <c r="D289">
        <v>288</v>
      </c>
      <c r="E289">
        <v>157</v>
      </c>
      <c r="F289">
        <v>287</v>
      </c>
      <c r="G289">
        <v>4</v>
      </c>
      <c r="H289" t="s">
        <v>559</v>
      </c>
    </row>
    <row r="290" spans="1:12" x14ac:dyDescent="0.25">
      <c r="A290">
        <v>43</v>
      </c>
      <c r="B290">
        <v>290</v>
      </c>
      <c r="C290">
        <v>163</v>
      </c>
      <c r="D290">
        <v>289</v>
      </c>
      <c r="E290">
        <v>162</v>
      </c>
      <c r="F290">
        <v>288</v>
      </c>
      <c r="G290">
        <v>157</v>
      </c>
      <c r="H290">
        <v>287</v>
      </c>
      <c r="I290">
        <v>4</v>
      </c>
      <c r="J290" t="s">
        <v>559</v>
      </c>
    </row>
    <row r="291" spans="1:12" x14ac:dyDescent="0.25">
      <c r="A291">
        <v>43</v>
      </c>
      <c r="B291">
        <v>291</v>
      </c>
      <c r="C291">
        <v>163</v>
      </c>
      <c r="D291">
        <v>289</v>
      </c>
      <c r="E291">
        <v>162</v>
      </c>
      <c r="F291">
        <v>288</v>
      </c>
      <c r="G291">
        <v>157</v>
      </c>
      <c r="H291">
        <v>287</v>
      </c>
      <c r="I291">
        <v>4</v>
      </c>
      <c r="J291" t="s">
        <v>559</v>
      </c>
    </row>
    <row r="292" spans="1:12" x14ac:dyDescent="0.25">
      <c r="A292">
        <v>43</v>
      </c>
      <c r="B292">
        <v>292</v>
      </c>
      <c r="C292">
        <v>189</v>
      </c>
      <c r="D292">
        <v>290</v>
      </c>
      <c r="E292">
        <v>163</v>
      </c>
      <c r="F292">
        <v>289</v>
      </c>
      <c r="G292">
        <v>162</v>
      </c>
      <c r="H292">
        <v>288</v>
      </c>
      <c r="I292">
        <v>157</v>
      </c>
      <c r="J292">
        <v>287</v>
      </c>
      <c r="K292">
        <v>4</v>
      </c>
      <c r="L292" t="s">
        <v>559</v>
      </c>
    </row>
    <row r="293" spans="1:12" x14ac:dyDescent="0.25">
      <c r="A293">
        <v>43</v>
      </c>
      <c r="B293">
        <v>293</v>
      </c>
      <c r="C293">
        <v>219</v>
      </c>
      <c r="D293">
        <v>291</v>
      </c>
      <c r="E293">
        <v>163</v>
      </c>
      <c r="F293">
        <v>289</v>
      </c>
      <c r="G293">
        <v>162</v>
      </c>
      <c r="H293">
        <v>288</v>
      </c>
      <c r="I293">
        <v>157</v>
      </c>
      <c r="J293">
        <v>287</v>
      </c>
      <c r="K293">
        <v>4</v>
      </c>
      <c r="L293" t="s">
        <v>559</v>
      </c>
    </row>
    <row r="294" spans="1:12" x14ac:dyDescent="0.25">
      <c r="A294">
        <v>44</v>
      </c>
      <c r="B294">
        <v>294</v>
      </c>
      <c r="C294">
        <v>5</v>
      </c>
      <c r="D294" t="s">
        <v>559</v>
      </c>
    </row>
    <row r="295" spans="1:12" x14ac:dyDescent="0.25">
      <c r="A295">
        <v>44</v>
      </c>
      <c r="B295">
        <v>295</v>
      </c>
      <c r="C295">
        <v>308</v>
      </c>
      <c r="D295">
        <v>294</v>
      </c>
      <c r="E295">
        <v>5</v>
      </c>
      <c r="F295" t="s">
        <v>559</v>
      </c>
    </row>
    <row r="296" spans="1:12" x14ac:dyDescent="0.25">
      <c r="A296">
        <v>45</v>
      </c>
      <c r="B296">
        <v>296</v>
      </c>
      <c r="C296">
        <v>3</v>
      </c>
      <c r="D296" t="s">
        <v>559</v>
      </c>
    </row>
    <row r="297" spans="1:12" x14ac:dyDescent="0.25">
      <c r="A297">
        <v>45</v>
      </c>
      <c r="B297">
        <v>297</v>
      </c>
      <c r="C297">
        <v>84</v>
      </c>
      <c r="D297">
        <v>296</v>
      </c>
      <c r="E297">
        <v>3</v>
      </c>
      <c r="F297" t="s">
        <v>559</v>
      </c>
    </row>
    <row r="298" spans="1:12" x14ac:dyDescent="0.25">
      <c r="A298">
        <v>45</v>
      </c>
      <c r="B298">
        <v>298</v>
      </c>
      <c r="C298">
        <v>213</v>
      </c>
      <c r="D298">
        <v>297</v>
      </c>
      <c r="E298">
        <v>84</v>
      </c>
      <c r="F298">
        <v>296</v>
      </c>
      <c r="G298">
        <v>3</v>
      </c>
      <c r="H298" t="s">
        <v>559</v>
      </c>
    </row>
    <row r="299" spans="1:12" x14ac:dyDescent="0.25">
      <c r="A299">
        <v>46</v>
      </c>
      <c r="B299">
        <v>299</v>
      </c>
      <c r="C299">
        <v>2</v>
      </c>
      <c r="D299" t="s">
        <v>559</v>
      </c>
    </row>
    <row r="300" spans="1:12" x14ac:dyDescent="0.25">
      <c r="A300">
        <v>46</v>
      </c>
      <c r="B300">
        <v>300</v>
      </c>
      <c r="C300">
        <v>307</v>
      </c>
      <c r="D300">
        <v>299</v>
      </c>
      <c r="E300">
        <v>2</v>
      </c>
      <c r="F300" t="s">
        <v>559</v>
      </c>
    </row>
    <row r="301" spans="1:12" x14ac:dyDescent="0.25">
      <c r="A301">
        <v>46</v>
      </c>
      <c r="B301">
        <v>301</v>
      </c>
      <c r="C301">
        <v>85</v>
      </c>
      <c r="D301">
        <v>299</v>
      </c>
      <c r="E301">
        <v>2</v>
      </c>
      <c r="F301" t="s">
        <v>559</v>
      </c>
    </row>
    <row r="302" spans="1:12" x14ac:dyDescent="0.25">
      <c r="A302">
        <v>46</v>
      </c>
      <c r="B302">
        <v>302</v>
      </c>
      <c r="C302">
        <v>99</v>
      </c>
      <c r="D302">
        <v>301</v>
      </c>
      <c r="E302">
        <v>85</v>
      </c>
      <c r="F302">
        <v>299</v>
      </c>
      <c r="G302">
        <v>2</v>
      </c>
      <c r="H302" t="s">
        <v>559</v>
      </c>
    </row>
    <row r="303" spans="1:12" x14ac:dyDescent="0.25">
      <c r="A303">
        <v>46</v>
      </c>
      <c r="B303">
        <v>303</v>
      </c>
      <c r="C303">
        <v>129</v>
      </c>
      <c r="D303">
        <v>302</v>
      </c>
      <c r="E303">
        <v>99</v>
      </c>
      <c r="F303">
        <v>301</v>
      </c>
      <c r="G303">
        <v>85</v>
      </c>
      <c r="H303">
        <v>299</v>
      </c>
      <c r="I303">
        <v>2</v>
      </c>
      <c r="J303" t="s">
        <v>559</v>
      </c>
    </row>
    <row r="304" spans="1:12" x14ac:dyDescent="0.25">
      <c r="A304">
        <v>46</v>
      </c>
      <c r="B304">
        <v>304</v>
      </c>
      <c r="C304">
        <v>145</v>
      </c>
      <c r="D304">
        <v>303</v>
      </c>
      <c r="E304">
        <v>129</v>
      </c>
      <c r="F304">
        <v>302</v>
      </c>
      <c r="G304">
        <v>99</v>
      </c>
      <c r="H304">
        <v>301</v>
      </c>
      <c r="I304">
        <v>85</v>
      </c>
      <c r="J304">
        <v>299</v>
      </c>
      <c r="K304">
        <v>2</v>
      </c>
      <c r="L304" t="s">
        <v>559</v>
      </c>
    </row>
    <row r="305" spans="1:8" x14ac:dyDescent="0.25">
      <c r="A305">
        <v>46</v>
      </c>
      <c r="B305">
        <v>305</v>
      </c>
      <c r="C305">
        <v>76</v>
      </c>
      <c r="D305">
        <v>299</v>
      </c>
      <c r="E305">
        <v>2</v>
      </c>
      <c r="F305" t="s">
        <v>559</v>
      </c>
    </row>
    <row r="306" spans="1:8" x14ac:dyDescent="0.25">
      <c r="A306">
        <v>46</v>
      </c>
      <c r="B306">
        <v>306</v>
      </c>
      <c r="C306">
        <v>137</v>
      </c>
      <c r="D306">
        <v>299</v>
      </c>
      <c r="E306">
        <v>2</v>
      </c>
      <c r="F306" t="s">
        <v>559</v>
      </c>
    </row>
    <row r="307" spans="1:8" x14ac:dyDescent="0.25">
      <c r="A307">
        <v>46</v>
      </c>
      <c r="B307">
        <v>307</v>
      </c>
      <c r="C307">
        <v>277</v>
      </c>
      <c r="D307">
        <v>306</v>
      </c>
      <c r="E307">
        <v>137</v>
      </c>
      <c r="F307">
        <v>299</v>
      </c>
      <c r="G307">
        <v>2</v>
      </c>
      <c r="H307" t="s">
        <v>559</v>
      </c>
    </row>
    <row r="308" spans="1:8" x14ac:dyDescent="0.25">
      <c r="A308">
        <v>46</v>
      </c>
      <c r="B308">
        <v>308</v>
      </c>
      <c r="C308">
        <v>65</v>
      </c>
      <c r="D308">
        <v>297</v>
      </c>
      <c r="E308">
        <v>84</v>
      </c>
      <c r="F308">
        <v>296</v>
      </c>
      <c r="G308">
        <v>3</v>
      </c>
      <c r="H308" t="s">
        <v>559</v>
      </c>
    </row>
  </sheetData>
  <sortState ref="A2:D310">
    <sortCondition ref="B1"/>
  </sortState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2"/>
  <sheetViews>
    <sheetView workbookViewId="0">
      <pane ySplit="1" topLeftCell="A74" activePane="bottomLeft" state="frozen"/>
      <selection pane="bottomLeft" activeCell="J75" sqref="J75"/>
    </sheetView>
  </sheetViews>
  <sheetFormatPr defaultRowHeight="15" x14ac:dyDescent="0.25"/>
  <cols>
    <col min="2" max="2" width="15.140625" customWidth="1"/>
  </cols>
  <sheetData>
    <row r="1" spans="1:18" x14ac:dyDescent="0.25">
      <c r="A1" t="s">
        <v>603</v>
      </c>
      <c r="B1" t="s">
        <v>569</v>
      </c>
      <c r="C1" t="s">
        <v>586</v>
      </c>
      <c r="D1" t="s">
        <v>589</v>
      </c>
      <c r="E1" t="s">
        <v>587</v>
      </c>
      <c r="F1" t="s">
        <v>588</v>
      </c>
      <c r="G1" t="s">
        <v>590</v>
      </c>
      <c r="H1" t="s">
        <v>591</v>
      </c>
      <c r="I1" t="s">
        <v>592</v>
      </c>
      <c r="J1" t="s">
        <v>593</v>
      </c>
      <c r="K1" t="s">
        <v>594</v>
      </c>
      <c r="L1" t="s">
        <v>595</v>
      </c>
      <c r="M1" t="s">
        <v>596</v>
      </c>
      <c r="N1" t="s">
        <v>597</v>
      </c>
      <c r="O1" t="s">
        <v>598</v>
      </c>
      <c r="P1" t="s">
        <v>599</v>
      </c>
      <c r="Q1" t="s">
        <v>600</v>
      </c>
      <c r="R1" t="s">
        <v>601</v>
      </c>
    </row>
    <row r="2" spans="1:18" x14ac:dyDescent="0.25">
      <c r="A2">
        <v>1</v>
      </c>
      <c r="B2">
        <v>1</v>
      </c>
      <c r="C2">
        <v>49</v>
      </c>
      <c r="D2">
        <v>2</v>
      </c>
    </row>
    <row r="3" spans="1:18" x14ac:dyDescent="0.25">
      <c r="A3">
        <v>1</v>
      </c>
      <c r="B3">
        <v>2</v>
      </c>
      <c r="C3">
        <v>228</v>
      </c>
      <c r="D3">
        <v>3</v>
      </c>
      <c r="E3">
        <v>196</v>
      </c>
      <c r="F3">
        <v>4</v>
      </c>
    </row>
    <row r="4" spans="1:18" x14ac:dyDescent="0.25">
      <c r="A4">
        <v>2</v>
      </c>
      <c r="B4">
        <v>5</v>
      </c>
      <c r="C4">
        <v>50</v>
      </c>
      <c r="D4">
        <v>6</v>
      </c>
    </row>
    <row r="5" spans="1:18" x14ac:dyDescent="0.25">
      <c r="A5">
        <v>2</v>
      </c>
      <c r="B5">
        <v>6</v>
      </c>
      <c r="C5">
        <v>229</v>
      </c>
      <c r="D5">
        <v>7</v>
      </c>
    </row>
    <row r="6" spans="1:18" x14ac:dyDescent="0.25">
      <c r="A6">
        <v>2</v>
      </c>
      <c r="B6">
        <v>7</v>
      </c>
      <c r="C6">
        <v>192</v>
      </c>
      <c r="D6">
        <v>9</v>
      </c>
      <c r="E6">
        <v>193</v>
      </c>
      <c r="F6">
        <v>8</v>
      </c>
      <c r="G6">
        <v>194</v>
      </c>
      <c r="H6">
        <v>10</v>
      </c>
    </row>
    <row r="7" spans="1:18" x14ac:dyDescent="0.25">
      <c r="A7">
        <v>3</v>
      </c>
      <c r="B7">
        <v>11</v>
      </c>
      <c r="C7">
        <v>51</v>
      </c>
      <c r="D7">
        <v>12</v>
      </c>
    </row>
    <row r="8" spans="1:18" x14ac:dyDescent="0.25">
      <c r="A8">
        <v>3</v>
      </c>
      <c r="B8">
        <v>12</v>
      </c>
      <c r="C8">
        <v>195</v>
      </c>
      <c r="D8">
        <v>13</v>
      </c>
      <c r="E8">
        <v>186</v>
      </c>
      <c r="F8">
        <v>14</v>
      </c>
    </row>
    <row r="9" spans="1:18" x14ac:dyDescent="0.25">
      <c r="A9">
        <v>3</v>
      </c>
      <c r="B9">
        <v>13</v>
      </c>
      <c r="C9">
        <v>188</v>
      </c>
      <c r="D9">
        <v>16</v>
      </c>
    </row>
    <row r="10" spans="1:18" x14ac:dyDescent="0.25">
      <c r="A10">
        <v>3</v>
      </c>
      <c r="B10">
        <v>16</v>
      </c>
      <c r="C10">
        <v>187</v>
      </c>
      <c r="D10">
        <v>15</v>
      </c>
    </row>
    <row r="11" spans="1:18" x14ac:dyDescent="0.25">
      <c r="A11">
        <v>4</v>
      </c>
      <c r="B11">
        <v>17</v>
      </c>
      <c r="C11">
        <v>230</v>
      </c>
      <c r="D11">
        <v>18</v>
      </c>
    </row>
    <row r="12" spans="1:18" x14ac:dyDescent="0.25">
      <c r="A12">
        <v>5</v>
      </c>
      <c r="B12">
        <v>19</v>
      </c>
      <c r="C12">
        <v>184</v>
      </c>
      <c r="D12">
        <v>23</v>
      </c>
      <c r="E12">
        <v>185</v>
      </c>
      <c r="F12">
        <v>22</v>
      </c>
      <c r="G12">
        <v>231</v>
      </c>
      <c r="H12">
        <v>21</v>
      </c>
      <c r="I12">
        <v>232</v>
      </c>
      <c r="J12">
        <v>20</v>
      </c>
    </row>
    <row r="13" spans="1:18" x14ac:dyDescent="0.25">
      <c r="A13">
        <v>6</v>
      </c>
      <c r="B13">
        <v>24</v>
      </c>
      <c r="C13">
        <v>183</v>
      </c>
      <c r="D13">
        <v>28</v>
      </c>
      <c r="E13">
        <v>182</v>
      </c>
      <c r="F13">
        <v>27</v>
      </c>
      <c r="G13">
        <v>234</v>
      </c>
      <c r="H13">
        <v>26</v>
      </c>
      <c r="I13">
        <v>233</v>
      </c>
      <c r="J13">
        <v>25</v>
      </c>
    </row>
    <row r="14" spans="1:18" x14ac:dyDescent="0.25">
      <c r="A14">
        <v>7</v>
      </c>
      <c r="B14">
        <v>29</v>
      </c>
      <c r="C14">
        <v>191</v>
      </c>
      <c r="D14">
        <v>34</v>
      </c>
      <c r="E14">
        <v>237</v>
      </c>
      <c r="F14">
        <v>30</v>
      </c>
      <c r="G14">
        <v>236</v>
      </c>
      <c r="H14">
        <v>31</v>
      </c>
      <c r="I14">
        <v>235</v>
      </c>
      <c r="J14">
        <v>32</v>
      </c>
    </row>
    <row r="15" spans="1:18" x14ac:dyDescent="0.25">
      <c r="A15">
        <v>7</v>
      </c>
      <c r="B15">
        <v>32</v>
      </c>
      <c r="C15">
        <v>180</v>
      </c>
      <c r="D15">
        <v>33</v>
      </c>
    </row>
    <row r="16" spans="1:18" x14ac:dyDescent="0.25">
      <c r="A16">
        <v>8</v>
      </c>
      <c r="B16">
        <v>35</v>
      </c>
      <c r="C16">
        <v>190</v>
      </c>
      <c r="D16">
        <v>36</v>
      </c>
    </row>
    <row r="17" spans="1:18" x14ac:dyDescent="0.25">
      <c r="A17">
        <v>9</v>
      </c>
      <c r="B17">
        <v>37</v>
      </c>
      <c r="C17">
        <v>223</v>
      </c>
      <c r="D17">
        <v>38</v>
      </c>
    </row>
    <row r="18" spans="1:18" x14ac:dyDescent="0.25">
      <c r="A18">
        <v>10</v>
      </c>
      <c r="B18">
        <v>39</v>
      </c>
      <c r="C18">
        <v>217</v>
      </c>
      <c r="D18">
        <v>44</v>
      </c>
      <c r="E18">
        <v>218</v>
      </c>
      <c r="F18">
        <v>40</v>
      </c>
      <c r="G18">
        <v>220</v>
      </c>
      <c r="H18">
        <v>41</v>
      </c>
      <c r="I18">
        <v>227</v>
      </c>
      <c r="J18">
        <v>43</v>
      </c>
    </row>
    <row r="19" spans="1:18" x14ac:dyDescent="0.25">
      <c r="A19">
        <v>10</v>
      </c>
      <c r="B19">
        <v>44</v>
      </c>
      <c r="C19">
        <v>238</v>
      </c>
      <c r="D19">
        <v>42</v>
      </c>
    </row>
    <row r="20" spans="1:18" x14ac:dyDescent="0.25">
      <c r="A20">
        <v>11</v>
      </c>
      <c r="B20">
        <v>45</v>
      </c>
      <c r="C20">
        <v>54</v>
      </c>
      <c r="D20">
        <v>46</v>
      </c>
    </row>
    <row r="21" spans="1:18" x14ac:dyDescent="0.25">
      <c r="A21">
        <v>11</v>
      </c>
      <c r="B21">
        <v>46</v>
      </c>
      <c r="C21">
        <v>222</v>
      </c>
      <c r="D21">
        <v>52</v>
      </c>
      <c r="E21">
        <v>239</v>
      </c>
      <c r="F21">
        <v>48</v>
      </c>
      <c r="G21">
        <v>240</v>
      </c>
      <c r="H21">
        <v>47</v>
      </c>
      <c r="I21">
        <v>241</v>
      </c>
      <c r="J21">
        <v>49</v>
      </c>
      <c r="K21">
        <v>242</v>
      </c>
      <c r="L21">
        <v>50</v>
      </c>
      <c r="M21">
        <v>243</v>
      </c>
      <c r="N21">
        <v>51</v>
      </c>
      <c r="O21">
        <v>225</v>
      </c>
      <c r="P21">
        <v>53</v>
      </c>
      <c r="Q21">
        <v>224</v>
      </c>
      <c r="R21">
        <v>54</v>
      </c>
    </row>
    <row r="22" spans="1:18" x14ac:dyDescent="0.25">
      <c r="A22">
        <v>12</v>
      </c>
      <c r="B22">
        <v>55</v>
      </c>
      <c r="C22">
        <v>47</v>
      </c>
      <c r="D22">
        <v>57</v>
      </c>
      <c r="E22">
        <v>52</v>
      </c>
      <c r="F22">
        <v>56</v>
      </c>
    </row>
    <row r="23" spans="1:18" x14ac:dyDescent="0.25">
      <c r="A23">
        <v>12</v>
      </c>
      <c r="B23">
        <v>56</v>
      </c>
      <c r="C23">
        <v>226</v>
      </c>
      <c r="D23">
        <v>64</v>
      </c>
    </row>
    <row r="24" spans="1:18" x14ac:dyDescent="0.25">
      <c r="A24">
        <v>12</v>
      </c>
      <c r="B24">
        <v>57</v>
      </c>
      <c r="C24">
        <v>53</v>
      </c>
      <c r="D24">
        <v>58</v>
      </c>
    </row>
    <row r="25" spans="1:18" x14ac:dyDescent="0.25">
      <c r="A25">
        <v>12</v>
      </c>
      <c r="B25">
        <v>58</v>
      </c>
      <c r="C25">
        <v>214</v>
      </c>
      <c r="D25">
        <v>63</v>
      </c>
      <c r="E25">
        <v>215</v>
      </c>
      <c r="F25">
        <v>61</v>
      </c>
      <c r="G25">
        <v>208</v>
      </c>
      <c r="H25">
        <v>60</v>
      </c>
      <c r="I25">
        <v>207</v>
      </c>
      <c r="J25">
        <v>59</v>
      </c>
      <c r="K25">
        <v>205</v>
      </c>
      <c r="L25">
        <v>62</v>
      </c>
    </row>
    <row r="26" spans="1:18" x14ac:dyDescent="0.25">
      <c r="A26">
        <v>13</v>
      </c>
      <c r="B26">
        <v>65</v>
      </c>
      <c r="C26">
        <v>204</v>
      </c>
      <c r="D26">
        <v>66</v>
      </c>
      <c r="E26">
        <v>245</v>
      </c>
      <c r="F26">
        <v>67</v>
      </c>
      <c r="G26">
        <v>246</v>
      </c>
      <c r="H26">
        <v>69</v>
      </c>
      <c r="I26">
        <v>221</v>
      </c>
      <c r="J26">
        <v>70</v>
      </c>
      <c r="K26">
        <v>247</v>
      </c>
      <c r="L26">
        <v>68</v>
      </c>
    </row>
    <row r="27" spans="1:18" x14ac:dyDescent="0.25">
      <c r="A27">
        <v>14</v>
      </c>
      <c r="B27">
        <v>71</v>
      </c>
      <c r="C27">
        <v>200</v>
      </c>
      <c r="D27">
        <v>77</v>
      </c>
      <c r="E27">
        <v>248</v>
      </c>
      <c r="F27" t="s">
        <v>559</v>
      </c>
      <c r="G27">
        <v>198</v>
      </c>
      <c r="H27">
        <v>74</v>
      </c>
      <c r="I27">
        <v>181</v>
      </c>
      <c r="J27">
        <v>78</v>
      </c>
      <c r="K27">
        <v>199</v>
      </c>
      <c r="L27">
        <v>76</v>
      </c>
      <c r="M27">
        <v>249</v>
      </c>
      <c r="N27">
        <v>73</v>
      </c>
      <c r="O27">
        <v>281</v>
      </c>
      <c r="P27">
        <v>72</v>
      </c>
    </row>
    <row r="28" spans="1:18" x14ac:dyDescent="0.25">
      <c r="A28">
        <v>14</v>
      </c>
      <c r="B28">
        <v>72</v>
      </c>
      <c r="C28">
        <v>206</v>
      </c>
      <c r="D28">
        <v>75</v>
      </c>
    </row>
    <row r="29" spans="1:18" x14ac:dyDescent="0.25">
      <c r="A29">
        <v>15</v>
      </c>
      <c r="B29">
        <v>79</v>
      </c>
      <c r="C29">
        <v>284</v>
      </c>
      <c r="D29">
        <v>80</v>
      </c>
      <c r="E29">
        <v>285</v>
      </c>
      <c r="F29">
        <v>81</v>
      </c>
    </row>
    <row r="30" spans="1:18" x14ac:dyDescent="0.25">
      <c r="A30">
        <v>15</v>
      </c>
      <c r="B30">
        <v>81</v>
      </c>
      <c r="C30">
        <v>113</v>
      </c>
      <c r="D30">
        <v>82</v>
      </c>
    </row>
    <row r="31" spans="1:18" x14ac:dyDescent="0.25">
      <c r="A31">
        <v>15</v>
      </c>
      <c r="B31">
        <v>82</v>
      </c>
      <c r="C31">
        <v>280</v>
      </c>
      <c r="D31">
        <v>83</v>
      </c>
      <c r="E31">
        <v>278</v>
      </c>
      <c r="F31">
        <v>84</v>
      </c>
      <c r="G31">
        <v>111</v>
      </c>
      <c r="H31">
        <v>85</v>
      </c>
    </row>
    <row r="32" spans="1:18" x14ac:dyDescent="0.25">
      <c r="A32">
        <v>15</v>
      </c>
      <c r="B32">
        <v>85</v>
      </c>
      <c r="C32">
        <v>197</v>
      </c>
      <c r="D32">
        <v>89</v>
      </c>
      <c r="E32">
        <v>252</v>
      </c>
      <c r="F32">
        <v>86</v>
      </c>
      <c r="G32">
        <v>250</v>
      </c>
      <c r="H32">
        <v>87</v>
      </c>
    </row>
    <row r="33" spans="1:12" x14ac:dyDescent="0.25">
      <c r="A33">
        <v>15</v>
      </c>
      <c r="B33">
        <v>86</v>
      </c>
      <c r="C33">
        <v>251</v>
      </c>
      <c r="D33">
        <v>88</v>
      </c>
    </row>
    <row r="34" spans="1:12" x14ac:dyDescent="0.25">
      <c r="A34">
        <v>16</v>
      </c>
      <c r="B34">
        <v>90</v>
      </c>
      <c r="C34">
        <v>119</v>
      </c>
      <c r="D34">
        <v>91</v>
      </c>
      <c r="E34">
        <v>283</v>
      </c>
      <c r="F34" t="s">
        <v>559</v>
      </c>
    </row>
    <row r="35" spans="1:12" x14ac:dyDescent="0.25">
      <c r="A35">
        <v>16</v>
      </c>
      <c r="B35">
        <v>91</v>
      </c>
      <c r="C35">
        <v>279</v>
      </c>
      <c r="D35">
        <v>92</v>
      </c>
    </row>
    <row r="36" spans="1:12" x14ac:dyDescent="0.25">
      <c r="A36">
        <v>16</v>
      </c>
      <c r="B36">
        <v>92</v>
      </c>
      <c r="C36">
        <v>72</v>
      </c>
      <c r="D36">
        <v>93</v>
      </c>
    </row>
    <row r="37" spans="1:12" x14ac:dyDescent="0.25">
      <c r="A37">
        <v>17</v>
      </c>
      <c r="B37">
        <v>94</v>
      </c>
      <c r="C37">
        <v>109</v>
      </c>
      <c r="D37">
        <v>95</v>
      </c>
      <c r="E37">
        <v>100</v>
      </c>
      <c r="F37">
        <v>99</v>
      </c>
    </row>
    <row r="38" spans="1:12" x14ac:dyDescent="0.25">
      <c r="A38">
        <v>17</v>
      </c>
      <c r="B38">
        <v>95</v>
      </c>
      <c r="C38">
        <v>256</v>
      </c>
      <c r="D38">
        <v>96</v>
      </c>
      <c r="E38">
        <v>255</v>
      </c>
      <c r="F38">
        <v>97</v>
      </c>
      <c r="G38">
        <v>254</v>
      </c>
      <c r="H38">
        <v>98</v>
      </c>
    </row>
    <row r="39" spans="1:12" x14ac:dyDescent="0.25">
      <c r="A39">
        <v>17</v>
      </c>
      <c r="B39">
        <v>99</v>
      </c>
      <c r="C39">
        <v>253</v>
      </c>
      <c r="D39">
        <v>100</v>
      </c>
      <c r="E39">
        <v>201</v>
      </c>
      <c r="F39">
        <v>101</v>
      </c>
    </row>
    <row r="40" spans="1:12" x14ac:dyDescent="0.25">
      <c r="A40">
        <v>17</v>
      </c>
      <c r="B40">
        <v>101</v>
      </c>
      <c r="C40">
        <v>73</v>
      </c>
      <c r="D40">
        <v>102</v>
      </c>
    </row>
    <row r="41" spans="1:12" x14ac:dyDescent="0.25">
      <c r="A41">
        <v>18</v>
      </c>
      <c r="B41">
        <v>103</v>
      </c>
      <c r="C41">
        <v>289</v>
      </c>
      <c r="D41">
        <v>104</v>
      </c>
      <c r="E41">
        <v>112</v>
      </c>
      <c r="F41">
        <v>107</v>
      </c>
      <c r="G41">
        <v>286</v>
      </c>
      <c r="H41">
        <v>105</v>
      </c>
      <c r="I41">
        <v>287</v>
      </c>
      <c r="J41" t="s">
        <v>559</v>
      </c>
      <c r="K41">
        <v>288</v>
      </c>
      <c r="L41">
        <v>106</v>
      </c>
    </row>
    <row r="42" spans="1:12" x14ac:dyDescent="0.25">
      <c r="A42">
        <v>19</v>
      </c>
      <c r="B42">
        <v>108</v>
      </c>
      <c r="C42">
        <v>132</v>
      </c>
      <c r="D42">
        <v>109</v>
      </c>
    </row>
    <row r="43" spans="1:12" x14ac:dyDescent="0.25">
      <c r="A43">
        <v>19</v>
      </c>
      <c r="B43">
        <v>109</v>
      </c>
      <c r="C43">
        <v>74</v>
      </c>
      <c r="D43">
        <v>113</v>
      </c>
      <c r="E43">
        <v>114</v>
      </c>
      <c r="F43">
        <v>112</v>
      </c>
      <c r="G43">
        <v>258</v>
      </c>
      <c r="H43">
        <v>111</v>
      </c>
      <c r="I43">
        <v>257</v>
      </c>
      <c r="J43">
        <v>110</v>
      </c>
    </row>
    <row r="44" spans="1:12" x14ac:dyDescent="0.25">
      <c r="A44">
        <v>19</v>
      </c>
      <c r="B44">
        <v>112</v>
      </c>
      <c r="C44">
        <v>71</v>
      </c>
      <c r="D44">
        <v>114</v>
      </c>
    </row>
    <row r="45" spans="1:12" x14ac:dyDescent="0.25">
      <c r="A45">
        <v>19</v>
      </c>
      <c r="B45">
        <v>113</v>
      </c>
      <c r="C45">
        <v>139</v>
      </c>
      <c r="D45">
        <v>115</v>
      </c>
    </row>
    <row r="46" spans="1:12" x14ac:dyDescent="0.25">
      <c r="A46">
        <v>20</v>
      </c>
      <c r="B46">
        <v>116</v>
      </c>
      <c r="C46">
        <v>290</v>
      </c>
      <c r="D46">
        <v>117</v>
      </c>
      <c r="E46">
        <v>110</v>
      </c>
      <c r="F46">
        <v>118</v>
      </c>
    </row>
    <row r="47" spans="1:12" x14ac:dyDescent="0.25">
      <c r="A47">
        <v>20</v>
      </c>
      <c r="B47">
        <v>118</v>
      </c>
      <c r="C47">
        <v>130</v>
      </c>
      <c r="D47">
        <v>119</v>
      </c>
    </row>
    <row r="48" spans="1:12" x14ac:dyDescent="0.25">
      <c r="A48">
        <v>20</v>
      </c>
      <c r="B48">
        <v>119</v>
      </c>
      <c r="C48">
        <v>135</v>
      </c>
      <c r="D48">
        <v>120</v>
      </c>
    </row>
    <row r="49" spans="1:10" x14ac:dyDescent="0.25">
      <c r="A49">
        <v>20</v>
      </c>
      <c r="B49">
        <v>120</v>
      </c>
      <c r="C49">
        <v>116</v>
      </c>
      <c r="D49">
        <v>122</v>
      </c>
      <c r="E49">
        <v>115</v>
      </c>
      <c r="F49">
        <v>121</v>
      </c>
    </row>
    <row r="50" spans="1:10" x14ac:dyDescent="0.25">
      <c r="A50">
        <v>20</v>
      </c>
      <c r="B50">
        <v>121</v>
      </c>
      <c r="C50">
        <v>68</v>
      </c>
      <c r="D50">
        <v>124</v>
      </c>
    </row>
    <row r="51" spans="1:10" x14ac:dyDescent="0.25">
      <c r="A51">
        <v>20</v>
      </c>
      <c r="B51">
        <v>122</v>
      </c>
      <c r="C51">
        <v>67</v>
      </c>
      <c r="D51">
        <v>123</v>
      </c>
    </row>
    <row r="52" spans="1:10" x14ac:dyDescent="0.25">
      <c r="A52">
        <v>20</v>
      </c>
      <c r="B52">
        <v>124</v>
      </c>
      <c r="C52">
        <v>61</v>
      </c>
      <c r="D52">
        <v>125</v>
      </c>
    </row>
    <row r="53" spans="1:10" x14ac:dyDescent="0.25">
      <c r="A53">
        <v>21</v>
      </c>
      <c r="B53">
        <v>126</v>
      </c>
      <c r="C53">
        <v>128</v>
      </c>
      <c r="D53">
        <v>127</v>
      </c>
    </row>
    <row r="54" spans="1:10" x14ac:dyDescent="0.25">
      <c r="A54">
        <v>22</v>
      </c>
      <c r="B54">
        <v>128</v>
      </c>
      <c r="C54">
        <v>101</v>
      </c>
      <c r="D54">
        <v>129</v>
      </c>
    </row>
    <row r="55" spans="1:10" x14ac:dyDescent="0.25">
      <c r="A55">
        <v>22</v>
      </c>
      <c r="B55">
        <v>129</v>
      </c>
      <c r="C55">
        <v>136</v>
      </c>
      <c r="D55">
        <v>130</v>
      </c>
    </row>
    <row r="56" spans="1:10" x14ac:dyDescent="0.25">
      <c r="A56">
        <v>22</v>
      </c>
      <c r="B56">
        <v>130</v>
      </c>
      <c r="C56">
        <v>282</v>
      </c>
      <c r="D56">
        <v>131</v>
      </c>
    </row>
    <row r="57" spans="1:10" x14ac:dyDescent="0.25">
      <c r="A57">
        <v>22</v>
      </c>
      <c r="B57">
        <v>131</v>
      </c>
      <c r="C57">
        <v>60</v>
      </c>
      <c r="D57">
        <v>132</v>
      </c>
    </row>
    <row r="58" spans="1:10" x14ac:dyDescent="0.25">
      <c r="A58">
        <v>23</v>
      </c>
      <c r="B58">
        <v>133</v>
      </c>
      <c r="C58">
        <v>291</v>
      </c>
      <c r="D58">
        <v>134</v>
      </c>
      <c r="E58">
        <v>102</v>
      </c>
      <c r="F58">
        <v>135</v>
      </c>
      <c r="G58">
        <v>103</v>
      </c>
      <c r="H58">
        <v>137</v>
      </c>
      <c r="I58">
        <v>106</v>
      </c>
      <c r="J58">
        <v>136</v>
      </c>
    </row>
    <row r="59" spans="1:10" x14ac:dyDescent="0.25">
      <c r="A59">
        <v>23</v>
      </c>
      <c r="B59">
        <v>136</v>
      </c>
      <c r="C59">
        <v>293</v>
      </c>
      <c r="D59">
        <v>138</v>
      </c>
    </row>
    <row r="60" spans="1:10" x14ac:dyDescent="0.25">
      <c r="A60">
        <v>23</v>
      </c>
      <c r="B60">
        <v>137</v>
      </c>
      <c r="C60">
        <v>204</v>
      </c>
      <c r="D60">
        <v>140</v>
      </c>
    </row>
    <row r="61" spans="1:10" x14ac:dyDescent="0.25">
      <c r="A61">
        <v>23</v>
      </c>
      <c r="B61">
        <v>138</v>
      </c>
      <c r="C61">
        <v>203</v>
      </c>
      <c r="D61">
        <v>139</v>
      </c>
    </row>
    <row r="62" spans="1:10" x14ac:dyDescent="0.25">
      <c r="A62">
        <v>23</v>
      </c>
      <c r="B62">
        <v>139</v>
      </c>
      <c r="C62">
        <v>167</v>
      </c>
      <c r="D62">
        <v>141</v>
      </c>
      <c r="E62">
        <v>179</v>
      </c>
      <c r="F62">
        <v>142</v>
      </c>
    </row>
    <row r="63" spans="1:10" x14ac:dyDescent="0.25">
      <c r="A63">
        <v>23</v>
      </c>
      <c r="B63">
        <v>140</v>
      </c>
      <c r="C63">
        <v>164</v>
      </c>
      <c r="D63">
        <v>145</v>
      </c>
      <c r="E63">
        <v>165</v>
      </c>
      <c r="F63">
        <v>144</v>
      </c>
      <c r="G63">
        <v>166</v>
      </c>
      <c r="H63">
        <v>143</v>
      </c>
      <c r="I63">
        <v>81</v>
      </c>
      <c r="J63">
        <v>149</v>
      </c>
    </row>
    <row r="64" spans="1:10" x14ac:dyDescent="0.25">
      <c r="A64">
        <v>23</v>
      </c>
      <c r="B64">
        <v>142</v>
      </c>
      <c r="C64">
        <v>83</v>
      </c>
      <c r="D64">
        <v>148</v>
      </c>
    </row>
    <row r="65" spans="1:8" x14ac:dyDescent="0.25">
      <c r="A65">
        <v>23</v>
      </c>
      <c r="B65">
        <v>143</v>
      </c>
      <c r="C65">
        <v>62</v>
      </c>
      <c r="D65">
        <v>147</v>
      </c>
    </row>
    <row r="66" spans="1:8" x14ac:dyDescent="0.25">
      <c r="A66">
        <v>23</v>
      </c>
      <c r="B66">
        <v>145</v>
      </c>
      <c r="C66">
        <v>56</v>
      </c>
      <c r="D66">
        <v>146</v>
      </c>
    </row>
    <row r="67" spans="1:8" x14ac:dyDescent="0.25">
      <c r="A67">
        <v>24</v>
      </c>
      <c r="B67">
        <v>150</v>
      </c>
      <c r="C67">
        <v>292</v>
      </c>
      <c r="D67">
        <v>151</v>
      </c>
      <c r="E67">
        <v>107</v>
      </c>
      <c r="F67">
        <v>152</v>
      </c>
    </row>
    <row r="68" spans="1:8" x14ac:dyDescent="0.25">
      <c r="A68">
        <v>24</v>
      </c>
      <c r="B68">
        <v>152</v>
      </c>
      <c r="C68">
        <v>212</v>
      </c>
      <c r="D68">
        <v>153</v>
      </c>
      <c r="E68">
        <v>294</v>
      </c>
      <c r="F68">
        <v>154</v>
      </c>
      <c r="G68">
        <v>176</v>
      </c>
      <c r="H68">
        <v>155</v>
      </c>
    </row>
    <row r="69" spans="1:8" x14ac:dyDescent="0.25">
      <c r="A69">
        <v>24</v>
      </c>
      <c r="B69">
        <v>155</v>
      </c>
      <c r="C69">
        <v>88</v>
      </c>
      <c r="D69">
        <v>156</v>
      </c>
    </row>
    <row r="70" spans="1:8" x14ac:dyDescent="0.25">
      <c r="A70">
        <v>25</v>
      </c>
      <c r="B70">
        <v>157</v>
      </c>
      <c r="C70">
        <v>202</v>
      </c>
      <c r="D70">
        <v>158</v>
      </c>
    </row>
    <row r="71" spans="1:8" x14ac:dyDescent="0.25">
      <c r="A71">
        <v>25</v>
      </c>
      <c r="B71">
        <v>158</v>
      </c>
      <c r="C71">
        <v>94</v>
      </c>
      <c r="D71">
        <v>159</v>
      </c>
    </row>
    <row r="72" spans="1:8" x14ac:dyDescent="0.25">
      <c r="A72">
        <v>25</v>
      </c>
      <c r="B72">
        <v>159</v>
      </c>
      <c r="C72">
        <v>159</v>
      </c>
      <c r="D72">
        <v>160</v>
      </c>
      <c r="E72">
        <v>75</v>
      </c>
      <c r="F72">
        <v>162</v>
      </c>
    </row>
    <row r="73" spans="1:8" x14ac:dyDescent="0.25">
      <c r="A73">
        <v>25</v>
      </c>
      <c r="B73">
        <v>160</v>
      </c>
      <c r="C73">
        <v>171</v>
      </c>
      <c r="D73">
        <v>161</v>
      </c>
    </row>
    <row r="74" spans="1:8" x14ac:dyDescent="0.25">
      <c r="A74">
        <v>25</v>
      </c>
      <c r="B74">
        <v>161</v>
      </c>
      <c r="C74">
        <v>78</v>
      </c>
      <c r="D74">
        <v>167</v>
      </c>
    </row>
    <row r="75" spans="1:8" x14ac:dyDescent="0.25">
      <c r="A75">
        <v>25</v>
      </c>
      <c r="B75">
        <v>162</v>
      </c>
      <c r="C75">
        <v>172</v>
      </c>
      <c r="D75">
        <v>163</v>
      </c>
      <c r="E75">
        <v>173</v>
      </c>
      <c r="F75">
        <v>164</v>
      </c>
    </row>
    <row r="76" spans="1:8" x14ac:dyDescent="0.25">
      <c r="A76">
        <v>25</v>
      </c>
      <c r="B76">
        <v>163</v>
      </c>
      <c r="C76">
        <v>77</v>
      </c>
      <c r="D76">
        <v>166</v>
      </c>
    </row>
    <row r="77" spans="1:8" x14ac:dyDescent="0.25">
      <c r="A77">
        <v>25</v>
      </c>
      <c r="B77">
        <v>164</v>
      </c>
      <c r="C77">
        <v>97</v>
      </c>
      <c r="D77">
        <v>165</v>
      </c>
    </row>
    <row r="78" spans="1:8" x14ac:dyDescent="0.25">
      <c r="A78">
        <v>26</v>
      </c>
      <c r="B78">
        <v>168</v>
      </c>
      <c r="C78">
        <v>154</v>
      </c>
      <c r="D78">
        <v>169</v>
      </c>
    </row>
    <row r="79" spans="1:8" x14ac:dyDescent="0.25">
      <c r="A79">
        <v>26</v>
      </c>
      <c r="B79">
        <v>169</v>
      </c>
      <c r="C79">
        <v>69</v>
      </c>
      <c r="D79">
        <v>170</v>
      </c>
    </row>
    <row r="80" spans="1:8" x14ac:dyDescent="0.25">
      <c r="A80">
        <v>26</v>
      </c>
      <c r="B80">
        <v>170</v>
      </c>
      <c r="C80">
        <v>95</v>
      </c>
      <c r="D80">
        <v>171</v>
      </c>
    </row>
    <row r="81" spans="1:10" x14ac:dyDescent="0.25">
      <c r="A81">
        <v>26</v>
      </c>
      <c r="B81">
        <v>171</v>
      </c>
      <c r="C81">
        <v>177</v>
      </c>
      <c r="D81">
        <v>172</v>
      </c>
      <c r="E81" t="s">
        <v>559</v>
      </c>
      <c r="F81">
        <v>173</v>
      </c>
    </row>
    <row r="82" spans="1:10" x14ac:dyDescent="0.25">
      <c r="A82">
        <v>26</v>
      </c>
      <c r="B82">
        <v>172</v>
      </c>
      <c r="C82">
        <v>89</v>
      </c>
      <c r="D82">
        <v>174</v>
      </c>
    </row>
    <row r="83" spans="1:10" x14ac:dyDescent="0.25">
      <c r="A83">
        <v>26</v>
      </c>
      <c r="B83">
        <v>173</v>
      </c>
      <c r="C83">
        <v>92</v>
      </c>
      <c r="D83">
        <v>175</v>
      </c>
    </row>
    <row r="84" spans="1:10" x14ac:dyDescent="0.25">
      <c r="A84">
        <v>27</v>
      </c>
      <c r="B84">
        <v>176</v>
      </c>
      <c r="C84">
        <v>86</v>
      </c>
      <c r="D84">
        <v>177</v>
      </c>
    </row>
    <row r="85" spans="1:10" x14ac:dyDescent="0.25">
      <c r="A85">
        <v>27</v>
      </c>
      <c r="B85">
        <v>177</v>
      </c>
      <c r="C85">
        <v>178</v>
      </c>
      <c r="D85">
        <v>178</v>
      </c>
    </row>
    <row r="86" spans="1:10" x14ac:dyDescent="0.25">
      <c r="A86">
        <v>28</v>
      </c>
      <c r="B86">
        <v>179</v>
      </c>
      <c r="C86">
        <v>134</v>
      </c>
      <c r="D86">
        <v>180</v>
      </c>
    </row>
    <row r="87" spans="1:10" x14ac:dyDescent="0.25">
      <c r="A87">
        <v>28</v>
      </c>
      <c r="B87">
        <v>180</v>
      </c>
      <c r="C87">
        <v>55</v>
      </c>
      <c r="D87">
        <v>181</v>
      </c>
    </row>
    <row r="88" spans="1:10" x14ac:dyDescent="0.25">
      <c r="A88">
        <v>28</v>
      </c>
      <c r="B88">
        <v>181</v>
      </c>
      <c r="C88">
        <v>261</v>
      </c>
      <c r="D88">
        <v>184</v>
      </c>
      <c r="E88">
        <v>260</v>
      </c>
      <c r="F88">
        <v>187</v>
      </c>
      <c r="G88">
        <v>149</v>
      </c>
      <c r="H88">
        <v>185</v>
      </c>
      <c r="I88">
        <v>263</v>
      </c>
      <c r="J88">
        <v>183</v>
      </c>
    </row>
    <row r="89" spans="1:10" x14ac:dyDescent="0.25">
      <c r="A89">
        <v>28</v>
      </c>
      <c r="B89">
        <v>183</v>
      </c>
      <c r="C89">
        <v>262</v>
      </c>
      <c r="D89">
        <v>182</v>
      </c>
    </row>
    <row r="90" spans="1:10" x14ac:dyDescent="0.25">
      <c r="A90">
        <v>28</v>
      </c>
      <c r="B90">
        <v>185</v>
      </c>
      <c r="C90">
        <v>93</v>
      </c>
      <c r="D90">
        <v>188</v>
      </c>
    </row>
    <row r="91" spans="1:10" x14ac:dyDescent="0.25">
      <c r="A91">
        <v>28</v>
      </c>
      <c r="B91">
        <v>187</v>
      </c>
      <c r="C91">
        <v>256</v>
      </c>
      <c r="D91">
        <v>186</v>
      </c>
    </row>
    <row r="92" spans="1:10" x14ac:dyDescent="0.25">
      <c r="A92">
        <v>29</v>
      </c>
      <c r="B92">
        <v>189</v>
      </c>
      <c r="C92">
        <v>123</v>
      </c>
      <c r="D92">
        <v>194</v>
      </c>
      <c r="E92">
        <v>131</v>
      </c>
      <c r="F92">
        <v>190</v>
      </c>
    </row>
    <row r="93" spans="1:10" x14ac:dyDescent="0.25">
      <c r="A93">
        <v>29</v>
      </c>
      <c r="B93">
        <v>190</v>
      </c>
      <c r="C93">
        <v>299</v>
      </c>
      <c r="D93">
        <v>191</v>
      </c>
      <c r="E93">
        <v>298</v>
      </c>
      <c r="F93">
        <v>192</v>
      </c>
    </row>
    <row r="94" spans="1:10" x14ac:dyDescent="0.25">
      <c r="A94">
        <v>29</v>
      </c>
      <c r="B94">
        <v>192</v>
      </c>
      <c r="C94">
        <v>265</v>
      </c>
      <c r="D94">
        <v>193</v>
      </c>
    </row>
    <row r="95" spans="1:10" x14ac:dyDescent="0.25">
      <c r="A95">
        <v>29</v>
      </c>
      <c r="B95">
        <v>194</v>
      </c>
      <c r="C95">
        <v>66</v>
      </c>
      <c r="D95">
        <v>198</v>
      </c>
      <c r="E95">
        <v>146</v>
      </c>
      <c r="F95">
        <v>197</v>
      </c>
    </row>
    <row r="96" spans="1:10" x14ac:dyDescent="0.25">
      <c r="A96">
        <v>29</v>
      </c>
      <c r="B96">
        <v>194</v>
      </c>
      <c r="C96">
        <v>296</v>
      </c>
      <c r="D96">
        <v>196</v>
      </c>
      <c r="E96">
        <v>297</v>
      </c>
      <c r="F96">
        <v>195</v>
      </c>
      <c r="G96">
        <v>144</v>
      </c>
      <c r="H96">
        <v>200</v>
      </c>
    </row>
    <row r="97" spans="1:10" x14ac:dyDescent="0.25">
      <c r="A97">
        <v>29</v>
      </c>
      <c r="B97">
        <v>198</v>
      </c>
      <c r="C97">
        <v>264</v>
      </c>
      <c r="D97">
        <v>199</v>
      </c>
    </row>
    <row r="98" spans="1:10" x14ac:dyDescent="0.25">
      <c r="A98">
        <v>29</v>
      </c>
      <c r="B98">
        <v>200</v>
      </c>
      <c r="C98">
        <v>168</v>
      </c>
      <c r="D98">
        <v>201</v>
      </c>
    </row>
    <row r="99" spans="1:10" x14ac:dyDescent="0.25">
      <c r="A99">
        <v>29</v>
      </c>
      <c r="B99">
        <v>201</v>
      </c>
      <c r="C99">
        <v>98</v>
      </c>
      <c r="D99">
        <v>202</v>
      </c>
    </row>
    <row r="100" spans="1:10" x14ac:dyDescent="0.25">
      <c r="A100">
        <v>30</v>
      </c>
      <c r="B100">
        <v>203</v>
      </c>
      <c r="C100" t="s">
        <v>559</v>
      </c>
      <c r="D100" t="s">
        <v>559</v>
      </c>
    </row>
    <row r="101" spans="1:10" x14ac:dyDescent="0.25">
      <c r="A101">
        <v>31</v>
      </c>
      <c r="B101">
        <v>204</v>
      </c>
      <c r="C101">
        <v>122</v>
      </c>
      <c r="D101">
        <v>205</v>
      </c>
    </row>
    <row r="102" spans="1:10" x14ac:dyDescent="0.25">
      <c r="A102">
        <v>31</v>
      </c>
      <c r="B102">
        <v>205</v>
      </c>
      <c r="C102">
        <v>142</v>
      </c>
      <c r="D102">
        <v>208</v>
      </c>
      <c r="E102">
        <v>143</v>
      </c>
      <c r="F102">
        <v>207</v>
      </c>
    </row>
    <row r="103" spans="1:10" x14ac:dyDescent="0.25">
      <c r="A103">
        <v>31</v>
      </c>
      <c r="B103">
        <v>208</v>
      </c>
      <c r="C103">
        <v>108</v>
      </c>
      <c r="D103">
        <v>209</v>
      </c>
    </row>
    <row r="104" spans="1:10" x14ac:dyDescent="0.25">
      <c r="A104">
        <v>31</v>
      </c>
      <c r="B104">
        <v>209</v>
      </c>
      <c r="C104">
        <v>266</v>
      </c>
      <c r="D104">
        <v>210</v>
      </c>
    </row>
    <row r="105" spans="1:10" x14ac:dyDescent="0.25">
      <c r="A105">
        <v>32</v>
      </c>
      <c r="B105">
        <v>211</v>
      </c>
      <c r="C105">
        <v>120</v>
      </c>
      <c r="D105">
        <v>212</v>
      </c>
    </row>
    <row r="106" spans="1:10" x14ac:dyDescent="0.25">
      <c r="A106">
        <v>32</v>
      </c>
      <c r="B106">
        <v>212</v>
      </c>
      <c r="C106">
        <v>175</v>
      </c>
      <c r="D106">
        <v>213</v>
      </c>
      <c r="E106">
        <v>174</v>
      </c>
      <c r="F106">
        <v>214</v>
      </c>
    </row>
    <row r="107" spans="1:10" x14ac:dyDescent="0.25">
      <c r="A107">
        <v>33</v>
      </c>
      <c r="B107">
        <v>216</v>
      </c>
      <c r="C107">
        <v>121</v>
      </c>
      <c r="D107">
        <v>217</v>
      </c>
    </row>
    <row r="108" spans="1:10" x14ac:dyDescent="0.25">
      <c r="A108">
        <v>33</v>
      </c>
      <c r="B108">
        <v>217</v>
      </c>
      <c r="C108">
        <v>300</v>
      </c>
      <c r="D108">
        <v>218</v>
      </c>
      <c r="E108" t="s">
        <v>559</v>
      </c>
      <c r="F108">
        <v>220</v>
      </c>
      <c r="G108">
        <v>141</v>
      </c>
      <c r="H108">
        <v>219</v>
      </c>
      <c r="I108">
        <v>147</v>
      </c>
      <c r="J108">
        <v>222</v>
      </c>
    </row>
    <row r="109" spans="1:10" x14ac:dyDescent="0.25">
      <c r="A109">
        <v>33</v>
      </c>
      <c r="B109">
        <v>220</v>
      </c>
      <c r="C109">
        <v>140</v>
      </c>
      <c r="D109">
        <v>221</v>
      </c>
    </row>
    <row r="110" spans="1:10" x14ac:dyDescent="0.25">
      <c r="A110">
        <v>33</v>
      </c>
      <c r="B110">
        <v>221</v>
      </c>
      <c r="C110">
        <v>158</v>
      </c>
      <c r="D110">
        <v>224</v>
      </c>
    </row>
    <row r="111" spans="1:10" x14ac:dyDescent="0.25">
      <c r="A111">
        <v>33</v>
      </c>
      <c r="B111">
        <v>222</v>
      </c>
      <c r="C111">
        <v>59</v>
      </c>
      <c r="D111">
        <v>228</v>
      </c>
    </row>
    <row r="112" spans="1:10" x14ac:dyDescent="0.25">
      <c r="A112">
        <v>33</v>
      </c>
      <c r="B112">
        <v>224</v>
      </c>
      <c r="C112">
        <v>148</v>
      </c>
      <c r="D112">
        <v>225</v>
      </c>
      <c r="E112">
        <v>138</v>
      </c>
      <c r="F112">
        <v>226</v>
      </c>
    </row>
    <row r="113" spans="1:10" x14ac:dyDescent="0.25">
      <c r="A113">
        <v>33</v>
      </c>
      <c r="B113">
        <v>225</v>
      </c>
      <c r="C113">
        <v>57</v>
      </c>
      <c r="D113">
        <v>227</v>
      </c>
    </row>
    <row r="114" spans="1:10" x14ac:dyDescent="0.25">
      <c r="A114">
        <v>33</v>
      </c>
      <c r="B114">
        <v>226</v>
      </c>
      <c r="C114">
        <v>268</v>
      </c>
      <c r="D114">
        <v>223</v>
      </c>
      <c r="E114">
        <v>58</v>
      </c>
      <c r="F114">
        <v>229</v>
      </c>
    </row>
    <row r="115" spans="1:10" x14ac:dyDescent="0.25">
      <c r="A115">
        <v>34</v>
      </c>
      <c r="B115">
        <v>230</v>
      </c>
      <c r="C115">
        <v>96</v>
      </c>
      <c r="D115">
        <v>231</v>
      </c>
    </row>
    <row r="116" spans="1:10" x14ac:dyDescent="0.25">
      <c r="A116">
        <v>34</v>
      </c>
      <c r="B116">
        <v>231</v>
      </c>
      <c r="C116">
        <v>117</v>
      </c>
      <c r="D116">
        <v>234</v>
      </c>
      <c r="E116">
        <v>170</v>
      </c>
      <c r="F116">
        <v>232</v>
      </c>
      <c r="G116">
        <v>161</v>
      </c>
      <c r="H116">
        <v>233</v>
      </c>
    </row>
    <row r="117" spans="1:10" x14ac:dyDescent="0.25">
      <c r="A117">
        <v>34</v>
      </c>
      <c r="B117">
        <v>234</v>
      </c>
      <c r="C117">
        <v>150</v>
      </c>
      <c r="D117">
        <v>235</v>
      </c>
      <c r="E117">
        <v>151</v>
      </c>
      <c r="F117">
        <v>236</v>
      </c>
      <c r="G117">
        <v>269</v>
      </c>
      <c r="H117">
        <v>237</v>
      </c>
    </row>
    <row r="118" spans="1:10" x14ac:dyDescent="0.25">
      <c r="A118">
        <v>34</v>
      </c>
      <c r="B118">
        <v>236</v>
      </c>
      <c r="C118">
        <v>63</v>
      </c>
      <c r="D118">
        <v>238</v>
      </c>
    </row>
    <row r="119" spans="1:10" x14ac:dyDescent="0.25">
      <c r="A119">
        <v>35</v>
      </c>
      <c r="B119">
        <v>239</v>
      </c>
      <c r="C119">
        <v>46</v>
      </c>
      <c r="D119">
        <v>240</v>
      </c>
      <c r="E119">
        <v>46</v>
      </c>
      <c r="F119">
        <v>247</v>
      </c>
    </row>
    <row r="120" spans="1:10" x14ac:dyDescent="0.25">
      <c r="A120">
        <v>35</v>
      </c>
      <c r="B120">
        <v>240</v>
      </c>
      <c r="C120">
        <v>87</v>
      </c>
      <c r="D120">
        <v>242</v>
      </c>
      <c r="E120">
        <v>124</v>
      </c>
      <c r="F120">
        <v>234</v>
      </c>
      <c r="G120">
        <v>302</v>
      </c>
      <c r="H120">
        <v>244</v>
      </c>
    </row>
    <row r="121" spans="1:10" x14ac:dyDescent="0.25">
      <c r="A121">
        <v>35</v>
      </c>
      <c r="B121">
        <v>242</v>
      </c>
      <c r="C121">
        <v>303</v>
      </c>
      <c r="D121">
        <v>241</v>
      </c>
      <c r="E121">
        <v>126</v>
      </c>
      <c r="F121">
        <v>245</v>
      </c>
      <c r="G121">
        <v>105</v>
      </c>
      <c r="H121">
        <v>246</v>
      </c>
      <c r="I121">
        <v>211</v>
      </c>
      <c r="J121">
        <v>260</v>
      </c>
    </row>
    <row r="122" spans="1:10" x14ac:dyDescent="0.25">
      <c r="A122">
        <v>35</v>
      </c>
      <c r="B122">
        <v>244</v>
      </c>
      <c r="C122">
        <v>271</v>
      </c>
      <c r="D122">
        <v>261</v>
      </c>
      <c r="E122">
        <v>276</v>
      </c>
      <c r="F122">
        <v>262</v>
      </c>
      <c r="G122">
        <v>210</v>
      </c>
      <c r="H122">
        <v>263</v>
      </c>
    </row>
    <row r="123" spans="1:10" x14ac:dyDescent="0.25">
      <c r="A123">
        <v>35</v>
      </c>
      <c r="B123">
        <v>246</v>
      </c>
      <c r="C123">
        <v>209</v>
      </c>
      <c r="D123">
        <v>258</v>
      </c>
      <c r="E123">
        <v>155</v>
      </c>
      <c r="F123">
        <v>255</v>
      </c>
    </row>
    <row r="124" spans="1:10" x14ac:dyDescent="0.25">
      <c r="A124">
        <v>35</v>
      </c>
      <c r="B124">
        <v>247</v>
      </c>
      <c r="C124">
        <v>295</v>
      </c>
      <c r="D124">
        <v>249</v>
      </c>
      <c r="E124">
        <v>90</v>
      </c>
      <c r="F124">
        <v>248</v>
      </c>
      <c r="G124">
        <v>118</v>
      </c>
      <c r="H124">
        <v>251</v>
      </c>
    </row>
    <row r="125" spans="1:10" x14ac:dyDescent="0.25">
      <c r="A125">
        <v>35</v>
      </c>
      <c r="B125">
        <v>248</v>
      </c>
      <c r="C125">
        <v>301</v>
      </c>
      <c r="D125">
        <v>250</v>
      </c>
      <c r="E125">
        <v>91</v>
      </c>
      <c r="F125">
        <v>252</v>
      </c>
    </row>
    <row r="126" spans="1:10" x14ac:dyDescent="0.25">
      <c r="A126">
        <v>35</v>
      </c>
      <c r="B126">
        <v>252</v>
      </c>
      <c r="C126">
        <v>125</v>
      </c>
      <c r="D126">
        <v>253</v>
      </c>
    </row>
    <row r="127" spans="1:10" x14ac:dyDescent="0.25">
      <c r="A127">
        <v>35</v>
      </c>
      <c r="B127">
        <v>253</v>
      </c>
      <c r="C127">
        <v>156</v>
      </c>
      <c r="D127">
        <v>256</v>
      </c>
      <c r="E127">
        <v>270</v>
      </c>
      <c r="F127">
        <v>254</v>
      </c>
    </row>
    <row r="128" spans="1:10" x14ac:dyDescent="0.25">
      <c r="A128">
        <v>35</v>
      </c>
      <c r="B128">
        <v>256</v>
      </c>
      <c r="C128">
        <v>160</v>
      </c>
      <c r="D128">
        <v>257</v>
      </c>
    </row>
    <row r="129" spans="1:10" x14ac:dyDescent="0.25">
      <c r="A129">
        <v>35</v>
      </c>
      <c r="B129">
        <v>257</v>
      </c>
      <c r="C129">
        <v>64</v>
      </c>
      <c r="D129">
        <v>267</v>
      </c>
    </row>
    <row r="130" spans="1:10" x14ac:dyDescent="0.25">
      <c r="A130">
        <v>35</v>
      </c>
      <c r="B130">
        <v>258</v>
      </c>
      <c r="C130">
        <v>153</v>
      </c>
      <c r="D130">
        <v>259</v>
      </c>
    </row>
    <row r="131" spans="1:10" x14ac:dyDescent="0.25">
      <c r="A131">
        <v>35</v>
      </c>
      <c r="B131">
        <v>260</v>
      </c>
      <c r="C131">
        <v>274</v>
      </c>
      <c r="D131">
        <v>266</v>
      </c>
      <c r="E131">
        <v>273</v>
      </c>
      <c r="F131">
        <v>264</v>
      </c>
      <c r="G131">
        <v>152</v>
      </c>
      <c r="H131">
        <v>268</v>
      </c>
    </row>
    <row r="132" spans="1:10" x14ac:dyDescent="0.25">
      <c r="A132">
        <v>35</v>
      </c>
      <c r="B132">
        <v>262</v>
      </c>
      <c r="C132">
        <v>272</v>
      </c>
      <c r="D132">
        <v>265</v>
      </c>
    </row>
    <row r="133" spans="1:10" x14ac:dyDescent="0.25">
      <c r="A133">
        <v>35</v>
      </c>
      <c r="B133">
        <v>263</v>
      </c>
      <c r="C133">
        <v>275</v>
      </c>
      <c r="D133">
        <v>270</v>
      </c>
    </row>
    <row r="134" spans="1:10" x14ac:dyDescent="0.25">
      <c r="A134">
        <v>35</v>
      </c>
      <c r="B134">
        <v>268</v>
      </c>
      <c r="C134">
        <v>70</v>
      </c>
      <c r="D134">
        <v>269</v>
      </c>
    </row>
    <row r="135" spans="1:10" x14ac:dyDescent="0.25">
      <c r="A135">
        <v>36</v>
      </c>
      <c r="B135">
        <v>272</v>
      </c>
      <c r="C135">
        <v>82</v>
      </c>
      <c r="D135">
        <v>273</v>
      </c>
    </row>
    <row r="136" spans="1:10" x14ac:dyDescent="0.25">
      <c r="A136">
        <v>37</v>
      </c>
      <c r="B136">
        <v>274</v>
      </c>
      <c r="C136">
        <v>79</v>
      </c>
      <c r="D136">
        <v>275</v>
      </c>
    </row>
    <row r="137" spans="1:10" x14ac:dyDescent="0.25">
      <c r="A137">
        <v>37</v>
      </c>
      <c r="B137">
        <v>275</v>
      </c>
      <c r="C137">
        <v>80</v>
      </c>
      <c r="D137">
        <v>277</v>
      </c>
      <c r="E137">
        <v>127</v>
      </c>
      <c r="F137">
        <v>276</v>
      </c>
    </row>
    <row r="138" spans="1:10" x14ac:dyDescent="0.25">
      <c r="A138">
        <v>38</v>
      </c>
      <c r="B138">
        <v>278</v>
      </c>
      <c r="C138">
        <v>104</v>
      </c>
      <c r="D138">
        <v>280</v>
      </c>
      <c r="E138">
        <v>133</v>
      </c>
      <c r="F138">
        <v>279</v>
      </c>
    </row>
    <row r="139" spans="1:10" x14ac:dyDescent="0.25">
      <c r="A139">
        <v>39</v>
      </c>
      <c r="B139">
        <v>282</v>
      </c>
      <c r="C139">
        <v>169</v>
      </c>
      <c r="D139">
        <v>286</v>
      </c>
      <c r="E139">
        <v>306</v>
      </c>
      <c r="F139">
        <v>285</v>
      </c>
      <c r="G139">
        <v>305</v>
      </c>
      <c r="H139">
        <v>284</v>
      </c>
      <c r="I139">
        <v>304</v>
      </c>
      <c r="J139">
        <v>283</v>
      </c>
    </row>
    <row r="140" spans="1:10" x14ac:dyDescent="0.25">
      <c r="A140">
        <v>40</v>
      </c>
      <c r="B140">
        <v>287</v>
      </c>
      <c r="C140">
        <v>157</v>
      </c>
      <c r="D140">
        <v>288</v>
      </c>
    </row>
    <row r="141" spans="1:10" x14ac:dyDescent="0.25">
      <c r="A141">
        <v>40</v>
      </c>
      <c r="B141">
        <v>288</v>
      </c>
      <c r="C141">
        <v>162</v>
      </c>
      <c r="D141">
        <v>289</v>
      </c>
    </row>
    <row r="142" spans="1:10" x14ac:dyDescent="0.25">
      <c r="A142">
        <v>40</v>
      </c>
      <c r="B142">
        <v>289</v>
      </c>
      <c r="C142">
        <v>163</v>
      </c>
      <c r="D142">
        <v>290</v>
      </c>
      <c r="E142">
        <v>163</v>
      </c>
      <c r="F142">
        <v>291</v>
      </c>
    </row>
    <row r="143" spans="1:10" x14ac:dyDescent="0.25">
      <c r="A143">
        <v>40</v>
      </c>
      <c r="B143">
        <v>290</v>
      </c>
      <c r="C143">
        <v>189</v>
      </c>
      <c r="D143">
        <v>292</v>
      </c>
    </row>
    <row r="144" spans="1:10" x14ac:dyDescent="0.25">
      <c r="A144">
        <v>40</v>
      </c>
      <c r="B144">
        <v>291</v>
      </c>
      <c r="C144">
        <v>219</v>
      </c>
      <c r="D144">
        <v>293</v>
      </c>
    </row>
    <row r="145" spans="1:10" x14ac:dyDescent="0.25">
      <c r="A145">
        <v>41</v>
      </c>
      <c r="B145">
        <v>294</v>
      </c>
      <c r="C145">
        <v>308</v>
      </c>
      <c r="D145">
        <v>295</v>
      </c>
    </row>
    <row r="146" spans="1:10" x14ac:dyDescent="0.25">
      <c r="A146">
        <v>42</v>
      </c>
      <c r="B146">
        <v>296</v>
      </c>
      <c r="C146">
        <v>84</v>
      </c>
      <c r="D146">
        <v>297</v>
      </c>
    </row>
    <row r="147" spans="1:10" x14ac:dyDescent="0.25">
      <c r="A147">
        <v>42</v>
      </c>
      <c r="B147">
        <v>297</v>
      </c>
      <c r="C147">
        <v>219</v>
      </c>
      <c r="D147">
        <v>298</v>
      </c>
    </row>
    <row r="148" spans="1:10" x14ac:dyDescent="0.25">
      <c r="A148">
        <v>43</v>
      </c>
      <c r="B148">
        <v>299</v>
      </c>
      <c r="C148">
        <v>85</v>
      </c>
      <c r="D148">
        <v>301</v>
      </c>
      <c r="E148">
        <v>307</v>
      </c>
      <c r="F148">
        <v>300</v>
      </c>
      <c r="G148">
        <v>76</v>
      </c>
      <c r="H148">
        <v>305</v>
      </c>
      <c r="I148">
        <v>137</v>
      </c>
      <c r="J148">
        <v>306</v>
      </c>
    </row>
    <row r="149" spans="1:10" x14ac:dyDescent="0.25">
      <c r="A149">
        <v>43</v>
      </c>
      <c r="B149">
        <v>301</v>
      </c>
      <c r="C149">
        <v>99</v>
      </c>
      <c r="D149">
        <v>302</v>
      </c>
    </row>
    <row r="150" spans="1:10" x14ac:dyDescent="0.25">
      <c r="A150">
        <v>43</v>
      </c>
      <c r="B150">
        <v>302</v>
      </c>
      <c r="C150">
        <v>129</v>
      </c>
      <c r="D150">
        <v>303</v>
      </c>
    </row>
    <row r="151" spans="1:10" x14ac:dyDescent="0.25">
      <c r="A151">
        <v>43</v>
      </c>
      <c r="B151">
        <v>303</v>
      </c>
      <c r="C151">
        <v>145</v>
      </c>
      <c r="D151">
        <v>304</v>
      </c>
    </row>
    <row r="152" spans="1:10" x14ac:dyDescent="0.25">
      <c r="A152">
        <v>43</v>
      </c>
      <c r="B152">
        <v>306</v>
      </c>
      <c r="C152">
        <v>277</v>
      </c>
      <c r="D152">
        <v>307</v>
      </c>
      <c r="E152">
        <v>65</v>
      </c>
      <c r="F152">
        <v>308</v>
      </c>
    </row>
  </sheetData>
  <sortState ref="A2:R248">
    <sortCondition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"/>
  <sheetViews>
    <sheetView workbookViewId="0">
      <selection activeCell="S1" sqref="S1:Z47"/>
    </sheetView>
  </sheetViews>
  <sheetFormatPr defaultRowHeight="15" x14ac:dyDescent="0.25"/>
  <sheetData>
    <row r="1" spans="1:2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J1" t="s">
        <v>549</v>
      </c>
      <c r="K1" t="s">
        <v>542</v>
      </c>
      <c r="L1" t="s">
        <v>543</v>
      </c>
      <c r="M1" t="s">
        <v>544</v>
      </c>
      <c r="N1" t="s">
        <v>545</v>
      </c>
      <c r="O1" t="s">
        <v>546</v>
      </c>
      <c r="P1" t="s">
        <v>547</v>
      </c>
      <c r="Q1" t="s">
        <v>548</v>
      </c>
      <c r="S1" t="s">
        <v>550</v>
      </c>
      <c r="T1" t="s">
        <v>551</v>
      </c>
      <c r="U1" t="s">
        <v>552</v>
      </c>
      <c r="V1" t="s">
        <v>553</v>
      </c>
      <c r="W1" t="s">
        <v>554</v>
      </c>
      <c r="X1" t="s">
        <v>555</v>
      </c>
      <c r="Y1" t="s">
        <v>556</v>
      </c>
      <c r="Z1" t="s">
        <v>557</v>
      </c>
    </row>
    <row r="2" spans="1:26" x14ac:dyDescent="0.25">
      <c r="A2">
        <v>345</v>
      </c>
      <c r="B2">
        <v>493</v>
      </c>
      <c r="C2">
        <v>16</v>
      </c>
      <c r="D2">
        <v>561</v>
      </c>
      <c r="E2">
        <v>90</v>
      </c>
      <c r="F2">
        <v>582</v>
      </c>
      <c r="G2">
        <v>3</v>
      </c>
      <c r="H2">
        <v>487</v>
      </c>
      <c r="J2">
        <f>Catch2Wshed!$H$2*PRODUCT(Nodes!$K$41:$R$41)</f>
        <v>0.34499999999999997</v>
      </c>
      <c r="K2">
        <f>Catch2Wshed!$I$2*PRODUCT(Nodes!$L$41:$R$41)</f>
        <v>0.49299999999999999</v>
      </c>
      <c r="L2">
        <f>Catch2Wshed!$J$2*PRODUCT(Nodes!$K$41:$R$41)</f>
        <v>1.6E-2</v>
      </c>
      <c r="M2">
        <f>Catch2Wshed!$K$2*PRODUCT(Nodes!$K$41:$R$41)</f>
        <v>0.56100000000000005</v>
      </c>
      <c r="N2">
        <f>Catch2Wshed!$L$2*PRODUCT(Nodes!$K$41:$R$41)</f>
        <v>0.09</v>
      </c>
      <c r="O2">
        <f>Catch2Wshed!$M$2*PRODUCT(Nodes!$K$41:$R$41)</f>
        <v>0.58199999999999996</v>
      </c>
      <c r="P2">
        <f>Catch2Wshed!$N$2*PRODUCT(Nodes!$K$41:$R$41)</f>
        <v>3.0000000000000001E-3</v>
      </c>
      <c r="Q2">
        <f>Catch2Wshed!$O$2*PRODUCT(Nodes!$K$41:$R$41)</f>
        <v>0.48699999999999999</v>
      </c>
      <c r="S2">
        <f>IFERROR(((J2-A2)/A2)*100, 0)</f>
        <v>-99.899999999999991</v>
      </c>
      <c r="T2">
        <f t="shared" ref="T2:Z2" si="0">IFERROR(((K2-B2)/B2)*100, 0)</f>
        <v>-99.9</v>
      </c>
      <c r="U2">
        <f t="shared" si="0"/>
        <v>-99.9</v>
      </c>
      <c r="V2">
        <f t="shared" si="0"/>
        <v>-99.899999999999991</v>
      </c>
      <c r="W2">
        <f t="shared" si="0"/>
        <v>-99.9</v>
      </c>
      <c r="X2">
        <f t="shared" si="0"/>
        <v>-99.9</v>
      </c>
      <c r="Y2">
        <f t="shared" si="0"/>
        <v>-99.9</v>
      </c>
      <c r="Z2">
        <f t="shared" si="0"/>
        <v>-99.9</v>
      </c>
    </row>
    <row r="3" spans="1:26" x14ac:dyDescent="0.25">
      <c r="A3">
        <v>1047</v>
      </c>
      <c r="B3">
        <v>432</v>
      </c>
      <c r="C3">
        <v>0</v>
      </c>
      <c r="D3">
        <v>1323</v>
      </c>
      <c r="E3">
        <v>0</v>
      </c>
      <c r="F3">
        <v>396</v>
      </c>
      <c r="G3">
        <v>0</v>
      </c>
      <c r="H3">
        <v>313</v>
      </c>
      <c r="J3">
        <f>Catch2Wshed!$H$3*PRODUCT(Nodes!$K$51:$R$51)*PRODUCT(Nodes!$K$41:$R$41)</f>
        <v>6.5437499999999996E-2</v>
      </c>
      <c r="K3">
        <f>Catch2Wshed!$I$3*PRODUCT(Nodes!$K$51:$S$51)*PRODUCT(Nodes!$K$41:$S$41)</f>
        <v>2.7E-2</v>
      </c>
      <c r="L3">
        <f>Catch2Wshed!$J$3*PRODUCT(Nodes!$K$51:$R$51)*PRODUCT(Nodes!$K$41:$R$41)</f>
        <v>0</v>
      </c>
      <c r="M3">
        <f>Catch2Wshed!$K$3*PRODUCT(Nodes!$K$51:$R$51)*PRODUCT(Nodes!$K$41:$R$41)</f>
        <v>8.2687499999999997E-2</v>
      </c>
      <c r="N3">
        <f>Catch2Wshed!$L$3*PRODUCT(Nodes!$K$51:$R$51)*PRODUCT(Nodes!$K$41:$R$41)</f>
        <v>0</v>
      </c>
      <c r="O3">
        <f>Catch2Wshed!$M$3*PRODUCT(Nodes!$K$51:$R$51)*PRODUCT(Nodes!$K$41:$R$41)</f>
        <v>2.4750000000000001E-2</v>
      </c>
      <c r="P3">
        <f>Catch2Wshed!$N$3*PRODUCT(Nodes!$K$51:$R$51)*PRODUCT(Nodes!$K$41:$R$41)</f>
        <v>0</v>
      </c>
      <c r="Q3">
        <f>Catch2Wshed!$O$3*PRODUCT(Nodes!$K$51:$R$51)*PRODUCT(Nodes!$K$41:$R$41)</f>
        <v>1.95625E-2</v>
      </c>
      <c r="S3">
        <f>IFERROR(((J3-A3)/A3)*100, 0)</f>
        <v>-99.993750000000006</v>
      </c>
      <c r="T3">
        <f t="shared" ref="T3:Z4" si="1">IFERROR(((K3-B3)/B3)*100, 0)</f>
        <v>-99.993750000000006</v>
      </c>
      <c r="U3">
        <f t="shared" si="1"/>
        <v>0</v>
      </c>
      <c r="V3">
        <f t="shared" si="1"/>
        <v>-99.993750000000006</v>
      </c>
      <c r="W3">
        <f t="shared" si="1"/>
        <v>0</v>
      </c>
      <c r="X3">
        <f t="shared" si="1"/>
        <v>-99.993750000000006</v>
      </c>
      <c r="Y3">
        <f t="shared" si="1"/>
        <v>0</v>
      </c>
      <c r="Z3">
        <f t="shared" si="1"/>
        <v>-99.993750000000006</v>
      </c>
    </row>
    <row r="4" spans="1:2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>Catch2Wshed!$H$4*PRODUCT(Nodes!$K$231:$R$231)*PRODUCT(Nodes!$K$51:$R$51)*PRODUCT(Nodes!$K$41:$R$41)</f>
        <v>0</v>
      </c>
      <c r="K4">
        <f>Catch2Wshed!$I$4*PRODUCT(Nodes!$K$231:$R$231)*PRODUCT(Nodes!$K$51:$R$51)*PRODUCT(Nodes!$K$41:$R$41)</f>
        <v>0</v>
      </c>
      <c r="L4">
        <f>Catch2Wshed!$J$4*PRODUCT(Nodes!$K$231:$R$231)*PRODUCT(Nodes!$K$51:$R$51)*PRODUCT(Nodes!$K$41:$R$41)</f>
        <v>0</v>
      </c>
      <c r="M4">
        <f>Catch2Wshed!$K$4*PRODUCT(Nodes!$K$231:$R$231)*PRODUCT(Nodes!$K$51:$R$51)*PRODUCT(Nodes!$K$41:$R$41)</f>
        <v>0</v>
      </c>
      <c r="N4">
        <f>Catch2Wshed!$L$4*PRODUCT(Nodes!$K$231:$R$231)*PRODUCT(Nodes!$K$51:$R$51)*PRODUCT(Nodes!$K$41:$R$41)</f>
        <v>0</v>
      </c>
      <c r="O4">
        <f>Catch2Wshed!$M$4*PRODUCT(Nodes!$K$231:$R$231)*PRODUCT(Nodes!$K$51:$R$51)*PRODUCT(Nodes!$K$41:$R$41)</f>
        <v>0</v>
      </c>
      <c r="P4">
        <f>Catch2Wshed!$N$4*PRODUCT(Nodes!$K$231:$R$231)*PRODUCT(Nodes!$K$51:$R$51)*PRODUCT(Nodes!$K$41:$R$41)</f>
        <v>0</v>
      </c>
      <c r="Q4">
        <f>Catch2Wshed!$O$4*PRODUCT(Nodes!$K$231:$R$231)*PRODUCT(Nodes!$K$51:$R$51)*PRODUCT(Nodes!$K$41:$R$41)</f>
        <v>0</v>
      </c>
      <c r="S4">
        <f t="shared" ref="S4:S47" si="2">IFERROR(((J4-A4)/A4)*100, 0)</f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</row>
    <row r="5" spans="1:26" x14ac:dyDescent="0.25">
      <c r="A5">
        <v>1204</v>
      </c>
      <c r="B5">
        <v>27</v>
      </c>
      <c r="C5">
        <v>0</v>
      </c>
      <c r="D5">
        <v>540</v>
      </c>
      <c r="E5">
        <v>0</v>
      </c>
      <c r="F5">
        <v>22</v>
      </c>
      <c r="G5">
        <v>0</v>
      </c>
      <c r="H5">
        <v>20</v>
      </c>
      <c r="J5">
        <f>Catch2Wshed!$H$5*PRODUCT(Nodes!$K$198:$R$198)*PRODUCT(Nodes!$K$51:$R$51)*PRODUCT(Nodes!$K$41:$R$41)</f>
        <v>6.3209999999999994E-3</v>
      </c>
      <c r="K5">
        <f>Catch2Wshed!$I$5*PRODUCT(Nodes!$K$198:$R$198)*PRODUCT(Nodes!$K$51:$R$51)*PRODUCT(Nodes!$K$41:$R$41)</f>
        <v>1.4174999999999998E-4</v>
      </c>
      <c r="L5">
        <f>Catch2Wshed!$J$5*PRODUCT(Nodes!$K$198:$R$198)*PRODUCT(Nodes!$K$51:$R$51)*PRODUCT(Nodes!$K$41:$R$41)</f>
        <v>0</v>
      </c>
      <c r="M5">
        <f>Catch2Wshed!$K$5*PRODUCT(Nodes!$K$198:$R$198)*PRODUCT(Nodes!$K$51:$R$51)*PRODUCT(Nodes!$K$41:$R$41)</f>
        <v>2.8349999999999998E-3</v>
      </c>
      <c r="N5">
        <f>Catch2Wshed!$L$5*PRODUCT(Nodes!$K$198:$R$198)*PRODUCT(Nodes!$K$51:$R$51)*PRODUCT(Nodes!$K$41:$R$41)</f>
        <v>0</v>
      </c>
      <c r="O5">
        <f>Catch2Wshed!$M$5*PRODUCT(Nodes!$K$198:$R$198)*PRODUCT(Nodes!$K$51:$R$51)*PRODUCT(Nodes!$K$41:$R$41)</f>
        <v>1.1549999999999997E-4</v>
      </c>
      <c r="P5">
        <f>Catch2Wshed!$N$5*PRODUCT(Nodes!$K$198:$R$198)*PRODUCT(Nodes!$K$51:$R$51)*PRODUCT(Nodes!$K$41:$R$41)</f>
        <v>0</v>
      </c>
      <c r="Q5">
        <f>Catch2Wshed!$O$5*PRODUCT(Nodes!$K$198:$R$198)*PRODUCT(Nodes!$K$51:$R$51)*PRODUCT(Nodes!$K$41:$R$41)</f>
        <v>1.0499999999999999E-4</v>
      </c>
      <c r="S5">
        <f>IFERROR(((J5-A5)/A5)*100, 0)</f>
        <v>-99.99947499999999</v>
      </c>
      <c r="T5">
        <f t="shared" ref="T5:T47" si="3">IFERROR(((K5-B5)/B5)*100, 0)</f>
        <v>-99.99947499999999</v>
      </c>
      <c r="U5">
        <f t="shared" ref="U5:U47" si="4">IFERROR(((L5-C5)/C5)*100, 0)</f>
        <v>0</v>
      </c>
      <c r="V5">
        <f t="shared" ref="V5:V47" si="5">IFERROR(((M5-D5)/D5)*100, 0)</f>
        <v>-99.999475000000004</v>
      </c>
      <c r="W5">
        <f t="shared" ref="W5:W47" si="6">IFERROR(((N5-E5)/E5)*100, 0)</f>
        <v>0</v>
      </c>
      <c r="X5">
        <f t="shared" ref="X5:X47" si="7">IFERROR(((O5-F5)/F5)*100, 0)</f>
        <v>-99.999475000000004</v>
      </c>
      <c r="Y5">
        <f t="shared" ref="Y5:Y47" si="8">IFERROR(((P5-G5)/G5)*100, 0)</f>
        <v>0</v>
      </c>
      <c r="Z5">
        <f t="shared" ref="Z5:Z47" si="9">IFERROR(((Q5-H5)/H5)*100, 0)</f>
        <v>-99.99947499999999</v>
      </c>
    </row>
    <row r="6" spans="1:26" x14ac:dyDescent="0.25">
      <c r="A6">
        <v>445</v>
      </c>
      <c r="B6">
        <v>510</v>
      </c>
      <c r="C6">
        <v>10</v>
      </c>
      <c r="D6">
        <v>774</v>
      </c>
      <c r="E6">
        <v>76</v>
      </c>
      <c r="F6">
        <v>663</v>
      </c>
      <c r="G6">
        <v>1</v>
      </c>
      <c r="H6">
        <v>471</v>
      </c>
      <c r="J6">
        <f>Catch2Wshed!$H$6*PRODUCT(Nodes!$K$44:$R$44)</f>
        <v>0.44500000000000001</v>
      </c>
      <c r="K6">
        <f>Catch2Wshed!$I$6*PRODUCT(Nodes!$K$44:$R$44)</f>
        <v>0.51</v>
      </c>
      <c r="L6">
        <f>Catch2Wshed!$J$6*PRODUCT(Nodes!$K$44:$R$44)</f>
        <v>0.01</v>
      </c>
      <c r="M6">
        <f>Catch2Wshed!$K$6*PRODUCT(Nodes!$K$44:$R$44)</f>
        <v>0.77400000000000002</v>
      </c>
      <c r="N6">
        <f>Catch2Wshed!$L$6*PRODUCT(Nodes!$K$44:$R$44)</f>
        <v>7.5999999999999998E-2</v>
      </c>
      <c r="O6">
        <f>Catch2Wshed!$M$6*PRODUCT(Nodes!$K$44:$R$44)</f>
        <v>0.66300000000000003</v>
      </c>
      <c r="P6">
        <f>Catch2Wshed!$N$6*PRODUCT(Nodes!$K$44:$R$44)</f>
        <v>1E-3</v>
      </c>
      <c r="Q6">
        <f>Catch2Wshed!$O$6*PRODUCT(Nodes!$K$44:$R$44)</f>
        <v>0.47099999999999997</v>
      </c>
      <c r="S6">
        <f t="shared" si="2"/>
        <v>-99.9</v>
      </c>
      <c r="T6">
        <f t="shared" si="3"/>
        <v>-99.9</v>
      </c>
      <c r="U6">
        <f t="shared" si="4"/>
        <v>-99.9</v>
      </c>
      <c r="V6">
        <f t="shared" si="5"/>
        <v>-99.9</v>
      </c>
      <c r="W6">
        <f t="shared" si="6"/>
        <v>-99.9</v>
      </c>
      <c r="X6">
        <f t="shared" si="7"/>
        <v>-99.9</v>
      </c>
      <c r="Y6">
        <f t="shared" si="8"/>
        <v>-99.9</v>
      </c>
      <c r="Z6">
        <f t="shared" si="9"/>
        <v>-99.9</v>
      </c>
    </row>
    <row r="7" spans="1:26" x14ac:dyDescent="0.25">
      <c r="A7">
        <v>308</v>
      </c>
      <c r="B7">
        <v>147</v>
      </c>
      <c r="C7">
        <v>0</v>
      </c>
      <c r="D7">
        <v>523</v>
      </c>
      <c r="E7">
        <v>0</v>
      </c>
      <c r="F7">
        <v>126</v>
      </c>
      <c r="G7">
        <v>0</v>
      </c>
      <c r="H7">
        <v>78</v>
      </c>
      <c r="J7">
        <f>Catch2Wshed!$H$7*PRODUCT(Nodes!$K$52:$R$52)*PRODUCT(Nodes!$K$44:$R$44)</f>
        <v>0.308</v>
      </c>
      <c r="K7">
        <f>Catch2Wshed!$I$7*PRODUCT(Nodes!$K$52:$R$52)*PRODUCT(Nodes!$K$44:$R$44)</f>
        <v>0.14699999999999999</v>
      </c>
      <c r="L7">
        <f>Catch2Wshed!$J$7*PRODUCT(Nodes!$K$52:$R$52)*PRODUCT(Nodes!$K$44:$R$44)</f>
        <v>0</v>
      </c>
      <c r="M7">
        <f>Catch2Wshed!$K$7*PRODUCT(Nodes!$K$52:$R$52)*PRODUCT(Nodes!$K$44:$R$44)</f>
        <v>0.52300000000000002</v>
      </c>
      <c r="N7">
        <f>Catch2Wshed!$L$7*PRODUCT(Nodes!$K$52:$R$52)*PRODUCT(Nodes!$K$44:$R$44)</f>
        <v>0</v>
      </c>
      <c r="O7">
        <f>Catch2Wshed!$M$7*PRODUCT(Nodes!$K$52:$R$52)*PRODUCT(Nodes!$K$44:$R$44)</f>
        <v>0.126</v>
      </c>
      <c r="P7">
        <f>Catch2Wshed!$N$7*PRODUCT(Nodes!$K$52:$R$52)*PRODUCT(Nodes!$K$44:$R$44)</f>
        <v>0</v>
      </c>
      <c r="Q7">
        <f>Catch2Wshed!$O$7*PRODUCT(Nodes!$K$52:$R$52)*PRODUCT(Nodes!$K$44:$R$44)</f>
        <v>7.8E-2</v>
      </c>
      <c r="S7">
        <f t="shared" si="2"/>
        <v>-99.9</v>
      </c>
      <c r="T7">
        <f t="shared" si="3"/>
        <v>-99.9</v>
      </c>
      <c r="U7">
        <f t="shared" si="4"/>
        <v>0</v>
      </c>
      <c r="V7">
        <f t="shared" si="5"/>
        <v>-99.9</v>
      </c>
      <c r="W7">
        <f t="shared" si="6"/>
        <v>0</v>
      </c>
      <c r="X7">
        <f t="shared" si="7"/>
        <v>-99.9</v>
      </c>
      <c r="Y7">
        <f t="shared" si="8"/>
        <v>0</v>
      </c>
      <c r="Z7">
        <f t="shared" si="9"/>
        <v>-99.9</v>
      </c>
    </row>
    <row r="8" spans="1:26" x14ac:dyDescent="0.25">
      <c r="A8">
        <v>300</v>
      </c>
      <c r="B8">
        <v>55</v>
      </c>
      <c r="C8">
        <v>0</v>
      </c>
      <c r="D8">
        <v>239</v>
      </c>
      <c r="E8">
        <v>0</v>
      </c>
      <c r="F8">
        <v>46</v>
      </c>
      <c r="G8">
        <v>0</v>
      </c>
      <c r="H8">
        <v>36</v>
      </c>
      <c r="J8">
        <f>Catch2Wshed!$H$8*PRODUCT(Nodes!$K$231:$R$231)*PRODUCT(Nodes!$K$52:$R$52)*PRODUCT(Nodes!$K$44:$R$44)</f>
        <v>1.1339999999999999E-2</v>
      </c>
      <c r="K8">
        <f>Catch2Wshed!$I$8*PRODUCT(Nodes!$K$231:$R$231)*PRODUCT(Nodes!$K$52:$R$52)*PRODUCT(Nodes!$K$44:$R$44)</f>
        <v>2.0790000000000001E-3</v>
      </c>
      <c r="L8">
        <f>Catch2Wshed!$J$8*PRODUCT(Nodes!$K$231:$R$231)*PRODUCT(Nodes!$K$52:$R$52)*PRODUCT(Nodes!$K$44:$R$44)</f>
        <v>0</v>
      </c>
      <c r="M8">
        <f>Catch2Wshed!$K$8*PRODUCT(Nodes!$K$231:$R$231)*PRODUCT(Nodes!$K$52:$R$52)*PRODUCT(Nodes!$K$44:$R$44)</f>
        <v>9.0341999999999992E-3</v>
      </c>
      <c r="N8">
        <f>Catch2Wshed!$L$8*PRODUCT(Nodes!$K$231:$R$231)*PRODUCT(Nodes!$K$52:$R$52)*PRODUCT(Nodes!$K$44:$R$44)</f>
        <v>0</v>
      </c>
      <c r="O8">
        <f>Catch2Wshed!$M$8*PRODUCT(Nodes!$K$231:$R$231)*PRODUCT(Nodes!$K$52:$R$52)*PRODUCT(Nodes!$K$44:$R$44)</f>
        <v>1.7388E-3</v>
      </c>
      <c r="P8">
        <f>Catch2Wshed!$N$8*PRODUCT(Nodes!$K$231:$R$231)*PRODUCT(Nodes!$K$52:$R$52)*PRODUCT(Nodes!$K$44:$R$44)</f>
        <v>0</v>
      </c>
      <c r="Q8">
        <f>Catch2Wshed!$O$8*PRODUCT(Nodes!$K$231:$R$231)*PRODUCT(Nodes!$K$52:$R$52)*PRODUCT(Nodes!$K$44:$R$44)</f>
        <v>1.3607999999999999E-3</v>
      </c>
      <c r="S8">
        <f t="shared" si="2"/>
        <v>-99.996219999999994</v>
      </c>
      <c r="T8">
        <f t="shared" si="3"/>
        <v>-99.996219999999994</v>
      </c>
      <c r="U8">
        <f t="shared" si="4"/>
        <v>0</v>
      </c>
      <c r="V8">
        <f t="shared" si="5"/>
        <v>-99.996220000000008</v>
      </c>
      <c r="W8">
        <f t="shared" si="6"/>
        <v>0</v>
      </c>
      <c r="X8">
        <f t="shared" si="7"/>
        <v>-99.996220000000008</v>
      </c>
      <c r="Y8">
        <f t="shared" si="8"/>
        <v>0</v>
      </c>
      <c r="Z8">
        <f t="shared" si="9"/>
        <v>-99.996220000000008</v>
      </c>
    </row>
    <row r="9" spans="1:2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>Catch2Wshed!$H$9*PRODUCT(Nodes!$K$195:$R$195)*PRODUCT(Nodes!$K$231:$R$231)*PRODUCT(Nodes!$K$52:$R$52)*PRODUCT(Nodes!$K$44:$R$44)</f>
        <v>0</v>
      </c>
      <c r="K9">
        <f>Catch2Wshed!$I$9*PRODUCT(Nodes!$K$195:$R$195)*PRODUCT(Nodes!$K$231:$R$231)*PRODUCT(Nodes!$K$52:$R$52)*PRODUCT(Nodes!$K$44:$R$44)</f>
        <v>0</v>
      </c>
      <c r="L9">
        <f>Catch2Wshed!$J$9*PRODUCT(Nodes!$K$195:$R$195)*PRODUCT(Nodes!$K$231:$R$231)*PRODUCT(Nodes!$K$52:$R$52)*PRODUCT(Nodes!$K$44:$R$44)</f>
        <v>0</v>
      </c>
      <c r="M9">
        <f>Catch2Wshed!$K$9*PRODUCT(Nodes!$K$195:$R$195)*PRODUCT(Nodes!$K$231:$R$231)*PRODUCT(Nodes!$K$52:$R$52)*PRODUCT(Nodes!$K$44:$R$44)</f>
        <v>0</v>
      </c>
      <c r="N9">
        <f>Catch2Wshed!$L$9*PRODUCT(Nodes!$K$195:$R$195)*PRODUCT(Nodes!$K$231:$R$231)*PRODUCT(Nodes!$K$52:$R$52)*PRODUCT(Nodes!$K$44:$R$44)</f>
        <v>0</v>
      </c>
      <c r="O9">
        <f>Catch2Wshed!$M$9*PRODUCT(Nodes!$K$195:$R$195)*PRODUCT(Nodes!$K$231:$R$231)*PRODUCT(Nodes!$K$52:$R$52)*PRODUCT(Nodes!$K$44:$R$44)</f>
        <v>0</v>
      </c>
      <c r="P9">
        <f>Catch2Wshed!$N$9*PRODUCT(Nodes!$K$195:$R$195)*PRODUCT(Nodes!$K$231:$R$231)*PRODUCT(Nodes!$K$52:$R$52)*PRODUCT(Nodes!$K$44:$R$44)</f>
        <v>0</v>
      </c>
      <c r="Q9">
        <f>Catch2Wshed!$O$9*PRODUCT(Nodes!$K$195:$R$195)*PRODUCT(Nodes!$K$231:$R$231)*PRODUCT(Nodes!$K$52:$R$52)*PRODUCT(Nodes!$K$44:$R$44)</f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</row>
    <row r="10" spans="1:26" x14ac:dyDescent="0.25">
      <c r="A10">
        <v>2380</v>
      </c>
      <c r="B10">
        <v>37</v>
      </c>
      <c r="C10">
        <v>0</v>
      </c>
      <c r="D10">
        <v>777</v>
      </c>
      <c r="E10">
        <v>0</v>
      </c>
      <c r="F10">
        <v>25</v>
      </c>
      <c r="G10">
        <v>0</v>
      </c>
      <c r="H10">
        <v>21</v>
      </c>
      <c r="J10">
        <f>Catch2Wshed!$H$10*PRODUCT(Nodes!$K$194:$R$194)*PRODUCT(Nodes!$K$231:$R$231)*PRODUCT(Nodes!$K$52:$R$52)*PRODUCT(Nodes!$K$44:$R$44)</f>
        <v>7.5569759999999982E-3</v>
      </c>
      <c r="K10">
        <f>Catch2Wshed!$I$10*PRODUCT(Nodes!$K$194:$R$194)*PRODUCT(Nodes!$K$231:$R$231)*PRODUCT(Nodes!$K$52:$R$52)*PRODUCT(Nodes!$K$44:$R$44)</f>
        <v>1.1748239999999998E-4</v>
      </c>
      <c r="L10">
        <f>Catch2Wshed!$J$10*PRODUCT(Nodes!$K$194:$R$194)*PRODUCT(Nodes!$K$231:$R$231)*PRODUCT(Nodes!$K$52:$R$52)*PRODUCT(Nodes!$K$44:$R$44)</f>
        <v>0</v>
      </c>
      <c r="M10">
        <f>Catch2Wshed!$K$10*PRODUCT(Nodes!$K$194:$R$194)*PRODUCT(Nodes!$K$231:$R$231)*PRODUCT(Nodes!$K$52:$R$52)*PRODUCT(Nodes!$K$44:$R$44)</f>
        <v>2.4671303999999998E-3</v>
      </c>
      <c r="N10">
        <f>Catch2Wshed!$L$10*PRODUCT(Nodes!$K$194:$R$194)*PRODUCT(Nodes!$K$231:$R$231)*PRODUCT(Nodes!$K$52:$R$52)*PRODUCT(Nodes!$K$44:$R$44)</f>
        <v>0</v>
      </c>
      <c r="O10">
        <f>Catch2Wshed!$M$10*PRODUCT(Nodes!$K$194:$R$194)*PRODUCT(Nodes!$K$231:$R$231)*PRODUCT(Nodes!$K$52:$R$52)*PRODUCT(Nodes!$K$44:$R$44)</f>
        <v>7.9380000000000002E-5</v>
      </c>
      <c r="P10">
        <f>Catch2Wshed!$N$10*PRODUCT(Nodes!$K$194:$R$194)*PRODUCT(Nodes!$K$231:$R$231)*PRODUCT(Nodes!$K$52:$R$52)*PRODUCT(Nodes!$K$44:$R$44)</f>
        <v>0</v>
      </c>
      <c r="Q10">
        <f>Catch2Wshed!$O$10*PRODUCT(Nodes!$K$194:$R$194)*PRODUCT(Nodes!$K$231:$R$231)*PRODUCT(Nodes!$K$52:$R$52)*PRODUCT(Nodes!$K$44:$R$44)</f>
        <v>6.6679200000000004E-5</v>
      </c>
      <c r="S10">
        <f t="shared" si="2"/>
        <v>-99.99968247999999</v>
      </c>
      <c r="T10">
        <f t="shared" si="3"/>
        <v>-99.99968247999999</v>
      </c>
      <c r="U10">
        <f t="shared" si="4"/>
        <v>0</v>
      </c>
      <c r="V10">
        <f t="shared" si="5"/>
        <v>-99.999682480000004</v>
      </c>
      <c r="W10">
        <f t="shared" si="6"/>
        <v>0</v>
      </c>
      <c r="X10">
        <f t="shared" si="7"/>
        <v>-99.999682480000004</v>
      </c>
      <c r="Y10">
        <f t="shared" si="8"/>
        <v>0</v>
      </c>
      <c r="Z10">
        <f t="shared" si="9"/>
        <v>-99.99968247999999</v>
      </c>
    </row>
    <row r="11" spans="1:26" x14ac:dyDescent="0.25">
      <c r="A11">
        <v>3557</v>
      </c>
      <c r="B11">
        <v>36</v>
      </c>
      <c r="C11">
        <v>0</v>
      </c>
      <c r="D11">
        <v>860</v>
      </c>
      <c r="E11">
        <v>0</v>
      </c>
      <c r="F11">
        <v>24</v>
      </c>
      <c r="G11">
        <v>0</v>
      </c>
      <c r="H11">
        <v>20</v>
      </c>
      <c r="J11">
        <f>Catch2Wshed!$H$11*PRODUCT(Nodes!$K$196:$R$196)*PRODUCT(Nodes!$K$231:$R$231)*PRODUCT(Nodes!$K$52:$R$52)*PRODUCT(Nodes!$K$44:$R$44)</f>
        <v>1.1294186399999998E-2</v>
      </c>
      <c r="K11">
        <f>Catch2Wshed!$I$11*PRODUCT(Nodes!$K$196:$R$196)*PRODUCT(Nodes!$K$231:$R$231)*PRODUCT(Nodes!$K$52:$R$52)*PRODUCT(Nodes!$K$44:$R$44)</f>
        <v>1.1430719999999998E-4</v>
      </c>
      <c r="L11">
        <f>Catch2Wshed!$J$11*PRODUCT(Nodes!$K$196:$R$196)*PRODUCT(Nodes!$K$231:$R$231)*PRODUCT(Nodes!$K$52:$R$52)*PRODUCT(Nodes!$K$44:$R$44)</f>
        <v>0</v>
      </c>
      <c r="M11">
        <f>Catch2Wshed!$K$11*PRODUCT(Nodes!$K$196:$R$196)*PRODUCT(Nodes!$K$231:$R$231)*PRODUCT(Nodes!$K$52:$R$52)*PRODUCT(Nodes!$K$44:$R$44)</f>
        <v>2.7306719999999995E-3</v>
      </c>
      <c r="N11">
        <f>Catch2Wshed!$L$11*PRODUCT(Nodes!$K$196:$R$196)*PRODUCT(Nodes!$K$231:$R$231)*PRODUCT(Nodes!$K$52:$R$52)*PRODUCT(Nodes!$K$44:$R$44)</f>
        <v>0</v>
      </c>
      <c r="O11">
        <f>Catch2Wshed!$M$11*PRODUCT(Nodes!$K$196:$R$196)*PRODUCT(Nodes!$K$231:$R$231)*PRODUCT(Nodes!$K$52:$R$52)*PRODUCT(Nodes!$K$44:$R$44)</f>
        <v>7.6204800000000006E-5</v>
      </c>
      <c r="P11">
        <f>Catch2Wshed!$N$11*PRODUCT(Nodes!$K$196:$R$196)*PRODUCT(Nodes!$K$231:$R$231)*PRODUCT(Nodes!$K$52:$R$52)*PRODUCT(Nodes!$K$44:$R$44)</f>
        <v>0</v>
      </c>
      <c r="Q11">
        <f>Catch2Wshed!$O$11*PRODUCT(Nodes!$K$196:$R$196)*PRODUCT(Nodes!$K$231:$R$231)*PRODUCT(Nodes!$K$52:$R$52)*PRODUCT(Nodes!$K$44:$R$44)</f>
        <v>6.3503999999999994E-5</v>
      </c>
      <c r="S11">
        <f t="shared" si="2"/>
        <v>-99.999682480000004</v>
      </c>
      <c r="T11">
        <f t="shared" si="3"/>
        <v>-99.99968247999999</v>
      </c>
      <c r="U11">
        <f t="shared" si="4"/>
        <v>0</v>
      </c>
      <c r="V11">
        <f t="shared" si="5"/>
        <v>-99.999682480000004</v>
      </c>
      <c r="W11">
        <f t="shared" si="6"/>
        <v>0</v>
      </c>
      <c r="X11">
        <f t="shared" si="7"/>
        <v>-99.999682480000004</v>
      </c>
      <c r="Y11">
        <f t="shared" si="8"/>
        <v>0</v>
      </c>
      <c r="Z11">
        <f t="shared" si="9"/>
        <v>-99.99968247999999</v>
      </c>
    </row>
    <row r="12" spans="1:26" x14ac:dyDescent="0.25">
      <c r="A12">
        <v>502</v>
      </c>
      <c r="B12">
        <v>368</v>
      </c>
      <c r="C12">
        <v>1</v>
      </c>
      <c r="D12">
        <v>1087</v>
      </c>
      <c r="E12">
        <v>1</v>
      </c>
      <c r="F12">
        <v>393</v>
      </c>
      <c r="G12">
        <v>0</v>
      </c>
      <c r="H12">
        <v>160</v>
      </c>
      <c r="J12">
        <f>Catch2Wshed!$H$12*PRODUCT(Nodes!$K$46:$R$46)</f>
        <v>0.502</v>
      </c>
      <c r="K12">
        <f>Catch2Wshed!$I$12*PRODUCT(Nodes!$K$46:$R$46)</f>
        <v>0.36799999999999999</v>
      </c>
      <c r="L12">
        <f>Catch2Wshed!$J$12*PRODUCT(Nodes!$K$46:$R$46)</f>
        <v>1E-3</v>
      </c>
      <c r="M12">
        <f>Catch2Wshed!$K$12*PRODUCT(Nodes!$K$46:$R$46)</f>
        <v>1.087</v>
      </c>
      <c r="N12">
        <f>Catch2Wshed!$L$12*PRODUCT(Nodes!$K$46:$R$46)</f>
        <v>1E-3</v>
      </c>
      <c r="O12">
        <f>Catch2Wshed!$M$12*PRODUCT(Nodes!$K$46:$R$46)</f>
        <v>0.39300000000000002</v>
      </c>
      <c r="P12">
        <f>Catch2Wshed!$N$12*PRODUCT(Nodes!$K$46:$R$46)</f>
        <v>0</v>
      </c>
      <c r="Q12">
        <f>Catch2Wshed!$O$12*PRODUCT(Nodes!$K$46:$R$46)</f>
        <v>0.16</v>
      </c>
      <c r="S12">
        <f t="shared" si="2"/>
        <v>-99.9</v>
      </c>
      <c r="T12">
        <f t="shared" si="3"/>
        <v>-99.9</v>
      </c>
      <c r="U12">
        <f t="shared" si="4"/>
        <v>-99.9</v>
      </c>
      <c r="V12">
        <f t="shared" si="5"/>
        <v>-99.9</v>
      </c>
      <c r="W12">
        <f t="shared" si="6"/>
        <v>-99.9</v>
      </c>
      <c r="X12">
        <f t="shared" si="7"/>
        <v>-99.9</v>
      </c>
      <c r="Y12">
        <f t="shared" si="8"/>
        <v>0</v>
      </c>
      <c r="Z12">
        <f t="shared" si="9"/>
        <v>-99.9</v>
      </c>
    </row>
    <row r="13" spans="1:26" x14ac:dyDescent="0.25">
      <c r="A13">
        <v>99</v>
      </c>
      <c r="B13">
        <v>35</v>
      </c>
      <c r="C13">
        <v>0</v>
      </c>
      <c r="D13">
        <v>142</v>
      </c>
      <c r="E13">
        <v>0</v>
      </c>
      <c r="F13">
        <v>23</v>
      </c>
      <c r="G13">
        <v>0</v>
      </c>
      <c r="H13">
        <v>14</v>
      </c>
      <c r="J13">
        <f>Catch2Wshed!$H$13*PRODUCT(Nodes!$K$53:$R$53)*PRODUCT(Nodes!$K$46:$R$46)</f>
        <v>9.9000000000000005E-2</v>
      </c>
      <c r="K13">
        <f>Catch2Wshed!$I$13*PRODUCT(Nodes!$K$53:$R$53)*PRODUCT(Nodes!$K$46:$R$46)</f>
        <v>3.5000000000000003E-2</v>
      </c>
      <c r="L13">
        <f>Catch2Wshed!$J$13*PRODUCT(Nodes!$K$53:$R$53)*PRODUCT(Nodes!$K$46:$R$46)</f>
        <v>0</v>
      </c>
      <c r="M13">
        <f>Catch2Wshed!$K$13*PRODUCT(Nodes!$K$53:$R$53)*PRODUCT(Nodes!$K$46:$R$46)</f>
        <v>0.14199999999999999</v>
      </c>
      <c r="N13">
        <f>Catch2Wshed!$L$13*PRODUCT(Nodes!$K$53:$R$53)*PRODUCT(Nodes!$K$46:$R$46)</f>
        <v>0</v>
      </c>
      <c r="O13">
        <f>Catch2Wshed!$M$13*PRODUCT(Nodes!$K$53:$R$53)*PRODUCT(Nodes!$K$46:$R$46)</f>
        <v>2.3E-2</v>
      </c>
      <c r="P13">
        <f>Catch2Wshed!$N$13*PRODUCT(Nodes!$K$53:$R$53)*PRODUCT(Nodes!$K$46:$R$46)</f>
        <v>0</v>
      </c>
      <c r="Q13">
        <f>Catch2Wshed!$O$13*PRODUCT(Nodes!$K$53:$R$53)*PRODUCT(Nodes!$K$46:$R$46)</f>
        <v>1.4E-2</v>
      </c>
      <c r="S13">
        <f t="shared" si="2"/>
        <v>-99.9</v>
      </c>
      <c r="T13">
        <f t="shared" si="3"/>
        <v>-99.9</v>
      </c>
      <c r="U13">
        <f t="shared" si="4"/>
        <v>0</v>
      </c>
      <c r="V13">
        <f t="shared" si="5"/>
        <v>-99.9</v>
      </c>
      <c r="W13">
        <f t="shared" si="6"/>
        <v>0</v>
      </c>
      <c r="X13">
        <f t="shared" si="7"/>
        <v>-99.9</v>
      </c>
      <c r="Y13">
        <f t="shared" si="8"/>
        <v>0</v>
      </c>
      <c r="Z13">
        <f t="shared" si="9"/>
        <v>-99.9</v>
      </c>
    </row>
    <row r="14" spans="1:26" x14ac:dyDescent="0.25">
      <c r="A14">
        <v>181</v>
      </c>
      <c r="B14">
        <v>29</v>
      </c>
      <c r="C14">
        <v>0</v>
      </c>
      <c r="D14">
        <v>169</v>
      </c>
      <c r="E14">
        <v>0</v>
      </c>
      <c r="F14">
        <v>19</v>
      </c>
      <c r="G14">
        <v>0</v>
      </c>
      <c r="H14">
        <v>13</v>
      </c>
      <c r="J14">
        <f>Catch2Wshed!$H$14*PRODUCT(Nodes!$K$197:$R$197)*PRODUCT(Nodes!$K$53:$R$53)*PRODUCT(Nodes!$K$46:$R$46)</f>
        <v>1.5203999999999999E-2</v>
      </c>
      <c r="K14">
        <f>Catch2Wshed!$I$14*PRODUCT(Nodes!$K$197:$R$197)*PRODUCT(Nodes!$K$53:$R$53)*PRODUCT(Nodes!$K$46:$R$46)</f>
        <v>2.4359999999999998E-3</v>
      </c>
      <c r="L14">
        <f>Catch2Wshed!$J$14*PRODUCT(Nodes!$K$197:$R$197)*PRODUCT(Nodes!$K$53:$R$53)*PRODUCT(Nodes!$K$46:$R$46)</f>
        <v>0</v>
      </c>
      <c r="M14">
        <f>Catch2Wshed!$K$14*PRODUCT(Nodes!$K$197:$R$197)*PRODUCT(Nodes!$K$53:$R$53)*PRODUCT(Nodes!$K$46:$R$46)</f>
        <v>1.4196E-2</v>
      </c>
      <c r="N14">
        <f>Catch2Wshed!$L$14*PRODUCT(Nodes!$K$197:$R$197)*PRODUCT(Nodes!$K$53:$R$53)*PRODUCT(Nodes!$K$46:$R$46)</f>
        <v>0</v>
      </c>
      <c r="O14">
        <f>Catch2Wshed!$M$14*PRODUCT(Nodes!$K$197:$R$197)*PRODUCT(Nodes!$K$53:$R$53)*PRODUCT(Nodes!$K$46:$R$46)</f>
        <v>1.5959999999999998E-3</v>
      </c>
      <c r="P14">
        <f>Catch2Wshed!$N$14*PRODUCT(Nodes!$K$197:$R$197)*PRODUCT(Nodes!$K$53:$R$53)*PRODUCT(Nodes!$K$46:$R$46)</f>
        <v>0</v>
      </c>
      <c r="Q14">
        <f>Catch2Wshed!$O$14*PRODUCT(Nodes!$K$197:$R$197)*PRODUCT(Nodes!$K$53:$R$53)*PRODUCT(Nodes!$K$46:$R$46)</f>
        <v>1.0919999999999999E-3</v>
      </c>
      <c r="S14">
        <f t="shared" si="2"/>
        <v>-99.991599999999991</v>
      </c>
      <c r="T14">
        <f t="shared" si="3"/>
        <v>-99.991600000000005</v>
      </c>
      <c r="U14">
        <f t="shared" si="4"/>
        <v>0</v>
      </c>
      <c r="V14">
        <f t="shared" si="5"/>
        <v>-99.991600000000005</v>
      </c>
      <c r="W14">
        <f t="shared" si="6"/>
        <v>0</v>
      </c>
      <c r="X14">
        <f t="shared" si="7"/>
        <v>-99.991600000000005</v>
      </c>
      <c r="Y14">
        <f t="shared" si="8"/>
        <v>0</v>
      </c>
      <c r="Z14">
        <f t="shared" si="9"/>
        <v>-99.991600000000005</v>
      </c>
    </row>
    <row r="15" spans="1:26" x14ac:dyDescent="0.25">
      <c r="A15">
        <v>5</v>
      </c>
      <c r="B15">
        <v>1</v>
      </c>
      <c r="C15">
        <v>0</v>
      </c>
      <c r="D15">
        <v>4</v>
      </c>
      <c r="E15">
        <v>0</v>
      </c>
      <c r="F15">
        <v>0</v>
      </c>
      <c r="G15">
        <v>0</v>
      </c>
      <c r="H15">
        <v>0</v>
      </c>
      <c r="J15">
        <f>Catch2Wshed!$H$15*PRODUCT(Nodes!$K$188:$R$188)*PRODUCT(Nodes!$K$53:$R$53)*PRODUCT(Nodes!$K$46:$R$46)</f>
        <v>4.1999999999999996E-4</v>
      </c>
      <c r="K15">
        <f>Catch2Wshed!$I$15*PRODUCT(Nodes!$K$188:$R$188)*PRODUCT(Nodes!$K$53:$R$53)*PRODUCT(Nodes!$K$46:$R$46)</f>
        <v>8.3999999999999995E-5</v>
      </c>
      <c r="L15">
        <f>Catch2Wshed!$J$15*PRODUCT(Nodes!$K$188:$R$188)*PRODUCT(Nodes!$K$53:$R$53)*PRODUCT(Nodes!$K$46:$R$46)</f>
        <v>0</v>
      </c>
      <c r="M15">
        <f>Catch2Wshed!$K$15*PRODUCT(Nodes!$K$188:$R$188)*PRODUCT(Nodes!$K$53:$R$53)*PRODUCT(Nodes!$K$46:$R$46)</f>
        <v>3.3599999999999998E-4</v>
      </c>
      <c r="N15">
        <f>Catch2Wshed!$L$15*PRODUCT(Nodes!$K$188:$R$188)*PRODUCT(Nodes!$K$53:$R$53)*PRODUCT(Nodes!$K$46:$R$46)</f>
        <v>0</v>
      </c>
      <c r="O15">
        <f>Catch2Wshed!$M$15*PRODUCT(Nodes!$K$188:$R$188)*PRODUCT(Nodes!$K$53:$R$53)*PRODUCT(Nodes!$K$46:$R$46)</f>
        <v>0</v>
      </c>
      <c r="P15">
        <f>Catch2Wshed!$N$15*PRODUCT(Nodes!$K$188:$R$188)*PRODUCT(Nodes!$K$53:$R$53)*PRODUCT(Nodes!$K$46:$R$46)</f>
        <v>0</v>
      </c>
      <c r="Q15">
        <f>Catch2Wshed!$O$15*PRODUCT(Nodes!$K$188:$R$188)*PRODUCT(Nodes!$K$53:$R$53)*PRODUCT(Nodes!$K$46:$R$46)</f>
        <v>0</v>
      </c>
      <c r="S15">
        <f t="shared" si="2"/>
        <v>-99.991600000000005</v>
      </c>
      <c r="T15">
        <f t="shared" si="3"/>
        <v>-99.991600000000005</v>
      </c>
      <c r="U15">
        <f t="shared" si="4"/>
        <v>0</v>
      </c>
      <c r="V15">
        <f t="shared" si="5"/>
        <v>-99.991600000000005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</row>
    <row r="16" spans="1:2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>Catch2Wshed!$H$16*PRODUCT(Nodes!$K$189:$R$189)*PRODUCT(Nodes!$K$190:$R$190)*PRODUCT(Nodes!$K$197:$R$197)*PRODUCT(Nodes!$K$53:$R$53)*PRODUCT(Nodes!$K$46:$R$46)</f>
        <v>0</v>
      </c>
      <c r="K16">
        <f>Catch2Wshed!$I$16*PRODUCT(Nodes!$K$189:$R$189)*PRODUCT(Nodes!$K$190:$R$190)*PRODUCT(Nodes!$K$197:$R$197)*PRODUCT(Nodes!$K$53:$R$53)*PRODUCT(Nodes!$K$46:$R$46)</f>
        <v>0</v>
      </c>
      <c r="L16">
        <f>Catch2Wshed!$J$16*PRODUCT(Nodes!$K$189:$R$189)*PRODUCT(Nodes!$K$190:$R$190)*PRODUCT(Nodes!$K$197:$R$197)*PRODUCT(Nodes!$K$53:$R$53)*PRODUCT(Nodes!$K$46:$R$46)</f>
        <v>0</v>
      </c>
      <c r="M16">
        <f>Catch2Wshed!$K$16*PRODUCT(Nodes!$K$189:$R$189)*PRODUCT(Nodes!$K$190:$R$190)*PRODUCT(Nodes!$K$197:$R$197)*PRODUCT(Nodes!$K$53:$R$53)*PRODUCT(Nodes!$K$46:$R$46)</f>
        <v>0</v>
      </c>
      <c r="N16">
        <f>Catch2Wshed!$L$16*PRODUCT(Nodes!$K$189:$R$189)*PRODUCT(Nodes!$K$190:$R$190)*PRODUCT(Nodes!$K$197:$R$197)*PRODUCT(Nodes!$K$53:$R$53)*PRODUCT(Nodes!$K$46:$R$46)</f>
        <v>0</v>
      </c>
      <c r="O16">
        <f>Catch2Wshed!$M$16*PRODUCT(Nodes!$K$189:$R$189)*PRODUCT(Nodes!$K$190:$R$190)*PRODUCT(Nodes!$K$197:$R$197)*PRODUCT(Nodes!$K$53:$R$53)*PRODUCT(Nodes!$K$46:$R$46)</f>
        <v>0</v>
      </c>
      <c r="P16">
        <f>Catch2Wshed!$N$16*PRODUCT(Nodes!$K$189:$R$189)*PRODUCT(Nodes!$K$190:$R$190)*PRODUCT(Nodes!$K$197:$R$197)*PRODUCT(Nodes!$K$53:$R$53)*PRODUCT(Nodes!$K$46:$R$46)</f>
        <v>0</v>
      </c>
      <c r="Q16">
        <f>Catch2Wshed!$O$16*PRODUCT(Nodes!$K$189:$R$189)*PRODUCT(Nodes!$K$190:$R$190)*PRODUCT(Nodes!$K$197:$R$197)*PRODUCT(Nodes!$K$53:$R$53)*PRODUCT(Nodes!$K$46:$R$46)</f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</row>
    <row r="17" spans="1:26" x14ac:dyDescent="0.25">
      <c r="A17">
        <v>1607</v>
      </c>
      <c r="B17">
        <v>34</v>
      </c>
      <c r="C17">
        <v>0</v>
      </c>
      <c r="D17">
        <v>870</v>
      </c>
      <c r="E17">
        <v>0</v>
      </c>
      <c r="F17">
        <v>20</v>
      </c>
      <c r="G17">
        <v>0</v>
      </c>
      <c r="H17">
        <v>12</v>
      </c>
      <c r="J17">
        <f>Catch2Wshed!$H$17*PRODUCT(Nodes!$K$190:$R$190)*PRODUCT(Nodes!$K$197:$R$197)*PRODUCT(Nodes!$K$53:$R$53)*PRODUCT(Nodes!$K$46:$R$46)</f>
        <v>1.1338991999999999E-2</v>
      </c>
      <c r="K17">
        <f>Catch2Wshed!$I$17*PRODUCT(Nodes!$K$190:$R$190)*PRODUCT(Nodes!$K$197:$R$197)*PRODUCT(Nodes!$K$53:$R$53)*PRODUCT(Nodes!$K$46:$R$46)</f>
        <v>2.3990399999999999E-4</v>
      </c>
      <c r="L17">
        <f>Catch2Wshed!$J$17*PRODUCT(Nodes!$K$190:$R$190)*PRODUCT(Nodes!$K$197:$R$197)*PRODUCT(Nodes!$K$53:$R$53)*PRODUCT(Nodes!$K$46:$R$46)</f>
        <v>0</v>
      </c>
      <c r="M17">
        <f>Catch2Wshed!$K$17*PRODUCT(Nodes!$K$190:$R$190)*PRODUCT(Nodes!$K$197:$R$197)*PRODUCT(Nodes!$K$53:$R$53)*PRODUCT(Nodes!$K$46:$R$46)</f>
        <v>6.1387199999999986E-3</v>
      </c>
      <c r="N17">
        <f>Catch2Wshed!$L$17*PRODUCT(Nodes!$K$190:$R$190)*PRODUCT(Nodes!$K$197:$R$197)*PRODUCT(Nodes!$K$53:$R$53)*PRODUCT(Nodes!$K$46:$R$46)</f>
        <v>0</v>
      </c>
      <c r="O17">
        <f>Catch2Wshed!$M$17*PRODUCT(Nodes!$K$190:$R$190)*PRODUCT(Nodes!$K$197:$R$197)*PRODUCT(Nodes!$K$53:$R$53)*PRODUCT(Nodes!$K$46:$R$46)</f>
        <v>1.4111999999999998E-4</v>
      </c>
      <c r="P17">
        <f>Catch2Wshed!$N$17*PRODUCT(Nodes!$K$190:$R$190)*PRODUCT(Nodes!$K$197:$R$197)*PRODUCT(Nodes!$K$53:$R$53)*PRODUCT(Nodes!$K$46:$R$46)</f>
        <v>0</v>
      </c>
      <c r="Q17">
        <f>Catch2Wshed!H$17*PRODUCT(Nodes!$K$190:$R$190)*PRODUCT(Nodes!$K$197:$R$197)*PRODUCT(Nodes!$K$53:$R$53)*PRODUCT(Nodes!$K$46:$R$46)</f>
        <v>1.1338991999999999E-2</v>
      </c>
      <c r="S17">
        <f t="shared" si="2"/>
        <v>-99.999294400000011</v>
      </c>
      <c r="T17">
        <f t="shared" si="3"/>
        <v>-99.999294400000011</v>
      </c>
      <c r="U17">
        <f t="shared" si="4"/>
        <v>0</v>
      </c>
      <c r="V17">
        <f t="shared" si="5"/>
        <v>-99.999294400000011</v>
      </c>
      <c r="W17">
        <f t="shared" si="6"/>
        <v>0</v>
      </c>
      <c r="X17">
        <f t="shared" si="7"/>
        <v>-99.999294400000011</v>
      </c>
      <c r="Y17">
        <f t="shared" si="8"/>
        <v>0</v>
      </c>
      <c r="Z17">
        <f t="shared" si="9"/>
        <v>-99.905508400000002</v>
      </c>
    </row>
    <row r="18" spans="1:2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>Catch2Wshed!$H$18*PRODUCT(Nodes!$K$45:$R$45)</f>
        <v>0</v>
      </c>
      <c r="K18">
        <f>Catch2Wshed!$I$18*PRODUCT(Nodes!$K$45:$R$45)</f>
        <v>0</v>
      </c>
      <c r="L18">
        <f>Catch2Wshed!$J$18*PRODUCT(Nodes!$K$45:$R$45)</f>
        <v>0</v>
      </c>
      <c r="M18">
        <f>Catch2Wshed!$K$18*PRODUCT(Nodes!$K$45:$R$45)</f>
        <v>0</v>
      </c>
      <c r="N18">
        <f>Catch2Wshed!$L$18*PRODUCT(Nodes!$K$45:$R$45)</f>
        <v>0</v>
      </c>
      <c r="O18">
        <f>Catch2Wshed!$M$18*PRODUCT(Nodes!$K$45:$R$45)</f>
        <v>0</v>
      </c>
      <c r="P18">
        <f>Catch2Wshed!$N$18*PRODUCT(Nodes!$K$45:$R$45)</f>
        <v>0</v>
      </c>
      <c r="Q18">
        <f>Catch2Wshed!$O$18*PRODUCT(Nodes!$K$45:$R$45)</f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</row>
    <row r="19" spans="1:2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>Catch2Wshed!$H$19*PRODUCT(Nodes!$K$232:$R$232)*PRODUCT(Nodes!$K$45:$R$45)</f>
        <v>0</v>
      </c>
      <c r="K19">
        <f>Catch2Wshed!$I$19*PRODUCT(Nodes!$K$232:$R$232)*PRODUCT(Nodes!$K$45:$R$45)</f>
        <v>0</v>
      </c>
      <c r="L19">
        <f>Catch2Wshed!$J$19*PRODUCT(Nodes!$K$232:$R$232)*PRODUCT(Nodes!$K$45:$R$45)</f>
        <v>0</v>
      </c>
      <c r="M19">
        <f>Catch2Wshed!$K$19*PRODUCT(Nodes!$K$232:$R$232)*PRODUCT(Nodes!$K$45:$R$45)</f>
        <v>0</v>
      </c>
      <c r="N19">
        <f>Catch2Wshed!$L$19*PRODUCT(Nodes!$K$232:$R$232)*PRODUCT(Nodes!$K$45:$R$45)</f>
        <v>0</v>
      </c>
      <c r="O19">
        <f>Catch2Wshed!$M$19*PRODUCT(Nodes!$K$232:$R$232)*PRODUCT(Nodes!$K$45:$R$45)</f>
        <v>0</v>
      </c>
      <c r="P19">
        <f>Catch2Wshed!$N$19*PRODUCT(Nodes!$K$232:$R$232)*PRODUCT(Nodes!$K$45:$R$45)</f>
        <v>0</v>
      </c>
      <c r="Q19">
        <f>Catch2Wshed!$O$19*PRODUCT(Nodes!$K$232:$R$232)*PRODUCT(Nodes!$K$45:$R$45)</f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</row>
    <row r="20" spans="1:26" x14ac:dyDescent="0.25">
      <c r="A20">
        <v>750</v>
      </c>
      <c r="B20">
        <v>708</v>
      </c>
      <c r="C20">
        <v>12</v>
      </c>
      <c r="D20">
        <v>1236</v>
      </c>
      <c r="E20">
        <v>156</v>
      </c>
      <c r="F20">
        <v>790</v>
      </c>
      <c r="G20">
        <v>3</v>
      </c>
      <c r="H20">
        <v>615</v>
      </c>
      <c r="J20">
        <f>Catch2Wshed!$H$20*PRODUCT(Nodes!$K$43:$R$43)</f>
        <v>0.75</v>
      </c>
      <c r="K20">
        <f>Catch2Wshed!$I$20*PRODUCT(Nodes!$K$43:$R$43)</f>
        <v>0.70799999999999996</v>
      </c>
      <c r="L20">
        <f>Catch2Wshed!$J$20*PRODUCT(Nodes!$K$43:$R$43)</f>
        <v>1.2E-2</v>
      </c>
      <c r="M20">
        <f>Catch2Wshed!$K$20*PRODUCT(Nodes!$K$43:$R$43)</f>
        <v>1.236</v>
      </c>
      <c r="N20">
        <f>Catch2Wshed!$L$20*PRODUCT(Nodes!$K$43:$R$43)</f>
        <v>0.156</v>
      </c>
      <c r="O20">
        <f>Catch2Wshed!$M$20*PRODUCT(Nodes!$K$43:$R$43)</f>
        <v>0.79</v>
      </c>
      <c r="P20">
        <f>Catch2Wshed!$N$20*PRODUCT(Nodes!$K$43:$R$43)</f>
        <v>3.0000000000000001E-3</v>
      </c>
      <c r="Q20">
        <f>Catch2Wshed!$O$20*PRODUCT(Nodes!$K$43:$R$43)</f>
        <v>0.61499999999999999</v>
      </c>
      <c r="S20">
        <f t="shared" si="2"/>
        <v>-99.9</v>
      </c>
      <c r="T20">
        <f t="shared" si="3"/>
        <v>-99.9</v>
      </c>
      <c r="U20">
        <f t="shared" si="4"/>
        <v>-99.9</v>
      </c>
      <c r="V20">
        <f t="shared" si="5"/>
        <v>-99.899999999999991</v>
      </c>
      <c r="W20">
        <f t="shared" si="6"/>
        <v>-99.9</v>
      </c>
      <c r="X20">
        <f t="shared" si="7"/>
        <v>-99.9</v>
      </c>
      <c r="Y20">
        <f t="shared" si="8"/>
        <v>-99.9</v>
      </c>
      <c r="Z20">
        <f t="shared" si="9"/>
        <v>-99.9</v>
      </c>
    </row>
    <row r="21" spans="1:2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>Catch2Wshed!$H$21*PRODUCT(Nodes!$K$234:$R$234)*PRODUCT(Nodes!$K$43:$R$43)</f>
        <v>0</v>
      </c>
      <c r="K21">
        <f>Catch2Wshed!$I$21*PRODUCT(Nodes!$K$234:$R$234)*PRODUCT(Nodes!$K$43:$R$43)</f>
        <v>0</v>
      </c>
      <c r="L21">
        <f>Catch2Wshed!$J$21*PRODUCT(Nodes!$K$234:$R$234)*PRODUCT(Nodes!$K$43:$R$43)</f>
        <v>0</v>
      </c>
      <c r="M21">
        <f>Catch2Wshed!$K$21*PRODUCT(Nodes!$K$234:$R$234)*PRODUCT(Nodes!$K$43:$R$43)</f>
        <v>0</v>
      </c>
      <c r="N21">
        <f>Catch2Wshed!$L$21*PRODUCT(Nodes!$K$234:$R$234)*PRODUCT(Nodes!$K$43:$R$43)</f>
        <v>0</v>
      </c>
      <c r="O21">
        <f>Catch2Wshed!$M$21*PRODUCT(Nodes!$K$234:$R$234)*PRODUCT(Nodes!$K$43:$R$43)</f>
        <v>0</v>
      </c>
      <c r="P21">
        <f>Catch2Wshed!$N$21*PRODUCT(Nodes!$K$234:$R$234)*PRODUCT(Nodes!$K$43:$R$43)</f>
        <v>0</v>
      </c>
      <c r="Q21">
        <f>Catch2Wshed!$O$21*PRODUCT(Nodes!$K$234:$R$234)*PRODUCT(Nodes!$K$43:$R$43)</f>
        <v>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</row>
    <row r="22" spans="1:2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>Catch2Wshed!$H$22*PRODUCT(Nodes!$K$233:$R$233)*PRODUCT(Nodes!$K$43:$R$43)</f>
        <v>0</v>
      </c>
      <c r="K22">
        <f>Catch2Wshed!$I$22*PRODUCT(Nodes!$K$233:$R$233)*PRODUCT(Nodes!$K$43:$R$43)</f>
        <v>0</v>
      </c>
      <c r="L22">
        <f>Catch2Wshed!$J$22*PRODUCT(Nodes!$K$233:$R$233)*PRODUCT(Nodes!$K$43:$R$43)</f>
        <v>0</v>
      </c>
      <c r="M22">
        <f>Catch2Wshed!$K$22*PRODUCT(Nodes!$K$233:$R$233)*PRODUCT(Nodes!$K$43:$R$43)</f>
        <v>0</v>
      </c>
      <c r="N22">
        <f>Catch2Wshed!$L$22*PRODUCT(Nodes!$K$233:$R$233)*PRODUCT(Nodes!$K$43:$R$43)</f>
        <v>0</v>
      </c>
      <c r="O22">
        <f>Catch2Wshed!$M$22*PRODUCT(Nodes!$K$233:$R$233)*PRODUCT(Nodes!$K$43:$R$43)</f>
        <v>0</v>
      </c>
      <c r="P22">
        <f>Catch2Wshed!$N$22*PRODUCT(Nodes!$K$233:$R$233)*PRODUCT(Nodes!$K$43:$R$43)</f>
        <v>0</v>
      </c>
      <c r="Q22">
        <f>Catch2Wshed!$O$22*PRODUCT(Nodes!$K$233:$R$233)*PRODUCT(Nodes!$K$43:$R$43)</f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</row>
    <row r="23" spans="1:2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>Catch2Wshed!$H$23*PRODUCT(Nodes!$K$187:$R$187)*PRODUCT(Nodes!$K$43:$R$43)</f>
        <v>0</v>
      </c>
      <c r="K23">
        <f>Catch2Wshed!$I$23*PRODUCT(Nodes!$K$187:$R$187)*PRODUCT(Nodes!$K$43:$R$43)</f>
        <v>0</v>
      </c>
      <c r="L23">
        <f>Catch2Wshed!$J$23*PRODUCT(Nodes!$K$187:$R$187)*PRODUCT(Nodes!$K$43:$R$43)</f>
        <v>0</v>
      </c>
      <c r="M23">
        <f>Catch2Wshed!$K$23*PRODUCT(Nodes!$K$187:$R$187)*PRODUCT(Nodes!$K$43:$R$43)</f>
        <v>0</v>
      </c>
      <c r="N23">
        <f>Catch2Wshed!$L$23*PRODUCT(Nodes!$K$187:$R$187)*PRODUCT(Nodes!$K$43:$R$43)</f>
        <v>0</v>
      </c>
      <c r="O23">
        <f>Catch2Wshed!$M$23*PRODUCT(Nodes!$K$187:$R$187)*PRODUCT(Nodes!$K$43:$R$43)</f>
        <v>0</v>
      </c>
      <c r="P23">
        <f>Catch2Wshed!$N$23*PRODUCT(Nodes!$K$187:$R$187)*PRODUCT(Nodes!$K$43:$R$43)</f>
        <v>0</v>
      </c>
      <c r="Q23">
        <f>Catch2Wshed!$O$23*PRODUCT(Nodes!$K$187:$R$187)*PRODUCT(Nodes!$K$43:$R$43)</f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</row>
    <row r="24" spans="1:26" x14ac:dyDescent="0.25">
      <c r="A24">
        <v>843</v>
      </c>
      <c r="B24">
        <v>61</v>
      </c>
      <c r="C24">
        <v>0</v>
      </c>
      <c r="D24">
        <v>496</v>
      </c>
      <c r="E24">
        <v>0</v>
      </c>
      <c r="F24">
        <v>40</v>
      </c>
      <c r="G24">
        <v>0</v>
      </c>
      <c r="H24">
        <v>50</v>
      </c>
      <c r="J24">
        <f>Catch2Wshed!$H$24*PRODUCT(Nodes!$K$186:$R$186)*PRODUCT(Nodes!$K$43:$R$43)</f>
        <v>7.0811999999999986E-2</v>
      </c>
      <c r="K24">
        <f>Catch2Wshed!$I$24*PRODUCT(Nodes!$K$186:$R$186)*PRODUCT(Nodes!$K$43:$R$43)</f>
        <v>5.1239999999999992E-3</v>
      </c>
      <c r="L24">
        <f>Catch2Wshed!$J$24*PRODUCT(Nodes!$K$186:$R$186)*PRODUCT(Nodes!$K$43:$R$43)</f>
        <v>0</v>
      </c>
      <c r="M24">
        <f>Catch2Wshed!$K$24*PRODUCT(Nodes!$K$186:$R$186)*PRODUCT(Nodes!$K$43:$R$43)</f>
        <v>4.1663999999999993E-2</v>
      </c>
      <c r="N24">
        <f>Catch2Wshed!$L$24*PRODUCT(Nodes!$K$186:$R$186)*PRODUCT(Nodes!$K$43:$R$43)</f>
        <v>0</v>
      </c>
      <c r="O24">
        <f>Catch2Wshed!$M$24*PRODUCT(Nodes!$K$186:$R$186)*PRODUCT(Nodes!$K$43:$R$43)</f>
        <v>3.3599999999999997E-3</v>
      </c>
      <c r="P24">
        <f>Catch2Wshed!$N$24*PRODUCT(Nodes!$K$186:$R$186)*PRODUCT(Nodes!$K$43:$R$43)</f>
        <v>0</v>
      </c>
      <c r="Q24">
        <f>Catch2Wshed!$O$24*PRODUCT(Nodes!$K$186:$R$186)*PRODUCT(Nodes!$K$43:$R$43)</f>
        <v>4.1999999999999997E-3</v>
      </c>
      <c r="S24">
        <f t="shared" si="2"/>
        <v>-99.991599999999991</v>
      </c>
      <c r="T24">
        <f t="shared" si="3"/>
        <v>-99.991599999999991</v>
      </c>
      <c r="U24">
        <f t="shared" si="4"/>
        <v>0</v>
      </c>
      <c r="V24">
        <f t="shared" si="5"/>
        <v>-99.991599999999991</v>
      </c>
      <c r="W24">
        <f t="shared" si="6"/>
        <v>0</v>
      </c>
      <c r="X24">
        <f t="shared" si="7"/>
        <v>-99.991600000000005</v>
      </c>
      <c r="Y24">
        <f t="shared" si="8"/>
        <v>0</v>
      </c>
      <c r="Z24">
        <f t="shared" si="9"/>
        <v>-99.991600000000005</v>
      </c>
    </row>
    <row r="25" spans="1:26" x14ac:dyDescent="0.25">
      <c r="A25">
        <v>706</v>
      </c>
      <c r="B25">
        <v>536</v>
      </c>
      <c r="C25">
        <v>21</v>
      </c>
      <c r="D25">
        <v>1050</v>
      </c>
      <c r="E25">
        <v>71</v>
      </c>
      <c r="F25">
        <v>587</v>
      </c>
      <c r="G25">
        <v>3</v>
      </c>
      <c r="H25">
        <v>495</v>
      </c>
      <c r="J25">
        <f>Catch2Wshed!$H$25*PRODUCT(Nodes!$K$42:$R$42)</f>
        <v>0.70599999999999996</v>
      </c>
      <c r="K25">
        <f>Catch2Wshed!$I$25*PRODUCT(Nodes!$K$42:$R$42)</f>
        <v>0.53600000000000003</v>
      </c>
      <c r="L25">
        <f>Catch2Wshed!$J$25*PRODUCT(Nodes!$K$42:$R$42)</f>
        <v>2.1000000000000001E-2</v>
      </c>
      <c r="M25">
        <f>Catch2Wshed!$K$25*PRODUCT(Nodes!$K$42:$R$42)</f>
        <v>1.05</v>
      </c>
      <c r="N25">
        <f>Catch2Wshed!$L$25*PRODUCT(Nodes!$K$42:$R$42)</f>
        <v>7.0999999999999994E-2</v>
      </c>
      <c r="O25">
        <f>Catch2Wshed!$M$25*PRODUCT(Nodes!$K$42:$R$42)</f>
        <v>0.58699999999999997</v>
      </c>
      <c r="P25">
        <f>Catch2Wshed!$N$25*PRODUCT(Nodes!$K$42:$R$42)</f>
        <v>3.0000000000000001E-3</v>
      </c>
      <c r="Q25">
        <f>Catch2Wshed!$O$25*PRODUCT(Nodes!$K$42:$R$42)</f>
        <v>0.495</v>
      </c>
      <c r="S25">
        <f t="shared" si="2"/>
        <v>-99.9</v>
      </c>
      <c r="T25">
        <f t="shared" si="3"/>
        <v>-99.9</v>
      </c>
      <c r="U25">
        <f t="shared" si="4"/>
        <v>-99.9</v>
      </c>
      <c r="V25">
        <f t="shared" si="5"/>
        <v>-99.9</v>
      </c>
      <c r="W25">
        <f t="shared" si="6"/>
        <v>-99.9</v>
      </c>
      <c r="X25">
        <f t="shared" si="7"/>
        <v>-99.9</v>
      </c>
      <c r="Y25">
        <f t="shared" si="8"/>
        <v>-99.9</v>
      </c>
      <c r="Z25">
        <f t="shared" si="9"/>
        <v>-99.9</v>
      </c>
    </row>
    <row r="26" spans="1:2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>Catch2Wshed!$H$26*PRODUCT(Nodes!$K$235:$R$235)*PRODUCT(Nodes!$K$42:$R$42)</f>
        <v>0</v>
      </c>
      <c r="K26">
        <f>Catch2Wshed!$I$26*PRODUCT(Nodes!$K$235:$R$235)*PRODUCT(Nodes!$K$42:$R$42)</f>
        <v>0</v>
      </c>
      <c r="L26">
        <f>Catch2Wshed!$J$26*PRODUCT(Nodes!$K$235:$R$235)*PRODUCT(Nodes!$K$42:$R$42)</f>
        <v>0</v>
      </c>
      <c r="M26">
        <f>Catch2Wshed!$K$26*PRODUCT(Nodes!$K$235:$R$235)*PRODUCT(Nodes!$K$42:$R$42)</f>
        <v>0</v>
      </c>
      <c r="N26">
        <f>Catch2Wshed!$L$26*PRODUCT(Nodes!$K$235:$R$235)*PRODUCT(Nodes!$K$42:$R$42)</f>
        <v>0</v>
      </c>
      <c r="O26">
        <f>Catch2Wshed!$M$26*PRODUCT(Nodes!$K$235:$R$235)*PRODUCT(Nodes!$K$42:$R$42)</f>
        <v>0</v>
      </c>
      <c r="P26">
        <f>Catch2Wshed!$N$26*PRODUCT(Nodes!$K$235:$R$235)*PRODUCT(Nodes!$K$42:$R$42)</f>
        <v>0</v>
      </c>
      <c r="Q26">
        <f>Catch2Wshed!$O$26*PRODUCT(Nodes!$K$235:$R$235)*PRODUCT(Nodes!$K$42:$R$42)</f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</row>
    <row r="27" spans="1:2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>Catch2Wshed!$H$27*PRODUCT(Nodes!$K$236:$R$236)*PRODUCT(Nodes!$K$42:$R$42)</f>
        <v>0</v>
      </c>
      <c r="K27">
        <f>Catch2Wshed!$I$27*PRODUCT(Nodes!$K$236:$R$236)*PRODUCT(Nodes!$K$42:$R$42)</f>
        <v>0</v>
      </c>
      <c r="L27">
        <f>Catch2Wshed!$J$27*PRODUCT(Nodes!$K$236:$R$236)*PRODUCT(Nodes!$K$42:$R$42)</f>
        <v>0</v>
      </c>
      <c r="M27">
        <f>Catch2Wshed!$K$27*PRODUCT(Nodes!$K$236:$R$236)*PRODUCT(Nodes!$K$42:$R$42)</f>
        <v>0</v>
      </c>
      <c r="N27">
        <f>Catch2Wshed!$L$27*PRODUCT(Nodes!$K$236:$R$236)*PRODUCT(Nodes!$K$42:$R$42)</f>
        <v>0</v>
      </c>
      <c r="O27">
        <f>Catch2Wshed!$M$27*PRODUCT(Nodes!$K$236:$R$236)*PRODUCT(Nodes!$K$42:$R$42)</f>
        <v>0</v>
      </c>
      <c r="P27">
        <f>Catch2Wshed!$N$27*PRODUCT(Nodes!$K$236:$R$236)*PRODUCT(Nodes!$K$42:$R$42)</f>
        <v>0</v>
      </c>
      <c r="Q27">
        <f>Catch2Wshed!$O$27*PRODUCT(Nodes!$K$236:$R$236)*PRODUCT(Nodes!$K$42:$R$42)</f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</row>
    <row r="28" spans="1:2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>Catch2Wshed!$H$28*PRODUCT(Nodes!$K$184:$R$184)*PRODUCT(Nodes!$K$42:$R$42)</f>
        <v>0</v>
      </c>
      <c r="K28">
        <f>Catch2Wshed!$I$28*PRODUCT(Nodes!$K$184:$R$184)*PRODUCT(Nodes!$K$42:$R$42)</f>
        <v>0</v>
      </c>
      <c r="L28">
        <f>Catch2Wshed!$J$28*PRODUCT(Nodes!$K$184:$R$184)*PRODUCT(Nodes!$K$42:$R$42)</f>
        <v>0</v>
      </c>
      <c r="M28">
        <f>Catch2Wshed!$K$28*PRODUCT(Nodes!$K$184:$R$184)*PRODUCT(Nodes!$K$42:$R$42)</f>
        <v>0</v>
      </c>
      <c r="N28">
        <f>Catch2Wshed!$L$28*PRODUCT(Nodes!$K$184:$R$184)*PRODUCT(Nodes!$K$42:$R$42)</f>
        <v>0</v>
      </c>
      <c r="O28">
        <f>Catch2Wshed!$M$28*PRODUCT(Nodes!$K$184:$R$184)*PRODUCT(Nodes!$K$42:$R$42)</f>
        <v>0</v>
      </c>
      <c r="P28">
        <f>Catch2Wshed!$N$28*PRODUCT(Nodes!$K$184:$R$184)*PRODUCT(Nodes!$K$42:$R$42)</f>
        <v>0</v>
      </c>
      <c r="Q28">
        <f>Catch2Wshed!$O$28*PRODUCT(Nodes!$K$184:$R$184)*PRODUCT(Nodes!$K$42:$R$42)</f>
        <v>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</row>
    <row r="29" spans="1:26" x14ac:dyDescent="0.25">
      <c r="A29">
        <v>1668</v>
      </c>
      <c r="B29">
        <v>43</v>
      </c>
      <c r="C29">
        <v>0</v>
      </c>
      <c r="D29">
        <v>845</v>
      </c>
      <c r="E29">
        <v>0</v>
      </c>
      <c r="F29">
        <v>33</v>
      </c>
      <c r="G29">
        <v>0</v>
      </c>
      <c r="H29">
        <v>27</v>
      </c>
      <c r="J29">
        <f>Catch2Wshed!$H$29*PRODUCT(Nodes!$K$185:$R$185)*PRODUCT(Nodes!$K$42:$R$42)</f>
        <v>0.14011199999999999</v>
      </c>
      <c r="K29">
        <f>Catch2Wshed!$I$29*PRODUCT(Nodes!$K$185:$R$185)*PRODUCT(Nodes!$K$42:$R$42)</f>
        <v>3.6119999999999993E-3</v>
      </c>
      <c r="L29">
        <f>Catch2Wshed!$J$29*PRODUCT(Nodes!$K$185:$R$185)*PRODUCT(Nodes!$K$42:$R$42)</f>
        <v>0</v>
      </c>
      <c r="M29">
        <f>Catch2Wshed!$K$29*PRODUCT(Nodes!$K$185:$R$185)*PRODUCT(Nodes!$K$42:$R$42)</f>
        <v>7.0979999999999988E-2</v>
      </c>
      <c r="N29">
        <f>Catch2Wshed!$L$29*PRODUCT(Nodes!$K$185:$R$185)*PRODUCT(Nodes!$K$42:$R$42)</f>
        <v>0</v>
      </c>
      <c r="O29">
        <f>Catch2Wshed!$M$29*PRODUCT(Nodes!$K$185:$R$185)*PRODUCT(Nodes!$K$42:$R$42)</f>
        <v>2.7719999999999997E-3</v>
      </c>
      <c r="P29">
        <f>Catch2Wshed!$N$29*PRODUCT(Nodes!$K$185:$R$185)*PRODUCT(Nodes!$K$42:$R$42)</f>
        <v>0</v>
      </c>
      <c r="Q29">
        <f>Catch2Wshed!$O$29*PRODUCT(Nodes!$K$185:$R$185)*PRODUCT(Nodes!$K$42:$R$42)</f>
        <v>2.2679999999999996E-3</v>
      </c>
      <c r="S29">
        <f t="shared" si="2"/>
        <v>-99.991600000000005</v>
      </c>
      <c r="T29">
        <f t="shared" si="3"/>
        <v>-99.991600000000005</v>
      </c>
      <c r="U29">
        <f t="shared" si="4"/>
        <v>0</v>
      </c>
      <c r="V29">
        <f t="shared" si="5"/>
        <v>-99.991600000000005</v>
      </c>
      <c r="W29">
        <f t="shared" si="6"/>
        <v>0</v>
      </c>
      <c r="X29">
        <f t="shared" si="7"/>
        <v>-99.991600000000005</v>
      </c>
      <c r="Y29">
        <f t="shared" si="8"/>
        <v>0</v>
      </c>
      <c r="Z29">
        <f t="shared" si="9"/>
        <v>-99.991599999999991</v>
      </c>
    </row>
    <row r="30" spans="1:26" x14ac:dyDescent="0.25">
      <c r="A30">
        <v>1919</v>
      </c>
      <c r="B30">
        <v>924</v>
      </c>
      <c r="C30">
        <v>36</v>
      </c>
      <c r="D30">
        <v>2369</v>
      </c>
      <c r="E30">
        <v>115</v>
      </c>
      <c r="F30">
        <v>1059</v>
      </c>
      <c r="G30">
        <v>10</v>
      </c>
      <c r="H30">
        <v>949</v>
      </c>
      <c r="J30">
        <f>Catch2Wshed!$H$30*PRODUCT(Nodes!$K$40:$R$40)</f>
        <v>1.919</v>
      </c>
      <c r="K30">
        <f>Catch2Wshed!$I$30*PRODUCT(Nodes!$K$40:$R$40)</f>
        <v>0.92400000000000004</v>
      </c>
      <c r="L30">
        <f>Catch2Wshed!$J$30*PRODUCT(Nodes!$K$40:$R$40)</f>
        <v>3.5999999999999997E-2</v>
      </c>
      <c r="M30">
        <f>Catch2Wshed!$K$30*PRODUCT(Nodes!$K$40:$R$40)</f>
        <v>2.3690000000000002</v>
      </c>
      <c r="N30">
        <f>Catch2Wshed!$L$30*PRODUCT(Nodes!$K$40:$R$40)</f>
        <v>0.115</v>
      </c>
      <c r="O30">
        <f>Catch2Wshed!$M$30*PRODUCT(Nodes!$K$40:$R$40)</f>
        <v>1.0589999999999999</v>
      </c>
      <c r="P30">
        <f>Catch2Wshed!$N$30*PRODUCT(Nodes!$K$40:$R$40)</f>
        <v>0.01</v>
      </c>
      <c r="Q30">
        <f>Catch2Wshed!$O$30*PRODUCT(Nodes!$K$40:$R$40)</f>
        <v>0.94899999999999995</v>
      </c>
      <c r="S30">
        <f t="shared" si="2"/>
        <v>-99.9</v>
      </c>
      <c r="T30">
        <f t="shared" si="3"/>
        <v>-99.9</v>
      </c>
      <c r="U30">
        <f t="shared" si="4"/>
        <v>-99.9</v>
      </c>
      <c r="V30">
        <f t="shared" si="5"/>
        <v>-99.899999999999991</v>
      </c>
      <c r="W30">
        <f t="shared" si="6"/>
        <v>-99.9</v>
      </c>
      <c r="X30">
        <f t="shared" si="7"/>
        <v>-99.9</v>
      </c>
      <c r="Y30">
        <f t="shared" si="8"/>
        <v>-99.9</v>
      </c>
      <c r="Z30">
        <f t="shared" si="9"/>
        <v>-99.9</v>
      </c>
    </row>
    <row r="31" spans="1:2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>Catch2Wshed!$H$31*PRODUCT(Nodes!$K$239:$R$239)*PRODUCT(Nodes!$K$40:$R$40)</f>
        <v>0</v>
      </c>
      <c r="K31">
        <f>Catch2Wshed!$I$31*PRODUCT(Nodes!$K$239:$R$239)*PRODUCT(Nodes!$K$40:$R$40)</f>
        <v>0</v>
      </c>
      <c r="L31">
        <f>Catch2Wshed!$J$31*PRODUCT(Nodes!$K$239:$R$239)*PRODUCT(Nodes!$K$40:$R$40)</f>
        <v>0</v>
      </c>
      <c r="M31">
        <f>Catch2Wshed!$K$31*PRODUCT(Nodes!$K$239:$R$239)*PRODUCT(Nodes!$K$40:$R$40)</f>
        <v>0</v>
      </c>
      <c r="N31">
        <f>Catch2Wshed!$L$31*PRODUCT(Nodes!$K$239:$R$239)*PRODUCT(Nodes!$K$40:$R$40)</f>
        <v>0</v>
      </c>
      <c r="O31">
        <f>Catch2Wshed!$M$31*PRODUCT(Nodes!$K$239:$R$239)*PRODUCT(Nodes!$K$40:$R$40)</f>
        <v>0</v>
      </c>
      <c r="P31">
        <f>Catch2Wshed!$N$31*PRODUCT(Nodes!$K$239:$R$239)*PRODUCT(Nodes!$K$40:$R$40)</f>
        <v>0</v>
      </c>
      <c r="Q31">
        <f>Catch2Wshed!$O$31*PRODUCT(Nodes!$K$239:$R$239)*PRODUCT(Nodes!$K$40:$R$40)</f>
        <v>0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</row>
    <row r="32" spans="1:2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>Catch2Wshed!$H$32*PRODUCT(Nodes!$K$238:$R$238)*PRODUCT(Nodes!$K$40:$R$40)</f>
        <v>0</v>
      </c>
      <c r="K32">
        <f>Catch2Wshed!$I$32*PRODUCT(Nodes!$K$238:$R$238)*PRODUCT(Nodes!$K$40:$R$40)</f>
        <v>0</v>
      </c>
      <c r="L32">
        <f>Catch2Wshed!$J$32*PRODUCT(Nodes!$K$238:$R$238)*PRODUCT(Nodes!$K$40:$R$40)</f>
        <v>0</v>
      </c>
      <c r="M32">
        <f>Catch2Wshed!$K$32*PRODUCT(Nodes!$K$238:$R$238)*PRODUCT(Nodes!$K$40:$R$40)</f>
        <v>0</v>
      </c>
      <c r="N32">
        <f>Catch2Wshed!$L$32*PRODUCT(Nodes!$K$238:$R$238)*PRODUCT(Nodes!$K$40:$R$40)</f>
        <v>0</v>
      </c>
      <c r="O32">
        <f>Catch2Wshed!$M$32*PRODUCT(Nodes!$K$238:$R$238)*PRODUCT(Nodes!$K$40:$R$40)</f>
        <v>0</v>
      </c>
      <c r="P32">
        <f>Catch2Wshed!$N$32*PRODUCT(Nodes!$K$238:$R$238)*PRODUCT(Nodes!$K$40:$R$40)</f>
        <v>0</v>
      </c>
      <c r="Q32">
        <f>Catch2Wshed!$O$32*PRODUCT(Nodes!$K$238:$R$238)*PRODUCT(Nodes!$K$40:$R$40)</f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</row>
    <row r="33" spans="1:26" x14ac:dyDescent="0.25">
      <c r="A33">
        <v>36</v>
      </c>
      <c r="B33">
        <v>3</v>
      </c>
      <c r="C33">
        <v>0</v>
      </c>
      <c r="D33">
        <v>21</v>
      </c>
      <c r="E33">
        <v>0</v>
      </c>
      <c r="F33">
        <v>2</v>
      </c>
      <c r="G33">
        <v>0</v>
      </c>
      <c r="H33">
        <v>2</v>
      </c>
      <c r="J33">
        <f>Catch2Wshed!$H$33*PRODUCT(Nodes!$K$237:$R$237)*PRODUCT(Nodes!$K$40:$R$40)</f>
        <v>1.3607999999999999E-3</v>
      </c>
      <c r="K33">
        <f>Catch2Wshed!$I$33*PRODUCT(Nodes!$K$237:$R$237)*PRODUCT(Nodes!$K$40:$R$40)</f>
        <v>1.1340000000000001E-4</v>
      </c>
      <c r="L33">
        <f>Catch2Wshed!$J$33*PRODUCT(Nodes!$K$237:$R$237)*PRODUCT(Nodes!$K$40:$R$40)</f>
        <v>0</v>
      </c>
      <c r="M33">
        <f>Catch2Wshed!$K$33*PRODUCT(Nodes!$K$237:$R$237)*PRODUCT(Nodes!$K$40:$R$40)</f>
        <v>7.938000000000001E-4</v>
      </c>
      <c r="N33">
        <f>Catch2Wshed!$L$33*PRODUCT(Nodes!$K$237:$R$237)*PRODUCT(Nodes!$K$40:$R$40)</f>
        <v>0</v>
      </c>
      <c r="O33">
        <f>Catch2Wshed!$M$33*PRODUCT(Nodes!$K$237:$R$237)*PRODUCT(Nodes!$K$40:$R$40)</f>
        <v>7.5600000000000008E-5</v>
      </c>
      <c r="P33">
        <f>Catch2Wshed!$N$33*PRODUCT(Nodes!$K$237:$R$237)*PRODUCT(Nodes!$K$40:$R$40)</f>
        <v>0</v>
      </c>
      <c r="Q33">
        <f>Catch2Wshed!$O$33*PRODUCT(Nodes!$K$237:$R$237)*PRODUCT(Nodes!$K$40:$R$40)</f>
        <v>7.5600000000000008E-5</v>
      </c>
      <c r="S33">
        <f t="shared" si="2"/>
        <v>-99.996220000000008</v>
      </c>
      <c r="T33">
        <f t="shared" si="3"/>
        <v>-99.996220000000008</v>
      </c>
      <c r="U33">
        <f t="shared" si="4"/>
        <v>0</v>
      </c>
      <c r="V33">
        <f t="shared" si="5"/>
        <v>-99.996220000000008</v>
      </c>
      <c r="W33">
        <f t="shared" si="6"/>
        <v>0</v>
      </c>
      <c r="X33">
        <f t="shared" si="7"/>
        <v>-99.996220000000008</v>
      </c>
      <c r="Y33">
        <f t="shared" si="8"/>
        <v>0</v>
      </c>
      <c r="Z33">
        <f t="shared" si="9"/>
        <v>-99.996220000000008</v>
      </c>
    </row>
    <row r="34" spans="1:26" x14ac:dyDescent="0.25">
      <c r="A34">
        <v>1493</v>
      </c>
      <c r="B34">
        <v>31</v>
      </c>
      <c r="C34">
        <v>0</v>
      </c>
      <c r="D34">
        <v>663</v>
      </c>
      <c r="E34">
        <v>0</v>
      </c>
      <c r="F34">
        <v>21</v>
      </c>
      <c r="G34">
        <v>0</v>
      </c>
      <c r="H34">
        <v>19</v>
      </c>
      <c r="J34">
        <f>Catch2Wshed!$H$34*PRODUCT(Nodes!$K$182:$R$182)*PRODUCT(Nodes!$K$237:$R$237)*PRODUCT(Nodes!$K$40:$R$40)</f>
        <v>4.7405735999999999E-3</v>
      </c>
      <c r="K34">
        <f>Catch2Wshed!$I$34*PRODUCT(Nodes!$K$182:$R$182)*PRODUCT(Nodes!$K$237:$R$237)*PRODUCT(Nodes!$K$40:$R$40)</f>
        <v>9.843119999999998E-5</v>
      </c>
      <c r="L34">
        <f>Catch2Wshed!$J$34*PRODUCT(Nodes!$K$182:$R$182)*PRODUCT(Nodes!$K$237:$R$237)*PRODUCT(Nodes!$K$40:$R$40)</f>
        <v>0</v>
      </c>
      <c r="M34">
        <f>Catch2Wshed!$K$34*PRODUCT(Nodes!$K$182:$R$182)*PRODUCT(Nodes!$K$237:$R$237)*PRODUCT(Nodes!$K$40:$R$40)</f>
        <v>2.1051576000000001E-3</v>
      </c>
      <c r="N34">
        <f>Catch2Wshed!$L$34*PRODUCT(Nodes!$K$182:$R$182)*PRODUCT(Nodes!$K$237:$R$237)*PRODUCT(Nodes!$K$40:$R$40)</f>
        <v>0</v>
      </c>
      <c r="O34">
        <f>Catch2Wshed!$M$34*PRODUCT(Nodes!$K$182:$R$182)*PRODUCT(Nodes!$K$237:$R$237)*PRODUCT(Nodes!$K$40:$R$40)</f>
        <v>6.6679200000000004E-5</v>
      </c>
      <c r="P34">
        <f>Catch2Wshed!$N$34*PRODUCT(Nodes!$K$182:$R$182)*PRODUCT(Nodes!$K$237:$R$237)*PRODUCT(Nodes!$K$40:$R$40)</f>
        <v>0</v>
      </c>
      <c r="Q34">
        <f>Catch2Wshed!$O$34*PRODUCT(Nodes!$K$182:$R$182)*PRODUCT(Nodes!$K$237:$R$237)*PRODUCT(Nodes!$K$40:$R$40)</f>
        <v>6.0328799999999991E-5</v>
      </c>
      <c r="S34">
        <f t="shared" si="2"/>
        <v>-99.99968247999999</v>
      </c>
      <c r="T34">
        <f t="shared" si="3"/>
        <v>-99.99968247999999</v>
      </c>
      <c r="U34">
        <f t="shared" si="4"/>
        <v>0</v>
      </c>
      <c r="V34">
        <f t="shared" si="5"/>
        <v>-99.99968247999999</v>
      </c>
      <c r="W34">
        <f t="shared" si="6"/>
        <v>0</v>
      </c>
      <c r="X34">
        <f t="shared" si="7"/>
        <v>-99.99968247999999</v>
      </c>
      <c r="Y34">
        <f t="shared" si="8"/>
        <v>0</v>
      </c>
      <c r="Z34">
        <f t="shared" si="9"/>
        <v>-99.99968247999999</v>
      </c>
    </row>
    <row r="35" spans="1:26" x14ac:dyDescent="0.25">
      <c r="A35">
        <v>3395</v>
      </c>
      <c r="B35">
        <v>32</v>
      </c>
      <c r="C35">
        <v>0</v>
      </c>
      <c r="D35">
        <v>817</v>
      </c>
      <c r="E35">
        <v>0</v>
      </c>
      <c r="F35">
        <v>28</v>
      </c>
      <c r="G35">
        <v>0</v>
      </c>
      <c r="H35">
        <v>32</v>
      </c>
      <c r="J35">
        <f>Catch2Wshed!$H$35*PRODUCT(Nodes!$K$193:$R$193)*PRODUCT(Nodes!$K$40:$R$40)</f>
        <v>0.28517999999999999</v>
      </c>
      <c r="K35">
        <f>Catch2Wshed!$I$35*PRODUCT(Nodes!$K$193:$R$193)*PRODUCT(Nodes!$K$40:$R$40)</f>
        <v>2.6879999999999999E-3</v>
      </c>
      <c r="L35">
        <f>Catch2Wshed!$J$35*PRODUCT(Nodes!$K$193:$R$193)*PRODUCT(Nodes!$K$40:$R$40)</f>
        <v>0</v>
      </c>
      <c r="M35">
        <f>Catch2Wshed!$K$35*PRODUCT(Nodes!$K$193:$R$193)*PRODUCT(Nodes!$K$40:$R$40)</f>
        <v>6.8627999999999995E-2</v>
      </c>
      <c r="N35">
        <f>Catch2Wshed!$L$35*PRODUCT(Nodes!$K$193:$R$193)*PRODUCT(Nodes!$K$40:$R$40)</f>
        <v>0</v>
      </c>
      <c r="O35">
        <f>Catch2Wshed!$M$35*PRODUCT(Nodes!$K$193:$R$193)*PRODUCT(Nodes!$K$40:$R$40)</f>
        <v>2.3519999999999999E-3</v>
      </c>
      <c r="P35">
        <f>Catch2Wshed!$N$35*PRODUCT(Nodes!$K$193:$R$193)*PRODUCT(Nodes!$K$40:$R$40)</f>
        <v>0</v>
      </c>
      <c r="Q35">
        <f>Catch2Wshed!$O$35*PRODUCT(Nodes!$K$193:$R$193)*PRODUCT(Nodes!$K$40:$R$40)</f>
        <v>2.6879999999999999E-3</v>
      </c>
      <c r="S35">
        <f t="shared" si="2"/>
        <v>-99.991600000000005</v>
      </c>
      <c r="T35">
        <f t="shared" si="3"/>
        <v>-99.991600000000005</v>
      </c>
      <c r="U35">
        <f t="shared" si="4"/>
        <v>0</v>
      </c>
      <c r="V35">
        <f t="shared" si="5"/>
        <v>-99.991600000000005</v>
      </c>
      <c r="W35">
        <f t="shared" si="6"/>
        <v>0</v>
      </c>
      <c r="X35">
        <f t="shared" si="7"/>
        <v>-99.991600000000005</v>
      </c>
      <c r="Y35">
        <f t="shared" si="8"/>
        <v>0</v>
      </c>
      <c r="Z35">
        <f t="shared" si="9"/>
        <v>-99.991600000000005</v>
      </c>
    </row>
    <row r="36" spans="1:26" x14ac:dyDescent="0.25">
      <c r="A36">
        <v>1072</v>
      </c>
      <c r="B36">
        <v>671</v>
      </c>
      <c r="C36">
        <v>29</v>
      </c>
      <c r="D36">
        <v>1370</v>
      </c>
      <c r="E36">
        <v>99</v>
      </c>
      <c r="F36">
        <v>751</v>
      </c>
      <c r="G36">
        <v>10</v>
      </c>
      <c r="H36">
        <v>752</v>
      </c>
      <c r="J36">
        <f>Catch2Wshed!$H$36*PRODUCT(Nodes!$K$39:$R$39)</f>
        <v>1.0720000000000001</v>
      </c>
      <c r="K36">
        <f>Catch2Wshed!$I$36*PRODUCT(Nodes!$K$39:$R$39)</f>
        <v>0.67100000000000004</v>
      </c>
      <c r="L36">
        <f>Catch2Wshed!$J$36*PRODUCT(Nodes!$K$39:$R$39)</f>
        <v>2.9000000000000001E-2</v>
      </c>
      <c r="M36">
        <f>Catch2Wshed!$K$36*PRODUCT(Nodes!$K$39:$R$39)</f>
        <v>1.37</v>
      </c>
      <c r="N36">
        <f>Catch2Wshed!$L$36*PRODUCT(Nodes!$K$39:$R$39)</f>
        <v>9.9000000000000005E-2</v>
      </c>
      <c r="O36">
        <f>Catch2Wshed!$M$36*PRODUCT(Nodes!$K$39:$R$39)</f>
        <v>0.751</v>
      </c>
      <c r="P36">
        <f>Catch2Wshed!$N$36*PRODUCT(Nodes!$K$39:$R$39)</f>
        <v>0.01</v>
      </c>
      <c r="Q36">
        <f>Catch2Wshed!$O$36*PRODUCT(Nodes!$K$39:$R$39)</f>
        <v>0.752</v>
      </c>
      <c r="S36">
        <f t="shared" si="2"/>
        <v>-99.9</v>
      </c>
      <c r="T36">
        <f t="shared" si="3"/>
        <v>-99.899999999999991</v>
      </c>
      <c r="U36">
        <f t="shared" si="4"/>
        <v>-99.9</v>
      </c>
      <c r="V36">
        <f t="shared" si="5"/>
        <v>-99.9</v>
      </c>
      <c r="W36">
        <f t="shared" si="6"/>
        <v>-99.9</v>
      </c>
      <c r="X36">
        <f t="shared" si="7"/>
        <v>-99.9</v>
      </c>
      <c r="Y36">
        <f t="shared" si="8"/>
        <v>-99.9</v>
      </c>
      <c r="Z36">
        <f t="shared" si="9"/>
        <v>-99.9</v>
      </c>
    </row>
    <row r="37" spans="1:26" x14ac:dyDescent="0.25">
      <c r="A37">
        <v>4660</v>
      </c>
      <c r="B37">
        <v>38</v>
      </c>
      <c r="C37">
        <v>0</v>
      </c>
      <c r="D37">
        <v>1221</v>
      </c>
      <c r="E37">
        <v>0</v>
      </c>
      <c r="F37">
        <v>35</v>
      </c>
      <c r="G37">
        <v>0</v>
      </c>
      <c r="H37">
        <v>55</v>
      </c>
      <c r="J37">
        <f>Catch2Wshed!$H$37*PRODUCT(Nodes!$K$192:$R$192)*PRODUCT(Nodes!$K$39:$R$39)</f>
        <v>0.39143999999999995</v>
      </c>
      <c r="K37">
        <f>Catch2Wshed!$I$37*PRODUCT(Nodes!$K$192:$R$192)*PRODUCT(Nodes!$K$39:$R$39)</f>
        <v>3.1919999999999995E-3</v>
      </c>
      <c r="L37">
        <f>Catch2Wshed!$J$37*PRODUCT(Nodes!$K$192:$R$192)*PRODUCT(Nodes!$K$39:$R$39)</f>
        <v>0</v>
      </c>
      <c r="M37">
        <f>Catch2Wshed!$K$37*PRODUCT(Nodes!$K$192:$R$192)*PRODUCT(Nodes!$K$39:$R$39)</f>
        <v>0.102564</v>
      </c>
      <c r="N37">
        <f>Catch2Wshed!$L$37*PRODUCT(Nodes!$K$192:$R$192)*PRODUCT(Nodes!$K$39:$R$39)</f>
        <v>0</v>
      </c>
      <c r="O37">
        <f>Catch2Wshed!$M$37*PRODUCT(Nodes!$K$192:$R$192)*PRODUCT(Nodes!$K$39:$R$39)</f>
        <v>2.9399999999999999E-3</v>
      </c>
      <c r="P37">
        <f>Catch2Wshed!$N$37*PRODUCT(Nodes!$K$192:$R$192)*PRODUCT(Nodes!$K$39:$R$39)</f>
        <v>0</v>
      </c>
      <c r="Q37">
        <f>Catch2Wshed!$O$37*PRODUCT(Nodes!$K$192:$R$192)*PRODUCT(Nodes!$K$39:$R$39)</f>
        <v>4.62E-3</v>
      </c>
      <c r="S37">
        <f t="shared" si="2"/>
        <v>-99.991599999999991</v>
      </c>
      <c r="T37">
        <f t="shared" si="3"/>
        <v>-99.991600000000005</v>
      </c>
      <c r="U37">
        <f t="shared" si="4"/>
        <v>0</v>
      </c>
      <c r="V37">
        <f t="shared" si="5"/>
        <v>-99.991600000000005</v>
      </c>
      <c r="W37">
        <f t="shared" si="6"/>
        <v>0</v>
      </c>
      <c r="X37">
        <f t="shared" si="7"/>
        <v>-99.991599999999991</v>
      </c>
      <c r="Y37">
        <f t="shared" si="8"/>
        <v>0</v>
      </c>
      <c r="Z37">
        <f t="shared" si="9"/>
        <v>-99.991599999999991</v>
      </c>
    </row>
    <row r="38" spans="1:26" x14ac:dyDescent="0.25">
      <c r="A38">
        <v>1371</v>
      </c>
      <c r="B38">
        <v>468</v>
      </c>
      <c r="C38">
        <v>21</v>
      </c>
      <c r="D38">
        <v>1449</v>
      </c>
      <c r="E38">
        <v>65</v>
      </c>
      <c r="F38">
        <v>410</v>
      </c>
      <c r="G38">
        <v>7</v>
      </c>
      <c r="H38">
        <v>411</v>
      </c>
      <c r="J38">
        <f>Catch2Wshed!$H$38*PRODUCT(Nodes!$K$38:$R$38)</f>
        <v>1.371</v>
      </c>
      <c r="K38">
        <f>Catch2Wshed!$I$38*PRODUCT(Nodes!$K$38:$R$38)</f>
        <v>0.46800000000000003</v>
      </c>
      <c r="L38">
        <f>Catch2Wshed!$J$38*PRODUCT(Nodes!$K$38:$R$38)</f>
        <v>2.1000000000000001E-2</v>
      </c>
      <c r="M38">
        <f>Catch2Wshed!$K$38*PRODUCT(Nodes!$K$38:$R$38)</f>
        <v>1.4490000000000001</v>
      </c>
      <c r="N38">
        <f>Catch2Wshed!$L$38*PRODUCT(Nodes!$K$38:$R$38)</f>
        <v>6.5000000000000002E-2</v>
      </c>
      <c r="O38">
        <f>Catch2Wshed!$M$38*PRODUCT(Nodes!$K$38:$R$38)</f>
        <v>0.41</v>
      </c>
      <c r="P38">
        <f>Catch2Wshed!$N$38*PRODUCT(Nodes!$K$38:$R$38)</f>
        <v>7.0000000000000001E-3</v>
      </c>
      <c r="Q38">
        <f>Catch2Wshed!$O$38*PRODUCT(Nodes!$K$38:$R$38)</f>
        <v>0.41099999999999998</v>
      </c>
      <c r="S38">
        <f t="shared" si="2"/>
        <v>-99.899999999999991</v>
      </c>
      <c r="T38">
        <f t="shared" si="3"/>
        <v>-99.9</v>
      </c>
      <c r="U38">
        <f t="shared" si="4"/>
        <v>-99.9</v>
      </c>
      <c r="V38">
        <f t="shared" si="5"/>
        <v>-99.9</v>
      </c>
      <c r="W38">
        <f t="shared" si="6"/>
        <v>-99.9</v>
      </c>
      <c r="X38">
        <f t="shared" si="7"/>
        <v>-99.899999999999991</v>
      </c>
      <c r="Y38">
        <f t="shared" si="8"/>
        <v>-99.9</v>
      </c>
      <c r="Z38">
        <f t="shared" si="9"/>
        <v>-99.9</v>
      </c>
    </row>
    <row r="39" spans="1:26" x14ac:dyDescent="0.25">
      <c r="A39">
        <v>3523</v>
      </c>
      <c r="B39">
        <v>23</v>
      </c>
      <c r="C39">
        <v>0</v>
      </c>
      <c r="D39">
        <v>809</v>
      </c>
      <c r="E39">
        <v>0</v>
      </c>
      <c r="F39">
        <v>13</v>
      </c>
      <c r="G39">
        <v>0</v>
      </c>
      <c r="H39">
        <v>5</v>
      </c>
      <c r="J39">
        <f>Catch2Wshed!$H$39*PRODUCT(Nodes!$K$225:$R$225)*PRODUCT(Nodes!$K$38:$R$38)</f>
        <v>0.29593199999999997</v>
      </c>
      <c r="K39">
        <f>Catch2Wshed!$I$39*PRODUCT(Nodes!$K$225:$R$225)*PRODUCT(Nodes!$K$38:$R$38)</f>
        <v>1.9319999999999997E-3</v>
      </c>
      <c r="L39">
        <f>Catch2Wshed!$J$39*PRODUCT(Nodes!$K$225:$R$225)*PRODUCT(Nodes!$K$38:$R$38)</f>
        <v>0</v>
      </c>
      <c r="M39">
        <f>Catch2Wshed!$K$39*PRODUCT(Nodes!$K$225:$R$225)*PRODUCT(Nodes!$K$38:$R$38)</f>
        <v>6.7956000000000003E-2</v>
      </c>
      <c r="N39">
        <f>Catch2Wshed!$L$39*PRODUCT(Nodes!$K$225:$R$225)*PRODUCT(Nodes!$K$38:$R$38)</f>
        <v>0</v>
      </c>
      <c r="O39">
        <f>Catch2Wshed!$M$39*PRODUCT(Nodes!$K$225:$R$225)*PRODUCT(Nodes!$K$38:$R$38)</f>
        <v>1.0919999999999999E-3</v>
      </c>
      <c r="P39">
        <f>Catch2Wshed!$N$39*PRODUCT(Nodes!$K$225:$R$225)*PRODUCT(Nodes!$K$38:$R$38)</f>
        <v>0</v>
      </c>
      <c r="Q39">
        <f>Catch2Wshed!$O$39*PRODUCT(Nodes!$K$225:$R$225)*PRODUCT(Nodes!$K$38:$R$38)</f>
        <v>4.1999999999999996E-4</v>
      </c>
      <c r="S39">
        <f t="shared" si="2"/>
        <v>-99.991600000000005</v>
      </c>
      <c r="T39">
        <f t="shared" si="3"/>
        <v>-99.991600000000005</v>
      </c>
      <c r="U39">
        <f t="shared" si="4"/>
        <v>0</v>
      </c>
      <c r="V39">
        <f t="shared" si="5"/>
        <v>-99.991600000000005</v>
      </c>
      <c r="W39">
        <f t="shared" si="6"/>
        <v>0</v>
      </c>
      <c r="X39">
        <f t="shared" si="7"/>
        <v>-99.991600000000005</v>
      </c>
      <c r="Y39">
        <f t="shared" si="8"/>
        <v>0</v>
      </c>
      <c r="Z39">
        <f t="shared" si="9"/>
        <v>-99.991600000000005</v>
      </c>
    </row>
    <row r="40" spans="1:26" x14ac:dyDescent="0.25">
      <c r="A40">
        <v>1243</v>
      </c>
      <c r="B40">
        <v>623</v>
      </c>
      <c r="C40">
        <v>58</v>
      </c>
      <c r="D40">
        <v>947</v>
      </c>
      <c r="E40">
        <v>121</v>
      </c>
      <c r="F40">
        <v>325</v>
      </c>
      <c r="G40">
        <v>31</v>
      </c>
      <c r="H40">
        <v>483</v>
      </c>
      <c r="J40">
        <f>Catch2Wshed!$H$40*PRODUCT(Nodes!$K$37:$R$37)</f>
        <v>1.2430000000000001</v>
      </c>
      <c r="K40">
        <f>Catch2Wshed!$I$40*PRODUCT(Nodes!$K$37:$R$37)</f>
        <v>0.623</v>
      </c>
      <c r="L40">
        <f>Catch2Wshed!$J$40*PRODUCT(Nodes!$K$37:$R$37)</f>
        <v>5.8000000000000003E-2</v>
      </c>
      <c r="M40">
        <f>Catch2Wshed!$K$40*PRODUCT(Nodes!$K$37:$R$37)</f>
        <v>0.94699999999999995</v>
      </c>
      <c r="N40">
        <f>Catch2Wshed!$L$40*PRODUCT(Nodes!$K$37:$R$37)</f>
        <v>0.121</v>
      </c>
      <c r="O40">
        <f>Catch2Wshed!$M$40*PRODUCT(Nodes!$K$37:$R$37)</f>
        <v>0.32500000000000001</v>
      </c>
      <c r="P40">
        <f>Catch2Wshed!$N$40*PRODUCT(Nodes!$K$37:$R$37)</f>
        <v>3.1E-2</v>
      </c>
      <c r="Q40">
        <f>Catch2Wshed!$O$40*PRODUCT(Nodes!$K$37:$R$37)</f>
        <v>0.48299999999999998</v>
      </c>
      <c r="S40">
        <f t="shared" si="2"/>
        <v>-99.9</v>
      </c>
      <c r="T40">
        <f t="shared" si="3"/>
        <v>-99.899999999999991</v>
      </c>
      <c r="U40">
        <f t="shared" si="4"/>
        <v>-99.9</v>
      </c>
      <c r="V40">
        <f t="shared" si="5"/>
        <v>-99.9</v>
      </c>
      <c r="W40">
        <f t="shared" si="6"/>
        <v>-99.9</v>
      </c>
      <c r="X40">
        <f t="shared" si="7"/>
        <v>-99.9</v>
      </c>
      <c r="Y40">
        <f t="shared" si="8"/>
        <v>-99.9</v>
      </c>
      <c r="Z40">
        <f t="shared" si="9"/>
        <v>-99.9</v>
      </c>
    </row>
    <row r="41" spans="1:2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>Catch2Wshed!$H$41*PRODUCT(Nodes!$K$220:$R$220)*PRODUCT(Nodes!$K$37:$R$37)</f>
        <v>0</v>
      </c>
      <c r="K41">
        <f>Catch2Wshed!$I$41*PRODUCT(Nodes!$K$220:$R$220)*PRODUCT(Nodes!$K$37:$R$37)</f>
        <v>0</v>
      </c>
      <c r="L41">
        <f>Catch2Wshed!$J$41*PRODUCT(Nodes!$K$220:$R$220)*PRODUCT(Nodes!$K$37:$R$37)</f>
        <v>0</v>
      </c>
      <c r="M41">
        <f>Catch2Wshed!$K$41*PRODUCT(Nodes!$K$220:$R$220)*PRODUCT(Nodes!$K$37:$R$37)</f>
        <v>0</v>
      </c>
      <c r="N41">
        <f>Catch2Wshed!$L$41*PRODUCT(Nodes!$K$220:$R$220)*PRODUCT(Nodes!$K$37:$R$37)</f>
        <v>0</v>
      </c>
      <c r="O41">
        <f>Catch2Wshed!$M$41*PRODUCT(Nodes!$K$220:$R$220)*PRODUCT(Nodes!$K$37:$R$37)</f>
        <v>0</v>
      </c>
      <c r="P41">
        <f>Catch2Wshed!$N$41*PRODUCT(Nodes!$K$220:$R$220)*PRODUCT(Nodes!$K$37:$R$37)</f>
        <v>0</v>
      </c>
      <c r="Q41">
        <f>Catch2Wshed!$O$41*PRODUCT(Nodes!$K$220:$R$220)*PRODUCT(Nodes!$K$37:$R$37)</f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</row>
    <row r="42" spans="1:2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>Catch2Wshed!$H$42*PRODUCT(Nodes!$K$222:$R$222)*PRODUCT(Nodes!$K$37:$R$37)</f>
        <v>0</v>
      </c>
      <c r="K42">
        <f>Catch2Wshed!$I$42*PRODUCT(Nodes!$K$222:$R$222)*PRODUCT(Nodes!$K$37:$R$37)</f>
        <v>0</v>
      </c>
      <c r="L42">
        <f>Catch2Wshed!$J$42*PRODUCT(Nodes!$K$222:$R$222)*PRODUCT(Nodes!$K$37:$R$37)</f>
        <v>0</v>
      </c>
      <c r="M42">
        <f>Catch2Wshed!$K$42*PRODUCT(Nodes!$K$222:$R$222)*PRODUCT(Nodes!$K$37:$R$37)</f>
        <v>0</v>
      </c>
      <c r="N42">
        <f>Catch2Wshed!$L$42*PRODUCT(Nodes!$K$222:$R$222)*PRODUCT(Nodes!$K$37:$R$37)</f>
        <v>0</v>
      </c>
      <c r="O42">
        <f>Catch2Wshed!$M$42*PRODUCT(Nodes!$K$222:$R$222)*PRODUCT(Nodes!$K$37:$R$37)</f>
        <v>0</v>
      </c>
      <c r="P42">
        <f>Catch2Wshed!$N$42*PRODUCT(Nodes!$K$222:$R$222)*PRODUCT(Nodes!$K$37:$R$37)</f>
        <v>0</v>
      </c>
      <c r="Q42">
        <f>Catch2Wshed!$O$42*PRODUCT(Nodes!$K$222:$R$222)*PRODUCT(Nodes!$K$37:$R$37)</f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</row>
    <row r="43" spans="1:26" x14ac:dyDescent="0.25">
      <c r="A43">
        <v>5</v>
      </c>
      <c r="B43">
        <v>0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J43">
        <f>Catch2Wshed!$H$43*PRODUCT(Nodes!$K$240:$R$240)*PRODUCT(Nodes!$K$219:$R$219)*PRODUCT(Nodes!$K$37:$R$37)</f>
        <v>1.5875999999999998E-5</v>
      </c>
      <c r="K43">
        <f>Catch2Wshed!$I$43*PRODUCT(Nodes!$K$240:$R$240)*PRODUCT(Nodes!$K$219:$R$219)*PRODUCT(Nodes!$K$37:$R$37)</f>
        <v>0</v>
      </c>
      <c r="L43">
        <f>Catch2Wshed!$J$43*PRODUCT(Nodes!$K$240:$R$240)*PRODUCT(Nodes!$K$219:$R$219)*PRODUCT(Nodes!$K$37:$R$37)</f>
        <v>0</v>
      </c>
      <c r="M43">
        <f>Catch2Wshed!$K$43*PRODUCT(Nodes!$K$240:$R$240)*PRODUCT(Nodes!$K$219:$R$219)*PRODUCT(Nodes!$K$37:$R$37)</f>
        <v>6.3504000000000002E-6</v>
      </c>
      <c r="N43">
        <f>Catch2Wshed!$L$43*PRODUCT(Nodes!$K$240:$R$240)*PRODUCT(Nodes!$K$219:$R$219)*PRODUCT(Nodes!$K$37:$R$37)</f>
        <v>0</v>
      </c>
      <c r="O43">
        <f>Catch2Wshed!$M$43*PRODUCT(Nodes!$K$240:$R$240)*PRODUCT(Nodes!$K$219:$R$219)*PRODUCT(Nodes!$K$37:$R$37)</f>
        <v>0</v>
      </c>
      <c r="P43">
        <f>Catch2Wshed!$N$43*PRODUCT(Nodes!$K$240:$R$240)*PRODUCT(Nodes!$K$219:$R$219)*PRODUCT(Nodes!$K$37:$R$37)</f>
        <v>0</v>
      </c>
      <c r="Q43">
        <f>Catch2Wshed!$O$43*PRODUCT(Nodes!$K$240:$R$240)*PRODUCT(Nodes!$K$219:$R$219)*PRODUCT(Nodes!$K$37:$R$37)</f>
        <v>0</v>
      </c>
      <c r="S43">
        <f t="shared" si="2"/>
        <v>-99.99968247999999</v>
      </c>
      <c r="T43">
        <f t="shared" si="3"/>
        <v>0</v>
      </c>
      <c r="U43">
        <f t="shared" si="4"/>
        <v>0</v>
      </c>
      <c r="V43">
        <f t="shared" si="5"/>
        <v>-99.99968247999999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</row>
    <row r="44" spans="1:26" x14ac:dyDescent="0.25">
      <c r="A44">
        <v>1887</v>
      </c>
      <c r="B44">
        <v>15</v>
      </c>
      <c r="C44">
        <v>0</v>
      </c>
      <c r="D44">
        <v>543</v>
      </c>
      <c r="E44">
        <v>0</v>
      </c>
      <c r="F44">
        <v>6</v>
      </c>
      <c r="G44">
        <v>0</v>
      </c>
      <c r="H44">
        <v>1</v>
      </c>
      <c r="J44">
        <f>Catch2Wshed!$H$44*PRODUCT(Nodes!$K$229:$R$229)*PRODUCT(Nodes!$K$37:$R$37)</f>
        <v>0.15850799999999998</v>
      </c>
      <c r="K44">
        <f>Catch2Wshed!$I$44*PRODUCT(Nodes!$K$229:$R$229)*PRODUCT(Nodes!$K$37:$R$37)</f>
        <v>1.2599999999999998E-3</v>
      </c>
      <c r="L44">
        <f>Catch2Wshed!$J$44*PRODUCT(Nodes!$K$229:$R$229)*PRODUCT(Nodes!$K$37:$R$37)</f>
        <v>0</v>
      </c>
      <c r="M44">
        <f>Catch2Wshed!$K$44*PRODUCT(Nodes!$K$229:$R$229)*PRODUCT(Nodes!$K$37:$R$37)</f>
        <v>4.5612E-2</v>
      </c>
      <c r="N44">
        <f>Catch2Wshed!$L$44*PRODUCT(Nodes!$K$229:$R$229)*PRODUCT(Nodes!$K$37:$R$37)</f>
        <v>0</v>
      </c>
      <c r="O44">
        <f>Catch2Wshed!$M$44*PRODUCT(Nodes!$K$229:$R$229)*PRODUCT(Nodes!$K$37:$R$37)</f>
        <v>5.04E-4</v>
      </c>
      <c r="P44">
        <f>Catch2Wshed!$N$44*PRODUCT(Nodes!$K$229:$R$229)*PRODUCT(Nodes!$K$37:$R$37)</f>
        <v>0</v>
      </c>
      <c r="Q44">
        <f>Catch2Wshed!$O$44*PRODUCT(Nodes!$K$229:$R$229)*PRODUCT(Nodes!$K$37:$R$37)</f>
        <v>8.3999999999999995E-5</v>
      </c>
      <c r="S44">
        <f t="shared" si="2"/>
        <v>-99.991600000000005</v>
      </c>
      <c r="T44">
        <f t="shared" si="3"/>
        <v>-99.991600000000005</v>
      </c>
      <c r="U44">
        <f t="shared" si="4"/>
        <v>0</v>
      </c>
      <c r="V44">
        <f t="shared" si="5"/>
        <v>-99.991600000000005</v>
      </c>
      <c r="W44">
        <f t="shared" si="6"/>
        <v>0</v>
      </c>
      <c r="X44">
        <f t="shared" si="7"/>
        <v>-99.991599999999991</v>
      </c>
      <c r="Y44">
        <f t="shared" si="8"/>
        <v>0</v>
      </c>
      <c r="Z44">
        <f t="shared" si="9"/>
        <v>-99.991600000000005</v>
      </c>
    </row>
    <row r="45" spans="1:26" x14ac:dyDescent="0.25">
      <c r="A45">
        <v>2652</v>
      </c>
      <c r="B45">
        <v>17</v>
      </c>
      <c r="C45">
        <v>0</v>
      </c>
      <c r="D45">
        <v>558</v>
      </c>
      <c r="E45">
        <v>0</v>
      </c>
      <c r="F45">
        <v>8</v>
      </c>
      <c r="G45">
        <v>0</v>
      </c>
      <c r="H45">
        <v>4</v>
      </c>
      <c r="J45">
        <f>Catch2Wshed!$H$45*PRODUCT(Nodes!$K$219:$R$219)*PRODUCT(Nodes!$K$37:$R$37)</f>
        <v>0.22276799999999999</v>
      </c>
      <c r="K45">
        <f>Catch2Wshed!$I$45*PRODUCT(Nodes!$K$219:$R$219)*PRODUCT(Nodes!$K$37:$R$37)</f>
        <v>1.428E-3</v>
      </c>
      <c r="L45">
        <f>Catch2Wshed!$J$45*PRODUCT(Nodes!$K$219:$R$219)*PRODUCT(Nodes!$K$37:$R$37)</f>
        <v>0</v>
      </c>
      <c r="M45">
        <f>Catch2Wshed!$K$45*PRODUCT(Nodes!$K$219:$R$219)*PRODUCT(Nodes!$K$37:$R$37)</f>
        <v>4.6871999999999997E-2</v>
      </c>
      <c r="N45">
        <f>Catch2Wshed!$L$45*PRODUCT(Nodes!$K$219:$R$219)*PRODUCT(Nodes!$K$37:$R$37)</f>
        <v>0</v>
      </c>
      <c r="O45">
        <f>Catch2Wshed!$M$45*PRODUCT(Nodes!$K$219:$R$219)*PRODUCT(Nodes!$K$37:$R$37)</f>
        <v>6.7199999999999996E-4</v>
      </c>
      <c r="P45">
        <f>Catch2Wshed!$N$45*PRODUCT(Nodes!$K$219:$R$219)*PRODUCT(Nodes!$K$37:$R$37)</f>
        <v>0</v>
      </c>
      <c r="Q45">
        <f>Catch2Wshed!$O$45*PRODUCT(Nodes!$K$219:$R$219)*PRODUCT(Nodes!$K$37:$R$37)</f>
        <v>3.3599999999999998E-4</v>
      </c>
      <c r="S45">
        <f t="shared" si="2"/>
        <v>-99.991599999999991</v>
      </c>
      <c r="T45">
        <f t="shared" si="3"/>
        <v>-99.991599999999991</v>
      </c>
      <c r="U45">
        <f t="shared" si="4"/>
        <v>0</v>
      </c>
      <c r="V45">
        <f t="shared" si="5"/>
        <v>-99.991600000000005</v>
      </c>
      <c r="W45">
        <f t="shared" si="6"/>
        <v>0</v>
      </c>
      <c r="X45">
        <f t="shared" si="7"/>
        <v>-99.991600000000005</v>
      </c>
      <c r="Y45">
        <f t="shared" si="8"/>
        <v>0</v>
      </c>
      <c r="Z45">
        <f t="shared" si="9"/>
        <v>-99.991600000000005</v>
      </c>
    </row>
    <row r="46" spans="1:26" x14ac:dyDescent="0.25">
      <c r="A46">
        <v>1005</v>
      </c>
      <c r="B46">
        <v>702</v>
      </c>
      <c r="C46">
        <v>1</v>
      </c>
      <c r="D46">
        <v>1447</v>
      </c>
      <c r="E46">
        <v>113</v>
      </c>
      <c r="F46">
        <v>928</v>
      </c>
      <c r="G46">
        <v>0</v>
      </c>
      <c r="H46">
        <v>571</v>
      </c>
      <c r="J46">
        <f>Catch2Wshed!$H$46*PRODUCT(Nodes!$K$36:$R$36)</f>
        <v>1.0049999999999999</v>
      </c>
      <c r="K46">
        <f>Catch2Wshed!$I$46*PRODUCT(Nodes!$K$36:$R$36)</f>
        <v>0.70199999999999996</v>
      </c>
      <c r="L46">
        <f>Catch2Wshed!$J$46*PRODUCT(Nodes!$K$36:$R$36)</f>
        <v>1E-3</v>
      </c>
      <c r="M46">
        <f>Catch2Wshed!$K$46*PRODUCT(Nodes!$K$36:$R$36)</f>
        <v>1.4470000000000001</v>
      </c>
      <c r="N46">
        <f>Catch2Wshed!$L$46*PRODUCT(Nodes!$K$36:$R$36)</f>
        <v>0.113</v>
      </c>
      <c r="O46">
        <f>Catch2Wshed!$M$46*PRODUCT(Nodes!$K$36:$R$36)</f>
        <v>0.92800000000000005</v>
      </c>
      <c r="P46">
        <f>Catch2Wshed!$N$46*PRODUCT(Nodes!$K$36:$R$36)</f>
        <v>0</v>
      </c>
      <c r="Q46">
        <f>Catch2Wshed!$O$46*PRODUCT(Nodes!$K$36:$R$36)</f>
        <v>0.57099999999999995</v>
      </c>
      <c r="S46">
        <f t="shared" si="2"/>
        <v>-99.9</v>
      </c>
      <c r="T46">
        <f t="shared" si="3"/>
        <v>-99.9</v>
      </c>
      <c r="U46">
        <f t="shared" si="4"/>
        <v>-99.9</v>
      </c>
      <c r="V46">
        <f t="shared" si="5"/>
        <v>-99.9</v>
      </c>
      <c r="W46">
        <f t="shared" si="6"/>
        <v>-99.9</v>
      </c>
      <c r="X46">
        <f t="shared" si="7"/>
        <v>-99.9</v>
      </c>
      <c r="Y46">
        <f t="shared" si="8"/>
        <v>0</v>
      </c>
      <c r="Z46">
        <f t="shared" si="9"/>
        <v>-99.9</v>
      </c>
    </row>
    <row r="47" spans="1:26" x14ac:dyDescent="0.25">
      <c r="A47">
        <v>677</v>
      </c>
      <c r="B47">
        <v>190</v>
      </c>
      <c r="C47">
        <v>0</v>
      </c>
      <c r="D47">
        <v>857</v>
      </c>
      <c r="E47">
        <v>0</v>
      </c>
      <c r="F47">
        <v>247</v>
      </c>
      <c r="G47">
        <v>0</v>
      </c>
      <c r="H47">
        <v>108</v>
      </c>
      <c r="J47">
        <f>Catch2Wshed!$H$47*PRODUCT(Nodes!$K$56:$R$56)*PRODUCT(Nodes!$K$36:$R$36)</f>
        <v>4.2312500000000003E-2</v>
      </c>
      <c r="K47">
        <f>Catch2Wshed!$I$47*PRODUCT(Nodes!$K$56:$R$56)*PRODUCT(Nodes!$K$36:$R$36)</f>
        <v>1.1875E-2</v>
      </c>
      <c r="L47">
        <f>Catch2Wshed!$J$47*PRODUCT(Nodes!$K$56:$R$56)*PRODUCT(Nodes!$K$36:$R$36)</f>
        <v>0</v>
      </c>
      <c r="M47">
        <f>Catch2Wshed!$K$47*PRODUCT(Nodes!$K$56:$R$56)*PRODUCT(Nodes!$K$36:$R$36)</f>
        <v>5.3562499999999999E-2</v>
      </c>
      <c r="N47">
        <f>Catch2Wshed!$L$47*PRODUCT(Nodes!$K$56:$R$56)*PRODUCT(Nodes!$K$36:$R$36)</f>
        <v>0</v>
      </c>
      <c r="O47">
        <f>Catch2Wshed!$M$47*PRODUCT(Nodes!$K$56:$R$56)*PRODUCT(Nodes!$K$36:$R$36)</f>
        <v>1.54375E-2</v>
      </c>
      <c r="P47">
        <f>Catch2Wshed!$N$47*PRODUCT(Nodes!$K$56:$R$56)*PRODUCT(Nodes!$K$36:$R$36)</f>
        <v>0</v>
      </c>
      <c r="Q47">
        <f>Catch2Wshed!$O$47*PRODUCT(Nodes!$K$56:$R$56)*PRODUCT(Nodes!$K$36:$R$36)</f>
        <v>6.7499999999999999E-3</v>
      </c>
      <c r="S47">
        <f t="shared" si="2"/>
        <v>-99.993750000000006</v>
      </c>
      <c r="T47">
        <f t="shared" si="3"/>
        <v>-99.993750000000006</v>
      </c>
      <c r="U47">
        <f t="shared" si="4"/>
        <v>0</v>
      </c>
      <c r="V47">
        <f t="shared" si="5"/>
        <v>-99.993750000000006</v>
      </c>
      <c r="W47">
        <f t="shared" si="6"/>
        <v>0</v>
      </c>
      <c r="X47">
        <f t="shared" si="7"/>
        <v>-99.993750000000006</v>
      </c>
      <c r="Y47">
        <f t="shared" si="8"/>
        <v>0</v>
      </c>
      <c r="Z47">
        <f t="shared" si="9"/>
        <v>-99.993750000000006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7"/>
  <sheetViews>
    <sheetView topLeftCell="B1" workbookViewId="0">
      <selection activeCell="C8" sqref="C8"/>
    </sheetView>
  </sheetViews>
  <sheetFormatPr defaultRowHeight="15" x14ac:dyDescent="0.25"/>
  <cols>
    <col min="1" max="1" width="5.7109375" bestFit="1" customWidth="1"/>
    <col min="2" max="2" width="12.140625" bestFit="1" customWidth="1"/>
    <col min="3" max="3" width="10" bestFit="1" customWidth="1"/>
    <col min="4" max="4" width="12" customWidth="1"/>
  </cols>
  <sheetData>
    <row r="1" spans="1:4" x14ac:dyDescent="0.25">
      <c r="A1" t="s">
        <v>558</v>
      </c>
      <c r="B1" t="s">
        <v>5</v>
      </c>
      <c r="C1" t="s">
        <v>561</v>
      </c>
      <c r="D1" t="s">
        <v>562</v>
      </c>
    </row>
    <row r="2" spans="1:4" x14ac:dyDescent="0.25">
      <c r="A2">
        <v>1</v>
      </c>
      <c r="B2">
        <v>75896200</v>
      </c>
      <c r="C2">
        <f>$B$2+($B$3*Nodes!$J$51)</f>
        <v>75896200</v>
      </c>
      <c r="D2">
        <f>(($C$2-$B$2)/$B$2)*100</f>
        <v>0</v>
      </c>
    </row>
    <row r="3" spans="1:4" x14ac:dyDescent="0.25">
      <c r="A3">
        <v>2</v>
      </c>
      <c r="B3">
        <v>57027200</v>
      </c>
      <c r="C3">
        <f>$B$3+($B$4*Nodes!$J$230)+($B$5*Nodes!$J$198)</f>
        <v>178678900</v>
      </c>
      <c r="D3">
        <f>(($C$3-$B$3)/$B$3)*100</f>
        <v>213.32223921216541</v>
      </c>
    </row>
    <row r="4" spans="1:4" x14ac:dyDescent="0.25">
      <c r="A4">
        <v>3</v>
      </c>
      <c r="B4">
        <v>73888200</v>
      </c>
      <c r="C4">
        <v>73888200</v>
      </c>
      <c r="D4">
        <f>(($C$4-$B$4)/$B$4)*100</f>
        <v>0</v>
      </c>
    </row>
    <row r="5" spans="1:4" x14ac:dyDescent="0.25">
      <c r="A5">
        <v>4</v>
      </c>
      <c r="B5">
        <v>211769000</v>
      </c>
      <c r="C5">
        <v>211769000</v>
      </c>
      <c r="D5">
        <f>(($C$5-$B$5)/$B$5)*100</f>
        <v>0</v>
      </c>
    </row>
    <row r="6" spans="1:4" x14ac:dyDescent="0.25">
      <c r="A6">
        <v>5</v>
      </c>
      <c r="B6">
        <v>33375000</v>
      </c>
      <c r="C6">
        <f>$B$6+($B$7*Nodes!$J$52)</f>
        <v>609269750</v>
      </c>
      <c r="D6">
        <f>(($C$6-$B$6)/$B$6)*100</f>
        <v>1725.5273408239698</v>
      </c>
    </row>
    <row r="7" spans="1:4" x14ac:dyDescent="0.25">
      <c r="A7">
        <v>6</v>
      </c>
      <c r="B7">
        <v>37154500</v>
      </c>
      <c r="C7">
        <f>$B$7+($B$8*Nodes!$J$231)</f>
        <v>47064000</v>
      </c>
      <c r="D7">
        <f>(($C$7-$B$7)/$B$7)*100</f>
        <v>26.671062724569026</v>
      </c>
    </row>
    <row r="8" spans="1:4" x14ac:dyDescent="0.25">
      <c r="A8">
        <v>7</v>
      </c>
      <c r="B8">
        <v>19819000</v>
      </c>
      <c r="C8">
        <f>$B$8+($B$9*Nodes!$J$195)+($B$10*Nodes!$J$194)+($B$11*Nodes!$J$196)</f>
        <v>249804648</v>
      </c>
      <c r="D8">
        <f>(($C$8-$B$8)/$B$8)*100</f>
        <v>1160.4301327009437</v>
      </c>
    </row>
    <row r="9" spans="1:4" x14ac:dyDescent="0.25">
      <c r="A9">
        <v>8</v>
      </c>
      <c r="B9">
        <v>5373120</v>
      </c>
      <c r="C9">
        <v>5373120</v>
      </c>
      <c r="D9">
        <f>(($C$9-$B$9)/$B$9)*100</f>
        <v>0</v>
      </c>
    </row>
    <row r="10" spans="1:4" x14ac:dyDescent="0.25">
      <c r="A10">
        <v>9</v>
      </c>
      <c r="B10">
        <v>155319000</v>
      </c>
      <c r="C10">
        <v>155319000</v>
      </c>
      <c r="D10">
        <f>(($C$10-$B$10)/$B$10)*100</f>
        <v>0</v>
      </c>
    </row>
    <row r="11" spans="1:4" x14ac:dyDescent="0.25">
      <c r="A11">
        <v>10</v>
      </c>
      <c r="B11">
        <v>414272000</v>
      </c>
      <c r="C11">
        <v>414272000</v>
      </c>
      <c r="D11">
        <f>(($C$11-$B$11)/$B$11)*100</f>
        <v>0</v>
      </c>
    </row>
    <row r="12" spans="1:4" x14ac:dyDescent="0.25">
      <c r="A12">
        <v>11</v>
      </c>
      <c r="B12">
        <v>36807600</v>
      </c>
      <c r="C12">
        <f>$B$12+($B$13*Nodes!$J$53)</f>
        <v>48789059</v>
      </c>
      <c r="D12">
        <f>(($C$12-$B$12)/$B$12)*100</f>
        <v>32.551589889044649</v>
      </c>
    </row>
    <row r="13" spans="1:4" x14ac:dyDescent="0.25">
      <c r="A13">
        <v>12</v>
      </c>
      <c r="B13">
        <v>5209330</v>
      </c>
      <c r="C13">
        <f>$B$13+($B$14*Nodes!$J$197)+($B$15*Nodes!$J$188)</f>
        <v>11036678</v>
      </c>
      <c r="D13">
        <f>(($C$13-$B$13)/$B$13)*100</f>
        <v>111.86367536708175</v>
      </c>
    </row>
    <row r="14" spans="1:4" x14ac:dyDescent="0.25">
      <c r="A14">
        <v>13</v>
      </c>
      <c r="B14">
        <v>3276570</v>
      </c>
      <c r="C14">
        <f>$B$14+($B$17*Nodes!$J$190)</f>
        <v>22186930</v>
      </c>
      <c r="D14">
        <f>(($C$14-$B$14)/$B$14)*100</f>
        <v>577.13889829913603</v>
      </c>
    </row>
    <row r="15" spans="1:4" x14ac:dyDescent="0.25">
      <c r="A15">
        <v>14</v>
      </c>
      <c r="B15">
        <v>11291800</v>
      </c>
      <c r="C15">
        <v>11291800</v>
      </c>
      <c r="D15">
        <f>(($C$15-$B$15)/$B$15)*100</f>
        <v>0</v>
      </c>
    </row>
    <row r="16" spans="1:4" x14ac:dyDescent="0.25">
      <c r="A16">
        <v>15</v>
      </c>
      <c r="B16">
        <v>14422300</v>
      </c>
      <c r="C16">
        <v>14422300</v>
      </c>
      <c r="D16">
        <f>(($C$16-$B$16)/$B$16)*100</f>
        <v>0</v>
      </c>
    </row>
    <row r="17" spans="1:4" x14ac:dyDescent="0.25">
      <c r="A17">
        <v>16</v>
      </c>
      <c r="B17">
        <v>47275900</v>
      </c>
      <c r="C17">
        <f>$B$17+($B$16*Nodes!$J$189)</f>
        <v>53044820</v>
      </c>
      <c r="D17">
        <f>(($C$17-$B$17)/$B$17)*100</f>
        <v>12.202665628787607</v>
      </c>
    </row>
    <row r="18" spans="1:4" x14ac:dyDescent="0.25">
      <c r="A18">
        <v>17</v>
      </c>
      <c r="B18">
        <v>14654100</v>
      </c>
      <c r="C18">
        <f>$B$18+($B$19*Nodes!$J$232)</f>
        <v>16905960</v>
      </c>
      <c r="D18">
        <f>(($C$18-$B$18)/$B$18)*100</f>
        <v>15.366757426249308</v>
      </c>
    </row>
    <row r="19" spans="1:4" x14ac:dyDescent="0.25">
      <c r="A19">
        <v>18</v>
      </c>
      <c r="B19">
        <v>4503720</v>
      </c>
      <c r="C19">
        <v>4503720</v>
      </c>
      <c r="D19">
        <f>(($C$19-$B$19)/$B$19)*100</f>
        <v>0</v>
      </c>
    </row>
    <row r="20" spans="1:4" x14ac:dyDescent="0.25">
      <c r="A20">
        <v>19</v>
      </c>
      <c r="B20">
        <v>33944800</v>
      </c>
      <c r="C20">
        <f>$B$20+($B$24*Nodes!$J$186)+($B$23*Nodes!$J$187)+($B$22*Nodes!$J$233)+($B$21*Nodes!$J$234)</f>
        <v>86427700</v>
      </c>
      <c r="D20">
        <f>(($C$20-$B$20)/$B$20)*100</f>
        <v>154.61248851075865</v>
      </c>
    </row>
    <row r="21" spans="1:4" x14ac:dyDescent="0.25">
      <c r="A21">
        <v>20</v>
      </c>
      <c r="B21">
        <v>2279230</v>
      </c>
      <c r="C21">
        <v>2279230</v>
      </c>
      <c r="D21">
        <f>(($C$21-$B$21)/$B$21)*100</f>
        <v>0</v>
      </c>
    </row>
    <row r="22" spans="1:4" x14ac:dyDescent="0.25">
      <c r="A22">
        <v>21</v>
      </c>
      <c r="B22">
        <v>3468330</v>
      </c>
      <c r="C22">
        <v>3468330</v>
      </c>
      <c r="D22">
        <f>(($C$22-$B$22)/$B$22)*100</f>
        <v>0</v>
      </c>
    </row>
    <row r="23" spans="1:4" x14ac:dyDescent="0.25">
      <c r="A23">
        <v>22</v>
      </c>
      <c r="B23">
        <v>12484800</v>
      </c>
      <c r="C23">
        <v>12484800</v>
      </c>
      <c r="D23">
        <f>(($C$23-$B$23)/$B$23)*100</f>
        <v>0</v>
      </c>
    </row>
    <row r="24" spans="1:4" x14ac:dyDescent="0.25">
      <c r="A24">
        <v>23</v>
      </c>
      <c r="B24">
        <v>111538000</v>
      </c>
      <c r="C24">
        <v>111538000</v>
      </c>
      <c r="D24">
        <f>(($C$24-$B$24)/$B$24)*100</f>
        <v>0</v>
      </c>
    </row>
    <row r="25" spans="1:4" x14ac:dyDescent="0.25">
      <c r="A25">
        <v>24</v>
      </c>
      <c r="B25">
        <v>35654600</v>
      </c>
      <c r="C25">
        <f>$B$25+($B$26*Nodes!$J$235)+($B$27*Nodes!$J$236)+($B$28*Nodes!$J$184)+($B$29*Nodes!$J$185)</f>
        <v>65656510</v>
      </c>
      <c r="D25">
        <f>(($C$25-$B$25)/$B$25)*100</f>
        <v>84.145972749659222</v>
      </c>
    </row>
    <row r="26" spans="1:4" x14ac:dyDescent="0.25">
      <c r="A26">
        <v>25</v>
      </c>
      <c r="B26">
        <v>1482320</v>
      </c>
      <c r="C26">
        <v>1482320</v>
      </c>
      <c r="D26">
        <f>(($C$26-$B$26)/$B$26)*100</f>
        <v>0</v>
      </c>
    </row>
    <row r="27" spans="1:4" x14ac:dyDescent="0.25">
      <c r="A27">
        <v>26</v>
      </c>
      <c r="B27">
        <v>1777660</v>
      </c>
      <c r="C27">
        <v>1777660</v>
      </c>
      <c r="D27">
        <f>(($C$27-$B$27)/$B$27)*100</f>
        <v>0</v>
      </c>
    </row>
    <row r="28" spans="1:4" x14ac:dyDescent="0.25">
      <c r="A28">
        <v>27</v>
      </c>
      <c r="B28">
        <v>10933800</v>
      </c>
      <c r="C28">
        <v>10933800</v>
      </c>
      <c r="D28">
        <f>(($C$28-$B$28)/$B$28)*100</f>
        <v>0</v>
      </c>
    </row>
    <row r="29" spans="1:4" x14ac:dyDescent="0.25">
      <c r="A29">
        <v>28</v>
      </c>
      <c r="B29">
        <v>59996000</v>
      </c>
      <c r="C29">
        <v>59996000</v>
      </c>
      <c r="D29">
        <f>(($C$29-$B$29)/$B$29)*100</f>
        <v>0</v>
      </c>
    </row>
    <row r="30" spans="1:4" x14ac:dyDescent="0.25">
      <c r="A30">
        <v>29</v>
      </c>
      <c r="B30">
        <v>60462500</v>
      </c>
      <c r="C30">
        <f>$B$30+($B$31*Nodes!$J$239)+($B$32*Nodes!$J$238)+($B$33*Nodes!$J$237)+($B$35*Nodes!$J$193)</f>
        <v>222918480.5</v>
      </c>
      <c r="D30">
        <f>(($C$30-$B$30)/$B$30)*100</f>
        <v>268.68882447798222</v>
      </c>
    </row>
    <row r="31" spans="1:4" x14ac:dyDescent="0.25">
      <c r="A31">
        <v>30</v>
      </c>
      <c r="B31">
        <v>2962360</v>
      </c>
      <c r="C31">
        <v>2962360</v>
      </c>
      <c r="D31">
        <f>(($C$31-$B$31)/$B$31)*100</f>
        <v>0</v>
      </c>
    </row>
    <row r="32" spans="1:4" x14ac:dyDescent="0.25">
      <c r="A32">
        <v>31</v>
      </c>
      <c r="B32">
        <v>2557500</v>
      </c>
      <c r="C32">
        <v>2557500</v>
      </c>
      <c r="D32">
        <f>(($C$32-$B$32)/$B$32)*100</f>
        <v>0</v>
      </c>
    </row>
    <row r="33" spans="1:4" x14ac:dyDescent="0.25">
      <c r="A33">
        <v>32</v>
      </c>
      <c r="B33">
        <v>692101</v>
      </c>
      <c r="C33">
        <f>$B$33+($B$34*Nodes!$J$182)</f>
        <v>19634461</v>
      </c>
      <c r="D33">
        <f>(($C$33-$B$33)/$B$33)*100</f>
        <v>2736.9357940531804</v>
      </c>
    </row>
    <row r="34" spans="1:4" x14ac:dyDescent="0.25">
      <c r="A34">
        <v>33</v>
      </c>
      <c r="B34">
        <v>47355900</v>
      </c>
      <c r="C34">
        <v>47355900</v>
      </c>
      <c r="D34">
        <f>(($C$34-$B$34)/$B$34)*100</f>
        <v>0</v>
      </c>
    </row>
    <row r="35" spans="1:4" x14ac:dyDescent="0.25">
      <c r="A35">
        <v>34</v>
      </c>
      <c r="B35">
        <v>398375000</v>
      </c>
      <c r="C35">
        <v>398375000</v>
      </c>
      <c r="D35">
        <f>(($C$35-$B$35)/$B$35)*100</f>
        <v>0</v>
      </c>
    </row>
    <row r="36" spans="1:4" x14ac:dyDescent="0.25">
      <c r="A36">
        <v>35</v>
      </c>
      <c r="B36">
        <v>52238700</v>
      </c>
      <c r="C36">
        <f>$B$36+($B$37*Nodes!$J$192)</f>
        <v>206505500</v>
      </c>
      <c r="D36">
        <f>(($C$36-$B$36)/$B$36)*100</f>
        <v>295.31133048869901</v>
      </c>
    </row>
    <row r="37" spans="1:4" x14ac:dyDescent="0.25">
      <c r="A37">
        <v>36</v>
      </c>
      <c r="B37">
        <v>385667000</v>
      </c>
      <c r="C37">
        <v>385667000</v>
      </c>
      <c r="D37">
        <f>(($C$37-$B$37)/$B$37)*100</f>
        <v>0</v>
      </c>
    </row>
    <row r="38" spans="1:4" x14ac:dyDescent="0.25">
      <c r="A38">
        <v>37</v>
      </c>
      <c r="B38">
        <v>49759700</v>
      </c>
      <c r="C38">
        <f>$B$38+($B$39*Nodes!$J$225)</f>
        <v>202147300</v>
      </c>
      <c r="D38">
        <f>(($C$38-$B$38)/$B$38)*100</f>
        <v>306.24702319346778</v>
      </c>
    </row>
    <row r="39" spans="1:4" x14ac:dyDescent="0.25">
      <c r="A39">
        <v>38</v>
      </c>
      <c r="B39">
        <v>380969000</v>
      </c>
      <c r="C39">
        <v>380969000</v>
      </c>
      <c r="D39">
        <f>(($C$39-$B$39)/$B$39)*100</f>
        <v>0</v>
      </c>
    </row>
    <row r="40" spans="1:4" x14ac:dyDescent="0.25">
      <c r="A40">
        <v>39</v>
      </c>
      <c r="B40">
        <v>109540000</v>
      </c>
      <c r="C40">
        <f>$B$40+($B$41*Nodes!$J$220)+($B$42*Nodes!$J$222)+($B$44*Nodes!$J$229)+($B$45*Nodes!$J$219)</f>
        <v>251122268</v>
      </c>
      <c r="D40">
        <f>(($C$40-$B$40)/$B$40)*100</f>
        <v>129.25165966770129</v>
      </c>
    </row>
    <row r="41" spans="1:4" x14ac:dyDescent="0.25">
      <c r="A41">
        <v>40</v>
      </c>
      <c r="B41">
        <v>5018970</v>
      </c>
      <c r="C41">
        <v>5018970</v>
      </c>
      <c r="D41">
        <f>(($C$41-$B$41)/$B$41)*100</f>
        <v>0</v>
      </c>
    </row>
    <row r="42" spans="1:4" x14ac:dyDescent="0.25">
      <c r="A42">
        <v>41</v>
      </c>
      <c r="B42">
        <v>5610800</v>
      </c>
      <c r="C42">
        <v>5610800</v>
      </c>
      <c r="D42">
        <f>(($C$42-$B$42)/$B$42)*100</f>
        <v>0</v>
      </c>
    </row>
    <row r="43" spans="1:4" x14ac:dyDescent="0.25">
      <c r="A43">
        <v>42</v>
      </c>
      <c r="B43">
        <v>1363640</v>
      </c>
      <c r="C43">
        <v>1363640</v>
      </c>
      <c r="D43">
        <f>(($C$43-$B$43)/$B$43)*100</f>
        <v>0</v>
      </c>
    </row>
    <row r="44" spans="1:4" x14ac:dyDescent="0.25">
      <c r="A44">
        <v>43</v>
      </c>
      <c r="B44">
        <v>89005900</v>
      </c>
      <c r="C44">
        <v>89005900</v>
      </c>
      <c r="D44">
        <f>(($C$44-$B$44)/$B$44)*100</f>
        <v>0</v>
      </c>
    </row>
    <row r="45" spans="1:4" x14ac:dyDescent="0.25">
      <c r="A45">
        <v>44</v>
      </c>
      <c r="B45">
        <v>254320000</v>
      </c>
      <c r="C45">
        <f>$B$45+($B$43*Nodes!$J$240)</f>
        <v>255001820</v>
      </c>
      <c r="D45">
        <f>(($C$45-$B$45)/$B$45)*100</f>
        <v>0.26809531299150674</v>
      </c>
    </row>
    <row r="46" spans="1:4" x14ac:dyDescent="0.25">
      <c r="A46">
        <v>45</v>
      </c>
      <c r="B46">
        <v>77894400</v>
      </c>
      <c r="C46">
        <f>$B$46+($B$47*Nodes!$J$56)</f>
        <v>77894400</v>
      </c>
      <c r="D46">
        <f>(($C$46-$B$46)/$B$46)*100</f>
        <v>0</v>
      </c>
    </row>
    <row r="47" spans="1:4" x14ac:dyDescent="0.25">
      <c r="A47">
        <v>46</v>
      </c>
      <c r="B47">
        <v>33665400</v>
      </c>
      <c r="C47">
        <v>33665400</v>
      </c>
      <c r="D47">
        <f>(($C$47-$B$47)/$B$47)*100</f>
        <v>0</v>
      </c>
    </row>
  </sheetData>
  <sortState ref="G7:H37">
    <sortCondition ref="G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CatchSummary_deltaP</vt:lpstr>
      <vt:lpstr>IrrigationSummary</vt:lpstr>
      <vt:lpstr>Catch2Wshed</vt:lpstr>
      <vt:lpstr>Nodes</vt:lpstr>
      <vt:lpstr>Nodes_DS</vt:lpstr>
      <vt:lpstr>Nodes_US</vt:lpstr>
      <vt:lpstr>HabCalcs</vt:lpstr>
      <vt:lpstr>WaterCalcs</vt:lpstr>
      <vt:lpstr>Catch2Wshed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Dan Walker</cp:lastModifiedBy>
  <cp:lastPrinted>2018-02-20T20:01:55Z</cp:lastPrinted>
  <dcterms:created xsi:type="dcterms:W3CDTF">2018-02-05T06:20:11Z</dcterms:created>
  <dcterms:modified xsi:type="dcterms:W3CDTF">2018-04-18T15:02:46Z</dcterms:modified>
</cp:coreProperties>
</file>