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rawData\"/>
    </mc:Choice>
  </mc:AlternateContent>
  <xr:revisionPtr revIDLastSave="0" documentId="8_{52FFCB82-1C88-4DC8-B7E5-22AB46D829D7}" xr6:coauthVersionLast="32" xr6:coauthVersionMax="32" xr10:uidLastSave="{00000000-0000-0000-0000-000000000000}"/>
  <bookViews>
    <workbookView xWindow="0" yWindow="0" windowWidth="28800" windowHeight="12225" xr2:uid="{B8B381A8-B9ED-4975-81A0-9D2C230433A7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3" i="1" l="1"/>
  <c r="E239" i="1"/>
  <c r="E252" i="1"/>
  <c r="E251" i="1"/>
  <c r="E250" i="1"/>
  <c r="E246" i="1"/>
  <c r="E242" i="1" s="1"/>
  <c r="E240" i="1" s="1"/>
  <c r="E245" i="1"/>
  <c r="E172" i="1"/>
  <c r="E171" i="1" s="1"/>
  <c r="E170" i="1" s="1"/>
  <c r="E169" i="1" s="1"/>
  <c r="E102" i="1"/>
  <c r="E46" i="1"/>
  <c r="E45" i="1"/>
  <c r="E40" i="1" s="1"/>
  <c r="E104" i="1" l="1"/>
  <c r="E309" i="1"/>
  <c r="E261" i="1" l="1"/>
  <c r="E17" i="1"/>
  <c r="E38" i="1"/>
  <c r="E308" i="1" l="1"/>
  <c r="E307" i="1"/>
  <c r="E305" i="1"/>
  <c r="E304" i="1"/>
  <c r="E300" i="1"/>
  <c r="E298" i="1"/>
  <c r="E297" i="1" s="1"/>
  <c r="E293" i="1"/>
  <c r="E291" i="1" s="1"/>
  <c r="E292" i="1"/>
  <c r="E290" i="1" s="1"/>
  <c r="E286" i="1"/>
  <c r="E285" i="1"/>
  <c r="E284" i="1"/>
  <c r="E283" i="1"/>
  <c r="E280" i="1"/>
  <c r="E277" i="1"/>
  <c r="E276" i="1"/>
  <c r="E273" i="1"/>
  <c r="E272" i="1" s="1"/>
  <c r="E271" i="1"/>
  <c r="E270" i="1"/>
  <c r="E269" i="1"/>
  <c r="E268" i="1" s="1"/>
  <c r="E267" i="1"/>
  <c r="E257" i="1" s="1"/>
  <c r="E256" i="1" s="1"/>
  <c r="E266" i="1"/>
  <c r="E265" i="1"/>
  <c r="E262" i="1" s="1"/>
  <c r="E264" i="1"/>
  <c r="E259" i="1"/>
  <c r="E258" i="1" s="1"/>
  <c r="E255" i="1"/>
  <c r="E243" i="1"/>
  <c r="E238" i="1"/>
  <c r="E236" i="1" s="1"/>
  <c r="E237" i="1"/>
  <c r="E235" i="1"/>
  <c r="E232" i="1"/>
  <c r="E229" i="1"/>
  <c r="E226" i="1" s="1"/>
  <c r="E228" i="1"/>
  <c r="E222" i="1" s="1"/>
  <c r="E227" i="1"/>
  <c r="E225" i="1" s="1"/>
  <c r="E223" i="1"/>
  <c r="E219" i="1"/>
  <c r="E218" i="1"/>
  <c r="E215" i="1"/>
  <c r="E214" i="1"/>
  <c r="E213" i="1"/>
  <c r="E210" i="1"/>
  <c r="E207" i="1"/>
  <c r="E204" i="1"/>
  <c r="E203" i="1"/>
  <c r="E202" i="1" s="1"/>
  <c r="E200" i="1"/>
  <c r="E198" i="1"/>
  <c r="E197" i="1"/>
  <c r="E196" i="1"/>
  <c r="E194" i="1"/>
  <c r="E192" i="1"/>
  <c r="E189" i="1"/>
  <c r="E186" i="1" s="1"/>
  <c r="E187" i="1"/>
  <c r="E185" i="1"/>
  <c r="E184" i="1"/>
  <c r="E183" i="1"/>
  <c r="E179" i="1"/>
  <c r="E178" i="1" s="1"/>
  <c r="E176" i="1"/>
  <c r="E174" i="1" s="1"/>
  <c r="E175" i="1"/>
  <c r="E173" i="1" s="1"/>
  <c r="E168" i="1"/>
  <c r="E162" i="1" s="1"/>
  <c r="E161" i="1" s="1"/>
  <c r="E167" i="1"/>
  <c r="E164" i="1" s="1"/>
  <c r="E166" i="1"/>
  <c r="E165" i="1" s="1"/>
  <c r="E157" i="1"/>
  <c r="E154" i="1"/>
  <c r="E152" i="1"/>
  <c r="E150" i="1"/>
  <c r="E149" i="1"/>
  <c r="E143" i="1" s="1"/>
  <c r="E148" i="1"/>
  <c r="E144" i="1" s="1"/>
  <c r="E147" i="1"/>
  <c r="E146" i="1" s="1"/>
  <c r="E145" i="1"/>
  <c r="E142" i="1"/>
  <c r="E140" i="1" s="1"/>
  <c r="E136" i="1"/>
  <c r="E135" i="1"/>
  <c r="E133" i="1"/>
  <c r="E132" i="1" s="1"/>
  <c r="E131" i="1" s="1"/>
  <c r="E130" i="1" s="1"/>
  <c r="E129" i="1" s="1"/>
  <c r="E128" i="1"/>
  <c r="E127" i="1" s="1"/>
  <c r="E126" i="1"/>
  <c r="E125" i="1" s="1"/>
  <c r="E122" i="1" s="1"/>
  <c r="E119" i="1"/>
  <c r="E118" i="1"/>
  <c r="E116" i="1"/>
  <c r="E114" i="1" s="1"/>
  <c r="E115" i="1"/>
  <c r="E113" i="1" s="1"/>
  <c r="E112" i="1"/>
  <c r="E111" i="1"/>
  <c r="E107" i="1"/>
  <c r="E106" i="1"/>
  <c r="E105" i="1"/>
  <c r="E103" i="1"/>
  <c r="E101" i="1"/>
  <c r="E99" i="1"/>
  <c r="E98" i="1"/>
  <c r="E97" i="1"/>
  <c r="E94" i="1"/>
  <c r="E93" i="1" s="1"/>
  <c r="E92" i="1" s="1"/>
  <c r="E91" i="1" s="1"/>
  <c r="E90" i="1"/>
  <c r="E89" i="1"/>
  <c r="E87" i="1" s="1"/>
  <c r="E88" i="1"/>
  <c r="E85" i="1"/>
  <c r="E81" i="1"/>
  <c r="E79" i="1"/>
  <c r="E78" i="1"/>
  <c r="E77" i="1"/>
  <c r="E75" i="1"/>
  <c r="E74" i="1"/>
  <c r="E71" i="1"/>
  <c r="E70" i="1"/>
  <c r="E69" i="1"/>
  <c r="E67" i="1"/>
  <c r="E65" i="1"/>
  <c r="E57" i="1" s="1"/>
  <c r="E63" i="1"/>
  <c r="E62" i="1"/>
  <c r="E61" i="1"/>
  <c r="E55" i="1"/>
  <c r="E54" i="1"/>
  <c r="E53" i="1"/>
  <c r="E51" i="1"/>
  <c r="E50" i="1"/>
  <c r="E49" i="1"/>
  <c r="E48" i="1"/>
  <c r="E43" i="1"/>
  <c r="E42" i="1"/>
  <c r="E41" i="1"/>
  <c r="E37" i="1"/>
  <c r="E34" i="1"/>
  <c r="E33" i="1" s="1"/>
  <c r="E31" i="1"/>
  <c r="E29" i="1"/>
  <c r="E28" i="1"/>
  <c r="E26" i="1"/>
  <c r="E23" i="1"/>
  <c r="E22" i="1"/>
  <c r="E21" i="1"/>
  <c r="E19" i="1"/>
  <c r="E18" i="1"/>
  <c r="E15" i="1"/>
  <c r="E14" i="1"/>
  <c r="E11" i="1"/>
  <c r="E10" i="1"/>
  <c r="E9" i="1"/>
  <c r="E5" i="1"/>
  <c r="E289" i="1" l="1"/>
  <c r="E288" i="1" s="1"/>
  <c r="E287" i="1" s="1"/>
  <c r="E224" i="1"/>
  <c r="E306" i="1"/>
  <c r="E8" i="1"/>
  <c r="E7" i="1" s="1"/>
  <c r="E6" i="1" s="1"/>
  <c r="E100" i="1"/>
  <c r="E260" i="1"/>
  <c r="E141" i="1"/>
  <c r="E138" i="1" s="1"/>
  <c r="E282" i="1"/>
  <c r="E86" i="1"/>
  <c r="E96" i="1"/>
  <c r="E95" i="1" s="1"/>
  <c r="E110" i="1"/>
  <c r="E109" i="1" s="1"/>
  <c r="E163" i="1"/>
  <c r="E160" i="1" s="1"/>
  <c r="E221" i="1"/>
  <c r="E220" i="1" s="1"/>
  <c r="E217" i="1" s="1"/>
  <c r="E216" i="1" s="1"/>
  <c r="E212" i="1"/>
  <c r="E211" i="1" s="1"/>
  <c r="E275" i="1"/>
  <c r="E188" i="1"/>
  <c r="E4" i="1"/>
  <c r="E3" i="1"/>
  <c r="E16" i="1"/>
  <c r="E13" i="1" s="1"/>
  <c r="E12" i="1" s="1"/>
  <c r="E36" i="1"/>
  <c r="E39" i="1"/>
  <c r="E64" i="1"/>
  <c r="E295" i="1"/>
  <c r="E294" i="1" s="1"/>
  <c r="E24" i="1"/>
  <c r="E20" i="1" s="1"/>
  <c r="E32" i="1"/>
  <c r="E44" i="1"/>
  <c r="E52" i="1"/>
  <c r="E60" i="1"/>
  <c r="E68" i="1"/>
  <c r="E66" i="1" s="1"/>
  <c r="E76" i="1"/>
  <c r="E73" i="1" s="1"/>
  <c r="E72" i="1" s="1"/>
  <c r="E84" i="1"/>
  <c r="E108" i="1"/>
  <c r="E303" i="1"/>
  <c r="E27" i="1"/>
  <c r="E25" i="1" s="1"/>
  <c r="E35" i="1"/>
  <c r="E124" i="1"/>
  <c r="E177" i="1"/>
  <c r="E209" i="1"/>
  <c r="E208" i="1" s="1"/>
  <c r="E206" i="1" s="1"/>
  <c r="E205" i="1" s="1"/>
  <c r="E274" i="1"/>
  <c r="E296" i="1"/>
  <c r="E241" i="1"/>
  <c r="E249" i="1"/>
  <c r="E193" i="1"/>
  <c r="E191" i="1" s="1"/>
  <c r="E233" i="1"/>
  <c r="E199" i="1"/>
  <c r="E201" i="1"/>
  <c r="E156" i="1"/>
  <c r="E182" i="1"/>
  <c r="E181" i="1" s="1"/>
  <c r="E180" i="1" s="1"/>
  <c r="E281" i="1"/>
  <c r="E155" i="1"/>
  <c r="E153" i="1" s="1"/>
  <c r="E234" i="1"/>
  <c r="E244" i="1"/>
  <c r="E254" i="1"/>
  <c r="E253" i="1" s="1"/>
  <c r="E279" i="1"/>
  <c r="E278" i="1" s="1"/>
  <c r="E30" i="1" l="1"/>
  <c r="E231" i="1"/>
  <c r="E230" i="1" s="1"/>
  <c r="E2" i="1"/>
  <c r="E47" i="1"/>
  <c r="E59" i="1"/>
  <c r="E58" i="1" s="1"/>
  <c r="E56" i="1" s="1"/>
  <c r="E83" i="1"/>
  <c r="E82" i="1" s="1"/>
  <c r="E80" i="1" s="1"/>
  <c r="E123" i="1"/>
  <c r="E121" i="1" s="1"/>
  <c r="E120" i="1" s="1"/>
  <c r="E117" i="1" s="1"/>
  <c r="E195" i="1"/>
  <c r="E190" i="1" s="1"/>
  <c r="E302" i="1"/>
  <c r="E301" i="1" s="1"/>
  <c r="E299" i="1" s="1"/>
  <c r="E139" i="1"/>
  <c r="E137" i="1" s="1"/>
  <c r="E134" i="1" s="1"/>
  <c r="E151" i="1"/>
  <c r="E248" i="1"/>
  <c r="E247" i="1" s="1"/>
  <c r="E159" i="1"/>
  <c r="E158" i="1" s="1"/>
</calcChain>
</file>

<file path=xl/sharedStrings.xml><?xml version="1.0" encoding="utf-8"?>
<sst xmlns="http://schemas.openxmlformats.org/spreadsheetml/2006/main" count="314" uniqueCount="52">
  <si>
    <t>cumBFQ50cfs</t>
  </si>
  <si>
    <t>BasinBfQ50</t>
  </si>
  <si>
    <t>BasinID</t>
  </si>
  <si>
    <t>WshedID</t>
  </si>
  <si>
    <t>Wshed_Name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</si>
  <si>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</si>
  <si>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</si>
  <si>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</si>
  <si>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</si>
  <si>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</si>
  <si>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</si>
  <si>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</si>
  <si>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</si>
  <si>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</si>
  <si>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</si>
  <si>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</si>
  <si>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</si>
  <si>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</si>
  <si>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</si>
  <si>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</si>
  <si>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</si>
  <si>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</si>
  <si>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</si>
  <si>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</si>
  <si>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</si>
  <si>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</si>
  <si>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</si>
  <si>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</si>
  <si>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</si>
  <si>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</si>
  <si>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</si>
  <si>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</si>
  <si>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</si>
  <si>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</si>
  <si>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</si>
  <si>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</si>
  <si>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</si>
  <si>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</si>
  <si>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</si>
  <si>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</si>
  <si>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</si>
  <si>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</si>
  <si>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</si>
  <si>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</si>
  <si>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</si>
  <si>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</si>
  <si>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</si>
  <si>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</si>
  <si>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</si>
  <si>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</si>
  <si>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</si>
  <si>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*unique geomorphology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</si>
</sst>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2" fillId="3" borderId="0" xfId="2"/>
    <xf numFmtId="0" fontId="3" fillId="4" borderId="1" xfId="3"/>
    <xf numFmtId="0" fontId="1" fillId="2" borderId="2" xfId="1" applyBorder="1"/>
    <xf numFmtId="0" fontId="1" fillId="2" borderId="0" xfId="1"/>
    <xf numFmtId="0" fontId="1" fillId="2" borderId="1" xfId="1" applyBorder="1"/>
    <xf numFmtId="0" fontId="3" fillId="4" borderId="3" xfId="3" applyBorder="1"/>
    <xf numFmtId="0" fontId="3" fillId="0" borderId="1" xfId="3" applyFill="1"/>
    <xf numFmtId="0" fontId="1" fillId="2" borderId="0" xfId="1" applyBorder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7968-45EC-4387-B59B-408C3013EFDD}">
  <dimension ref="A1:F309"/>
  <sheetViews>
    <sheetView tabSelected="1" zoomScale="130" zoomScaleNormal="130" workbookViewId="0">
      <selection activeCell="E1" sqref="E1:E1048576"/>
    </sheetView>
  </sheetViews>
  <sheetFormatPr defaultRowHeight="15" x14ac:dyDescent="0.25"/>
  <cols>
    <col min="1" max="1" width="7.5703125" bestFit="1" customWidth="1"/>
    <col min="2" max="2" width="9" bestFit="1" customWidth="1"/>
    <col min="3" max="3" width="14.85546875" bestFit="1" customWidth="1"/>
    <col min="4" max="5" width="12.7109375" bestFit="1" customWidth="1"/>
    <col min="6" max="6" width="12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>
        <v>1</v>
      </c>
      <c r="B2">
        <v>1</v>
      </c>
      <c r="C2" t="s">
        <v>5</v>
      </c>
      <c r="D2">
        <v>8.5477593936271994</v>
      </c>
      <c r="E2">
        <f>D2-E3-E4-E5</f>
        <v>2.5618093143683689</v>
      </c>
    </row>
    <row r="3" spans="1:5" x14ac:dyDescent="0.25">
      <c r="A3">
        <v>2</v>
      </c>
      <c r="B3">
        <v>1</v>
      </c>
      <c r="C3" t="s">
        <v>5</v>
      </c>
      <c r="D3">
        <v>5.9859500792588305</v>
      </c>
      <c r="E3">
        <f>D3-D4-D5</f>
        <v>1.6943629201393442</v>
      </c>
    </row>
    <row r="4" spans="1:5" x14ac:dyDescent="0.25">
      <c r="A4">
        <v>3</v>
      </c>
      <c r="B4">
        <v>1</v>
      </c>
      <c r="C4" t="s">
        <v>5</v>
      </c>
      <c r="D4">
        <v>1.3554911497003841</v>
      </c>
      <c r="E4">
        <f>D4</f>
        <v>1.3554911497003841</v>
      </c>
    </row>
    <row r="5" spans="1:5" x14ac:dyDescent="0.25">
      <c r="A5">
        <v>4</v>
      </c>
      <c r="B5">
        <v>1</v>
      </c>
      <c r="C5" t="s">
        <v>5</v>
      </c>
      <c r="D5">
        <v>2.936096009419102</v>
      </c>
      <c r="E5">
        <f>D5</f>
        <v>2.936096009419102</v>
      </c>
    </row>
    <row r="6" spans="1:5" s="1" customFormat="1" x14ac:dyDescent="0.25">
      <c r="A6" s="1">
        <v>5</v>
      </c>
      <c r="B6" s="1">
        <v>2</v>
      </c>
      <c r="C6" s="1" t="s">
        <v>6</v>
      </c>
      <c r="D6">
        <v>7.5814331518906606</v>
      </c>
      <c r="E6" s="1">
        <f>D6-SUM(E7:E11)</f>
        <v>1.2503249394213629</v>
      </c>
    </row>
    <row r="7" spans="1:5" s="1" customFormat="1" x14ac:dyDescent="0.25">
      <c r="A7" s="1">
        <v>6</v>
      </c>
      <c r="B7" s="1">
        <v>2</v>
      </c>
      <c r="C7" s="1" t="s">
        <v>6</v>
      </c>
      <c r="D7">
        <v>6.3311082124692977</v>
      </c>
      <c r="E7" s="1">
        <f>D7-SUM(E8:E11)</f>
        <v>0.70405248349647298</v>
      </c>
    </row>
    <row r="8" spans="1:5" s="1" customFormat="1" x14ac:dyDescent="0.25">
      <c r="A8" s="1">
        <v>7</v>
      </c>
      <c r="B8" s="1">
        <v>2</v>
      </c>
      <c r="C8" s="1" t="s">
        <v>6</v>
      </c>
      <c r="D8">
        <v>5.6270557289728247</v>
      </c>
      <c r="E8" s="1">
        <f>D8-E9-E10-E11</f>
        <v>0.19528092746398196</v>
      </c>
    </row>
    <row r="9" spans="1:5" s="1" customFormat="1" x14ac:dyDescent="0.25">
      <c r="A9" s="1">
        <v>8</v>
      </c>
      <c r="B9" s="1">
        <v>2</v>
      </c>
      <c r="C9" s="1" t="s">
        <v>6</v>
      </c>
      <c r="D9">
        <v>3.8709723201675331E-2</v>
      </c>
      <c r="E9" s="1">
        <f t="shared" ref="E9:E10" si="0">D9</f>
        <v>3.8709723201675331E-2</v>
      </c>
    </row>
    <row r="10" spans="1:5" s="1" customFormat="1" x14ac:dyDescent="0.25">
      <c r="A10" s="1">
        <v>9</v>
      </c>
      <c r="B10" s="1">
        <v>2</v>
      </c>
      <c r="C10" s="1" t="s">
        <v>6</v>
      </c>
      <c r="D10">
        <v>1.7960225173421183</v>
      </c>
      <c r="E10" s="1">
        <f t="shared" si="0"/>
        <v>1.7960225173421183</v>
      </c>
    </row>
    <row r="11" spans="1:5" s="1" customFormat="1" x14ac:dyDescent="0.25">
      <c r="A11" s="1">
        <v>10</v>
      </c>
      <c r="B11" s="1">
        <v>2</v>
      </c>
      <c r="C11" s="1" t="s">
        <v>6</v>
      </c>
      <c r="D11">
        <v>3.5970425609650492</v>
      </c>
      <c r="E11" s="1">
        <f>D11</f>
        <v>3.5970425609650492</v>
      </c>
    </row>
    <row r="12" spans="1:5" x14ac:dyDescent="0.25">
      <c r="A12">
        <v>11</v>
      </c>
      <c r="B12">
        <v>3</v>
      </c>
      <c r="C12" t="s">
        <v>7</v>
      </c>
      <c r="D12">
        <v>4.2349229242732456</v>
      </c>
      <c r="E12">
        <f>D12-SUM(E13:E17)</f>
        <v>1.9810839194790821</v>
      </c>
    </row>
    <row r="13" spans="1:5" x14ac:dyDescent="0.25">
      <c r="A13">
        <v>12</v>
      </c>
      <c r="B13">
        <v>3</v>
      </c>
      <c r="C13" t="s">
        <v>7</v>
      </c>
      <c r="D13">
        <v>2.2538390047941634</v>
      </c>
      <c r="E13">
        <f>D13-SUM(E14:E17)</f>
        <v>-0.90327146629643629</v>
      </c>
    </row>
    <row r="14" spans="1:5" x14ac:dyDescent="0.25">
      <c r="A14">
        <v>13</v>
      </c>
      <c r="B14">
        <v>3</v>
      </c>
      <c r="C14" t="s">
        <v>7</v>
      </c>
      <c r="D14">
        <v>1.5762626967628584</v>
      </c>
      <c r="E14">
        <f t="shared" ref="E14:E15" si="1">D14</f>
        <v>1.5762626967628584</v>
      </c>
    </row>
    <row r="15" spans="1:5" x14ac:dyDescent="0.25">
      <c r="A15">
        <v>14</v>
      </c>
      <c r="B15">
        <v>3</v>
      </c>
      <c r="C15" t="s">
        <v>7</v>
      </c>
      <c r="D15">
        <v>9.3522715725816497E-2</v>
      </c>
      <c r="E15">
        <f t="shared" si="1"/>
        <v>9.3522715725816497E-2</v>
      </c>
    </row>
    <row r="16" spans="1:5" x14ac:dyDescent="0.25">
      <c r="A16">
        <v>15</v>
      </c>
      <c r="B16">
        <v>3</v>
      </c>
      <c r="C16" t="s">
        <v>7</v>
      </c>
      <c r="D16">
        <v>0.19365231679618572</v>
      </c>
      <c r="E16">
        <f>D16</f>
        <v>0.19365231679618572</v>
      </c>
    </row>
    <row r="17" spans="1:5" x14ac:dyDescent="0.25">
      <c r="A17">
        <v>16</v>
      </c>
      <c r="B17">
        <v>3</v>
      </c>
      <c r="C17" t="s">
        <v>7</v>
      </c>
      <c r="D17">
        <v>1.4873250586019251</v>
      </c>
      <c r="E17">
        <f>D17-D16</f>
        <v>1.2936727418057394</v>
      </c>
    </row>
    <row r="18" spans="1:5" s="2" customFormat="1" x14ac:dyDescent="0.25">
      <c r="A18" s="2">
        <v>17</v>
      </c>
      <c r="B18" s="2">
        <v>4</v>
      </c>
      <c r="C18" s="2" t="s">
        <v>8</v>
      </c>
      <c r="D18">
        <v>0.30166350339437797</v>
      </c>
      <c r="E18" s="2">
        <f>D18-D19</f>
        <v>0.27651688711920469</v>
      </c>
    </row>
    <row r="19" spans="1:5" s="2" customFormat="1" x14ac:dyDescent="0.25">
      <c r="A19" s="2">
        <v>18</v>
      </c>
      <c r="B19" s="2">
        <v>4</v>
      </c>
      <c r="C19" s="2" t="s">
        <v>8</v>
      </c>
      <c r="D19">
        <v>2.5146616275173284E-2</v>
      </c>
      <c r="E19" s="2">
        <f>D19</f>
        <v>2.5146616275173284E-2</v>
      </c>
    </row>
    <row r="20" spans="1:5" s="3" customFormat="1" ht="15" customHeight="1" x14ac:dyDescent="0.25">
      <c r="A20" s="3">
        <v>19</v>
      </c>
      <c r="B20" s="3">
        <v>5</v>
      </c>
      <c r="C20" s="3" t="s">
        <v>9</v>
      </c>
      <c r="D20">
        <v>3.6245627801360247</v>
      </c>
      <c r="E20" s="3">
        <f>D20-SUM(E21:E24)</f>
        <v>1.3982175911949777</v>
      </c>
    </row>
    <row r="21" spans="1:5" s="3" customFormat="1" x14ac:dyDescent="0.25">
      <c r="A21" s="3">
        <v>20</v>
      </c>
      <c r="B21" s="3">
        <v>5</v>
      </c>
      <c r="C21" s="3" t="s">
        <v>9</v>
      </c>
      <c r="D21">
        <v>1.033306705742748E-3</v>
      </c>
      <c r="E21" s="3">
        <f t="shared" ref="E21:E23" si="2">D21</f>
        <v>1.033306705742748E-3</v>
      </c>
    </row>
    <row r="22" spans="1:5" s="3" customFormat="1" x14ac:dyDescent="0.25">
      <c r="A22" s="3">
        <v>21</v>
      </c>
      <c r="B22" s="3">
        <v>5</v>
      </c>
      <c r="C22" s="3" t="s">
        <v>9</v>
      </c>
      <c r="D22">
        <v>1.7118821603878946E-2</v>
      </c>
      <c r="E22" s="3">
        <f t="shared" si="2"/>
        <v>1.7118821603878946E-2</v>
      </c>
    </row>
    <row r="23" spans="1:5" s="3" customFormat="1" x14ac:dyDescent="0.25">
      <c r="A23" s="3">
        <v>22</v>
      </c>
      <c r="B23" s="3">
        <v>5</v>
      </c>
      <c r="C23" s="3" t="s">
        <v>9</v>
      </c>
      <c r="D23">
        <v>0.17752585116545763</v>
      </c>
      <c r="E23" s="3">
        <f t="shared" si="2"/>
        <v>0.17752585116545763</v>
      </c>
    </row>
    <row r="24" spans="1:5" s="3" customFormat="1" x14ac:dyDescent="0.25">
      <c r="A24" s="3">
        <v>23</v>
      </c>
      <c r="B24" s="3">
        <v>5</v>
      </c>
      <c r="C24" s="3" t="s">
        <v>9</v>
      </c>
      <c r="D24">
        <v>2.0306672094659679</v>
      </c>
      <c r="E24" s="3">
        <f>D24</f>
        <v>2.0306672094659679</v>
      </c>
    </row>
    <row r="25" spans="1:5" s="2" customFormat="1" x14ac:dyDescent="0.25">
      <c r="A25" s="2">
        <v>24</v>
      </c>
      <c r="B25" s="2">
        <v>6</v>
      </c>
      <c r="C25" s="2" t="s">
        <v>10</v>
      </c>
      <c r="D25">
        <v>3.6907540087150208</v>
      </c>
      <c r="E25" s="2">
        <f>D25-SUM(E26:E29)</f>
        <v>2.3019262621991938</v>
      </c>
    </row>
    <row r="26" spans="1:5" s="2" customFormat="1" x14ac:dyDescent="0.25">
      <c r="A26" s="2">
        <v>25</v>
      </c>
      <c r="B26" s="2">
        <v>6</v>
      </c>
      <c r="C26" s="2" t="s">
        <v>10</v>
      </c>
      <c r="D26">
        <v>2.1852399095764708E-3</v>
      </c>
      <c r="E26" s="2">
        <f t="shared" ref="E26:E28" si="3">D26</f>
        <v>2.1852399095764708E-3</v>
      </c>
    </row>
    <row r="27" spans="1:5" s="2" customFormat="1" x14ac:dyDescent="0.25">
      <c r="A27" s="2">
        <v>26</v>
      </c>
      <c r="B27" s="2">
        <v>6</v>
      </c>
      <c r="C27" s="2" t="s">
        <v>10</v>
      </c>
      <c r="D27">
        <v>1.5436161105988261E-3</v>
      </c>
      <c r="E27" s="2">
        <f t="shared" si="3"/>
        <v>1.5436161105988261E-3</v>
      </c>
    </row>
    <row r="28" spans="1:5" s="2" customFormat="1" x14ac:dyDescent="0.25">
      <c r="A28" s="2">
        <v>27</v>
      </c>
      <c r="B28" s="2">
        <v>6</v>
      </c>
      <c r="C28" s="2" t="s">
        <v>10</v>
      </c>
      <c r="D28">
        <v>9.6611198776544602E-2</v>
      </c>
      <c r="E28" s="2">
        <f t="shared" si="3"/>
        <v>9.6611198776544602E-2</v>
      </c>
    </row>
    <row r="29" spans="1:5" s="2" customFormat="1" x14ac:dyDescent="0.25">
      <c r="A29" s="2">
        <v>28</v>
      </c>
      <c r="B29" s="2">
        <v>6</v>
      </c>
      <c r="C29" s="2" t="s">
        <v>10</v>
      </c>
      <c r="D29">
        <v>1.2884876917191073</v>
      </c>
      <c r="E29" s="2">
        <f>D29</f>
        <v>1.2884876917191073</v>
      </c>
    </row>
    <row r="30" spans="1:5" s="3" customFormat="1" x14ac:dyDescent="0.25">
      <c r="A30" s="3">
        <v>29</v>
      </c>
      <c r="B30" s="3">
        <v>7</v>
      </c>
      <c r="C30" s="3" t="s">
        <v>11</v>
      </c>
      <c r="D30">
        <v>5.3183804968240009</v>
      </c>
      <c r="E30" s="3">
        <f>D30-SUM(E31:E35)</f>
        <v>0.83826092405645269</v>
      </c>
    </row>
    <row r="31" spans="1:5" s="3" customFormat="1" x14ac:dyDescent="0.25">
      <c r="A31" s="3">
        <v>30</v>
      </c>
      <c r="B31" s="3">
        <v>7</v>
      </c>
      <c r="C31" s="3" t="s">
        <v>11</v>
      </c>
      <c r="D31">
        <v>9.7826049431528183E-3</v>
      </c>
      <c r="E31" s="2">
        <f t="shared" ref="E31:E34" si="4">D31</f>
        <v>9.7826049431528183E-3</v>
      </c>
    </row>
    <row r="32" spans="1:5" s="3" customFormat="1" x14ac:dyDescent="0.25">
      <c r="A32" s="3">
        <v>31</v>
      </c>
      <c r="B32" s="3">
        <v>7</v>
      </c>
      <c r="C32" s="3" t="s">
        <v>11</v>
      </c>
      <c r="D32">
        <v>1.0627612792672738E-2</v>
      </c>
      <c r="E32" s="2">
        <f t="shared" si="4"/>
        <v>1.0627612792672738E-2</v>
      </c>
    </row>
    <row r="33" spans="1:5" s="3" customFormat="1" x14ac:dyDescent="0.25">
      <c r="A33" s="3">
        <v>32</v>
      </c>
      <c r="B33" s="3">
        <v>7</v>
      </c>
      <c r="C33" s="3" t="s">
        <v>11</v>
      </c>
      <c r="D33">
        <v>1.1832635226522119</v>
      </c>
      <c r="E33" s="2">
        <f>D33-E34</f>
        <v>3.5460096758166859E-2</v>
      </c>
    </row>
    <row r="34" spans="1:5" s="3" customFormat="1" x14ac:dyDescent="0.25">
      <c r="A34" s="3">
        <v>33</v>
      </c>
      <c r="B34" s="3">
        <v>7</v>
      </c>
      <c r="C34" s="3" t="s">
        <v>11</v>
      </c>
      <c r="D34">
        <v>1.147803425894045</v>
      </c>
      <c r="E34" s="2">
        <f t="shared" si="4"/>
        <v>1.147803425894045</v>
      </c>
    </row>
    <row r="35" spans="1:5" s="3" customFormat="1" x14ac:dyDescent="0.25">
      <c r="A35" s="3">
        <v>34</v>
      </c>
      <c r="B35" s="3">
        <v>7</v>
      </c>
      <c r="C35" s="3" t="s">
        <v>11</v>
      </c>
      <c r="D35">
        <v>3.2764458323795105</v>
      </c>
      <c r="E35" s="2">
        <f>D35</f>
        <v>3.2764458323795105</v>
      </c>
    </row>
    <row r="36" spans="1:5" s="2" customFormat="1" x14ac:dyDescent="0.25">
      <c r="A36" s="2">
        <v>35</v>
      </c>
      <c r="B36" s="2">
        <v>8</v>
      </c>
      <c r="C36" s="2" t="s">
        <v>12</v>
      </c>
      <c r="D36">
        <v>4.5460925478961078</v>
      </c>
      <c r="E36" s="2">
        <f>D36-D37</f>
        <v>1.3910286563934933</v>
      </c>
    </row>
    <row r="37" spans="1:5" s="2" customFormat="1" x14ac:dyDescent="0.25">
      <c r="A37" s="2">
        <v>36</v>
      </c>
      <c r="B37" s="2">
        <v>8</v>
      </c>
      <c r="C37" s="2" t="s">
        <v>12</v>
      </c>
      <c r="D37">
        <v>3.1550638915026146</v>
      </c>
      <c r="E37" s="2">
        <f>D37</f>
        <v>3.1550638915026146</v>
      </c>
    </row>
    <row r="38" spans="1:5" s="4" customFormat="1" x14ac:dyDescent="0.25">
      <c r="A38" s="4">
        <v>37</v>
      </c>
      <c r="B38" s="4">
        <v>9</v>
      </c>
      <c r="C38" s="4" t="s">
        <v>13</v>
      </c>
      <c r="D38">
        <v>4.2164239864650508</v>
      </c>
      <c r="E38" s="2">
        <f>D38-D39</f>
        <v>1.2387362765796373</v>
      </c>
    </row>
    <row r="39" spans="1:5" s="4" customFormat="1" x14ac:dyDescent="0.25">
      <c r="A39" s="4">
        <v>38</v>
      </c>
      <c r="B39" s="4">
        <v>9</v>
      </c>
      <c r="C39" s="4" t="s">
        <v>13</v>
      </c>
      <c r="D39">
        <v>2.9776877098854135</v>
      </c>
      <c r="E39" s="2">
        <f>D39</f>
        <v>2.9776877098854135</v>
      </c>
    </row>
    <row r="40" spans="1:5" s="2" customFormat="1" x14ac:dyDescent="0.25">
      <c r="A40" s="2">
        <v>39</v>
      </c>
      <c r="B40" s="2">
        <v>10</v>
      </c>
      <c r="C40" s="2" t="s">
        <v>14</v>
      </c>
      <c r="D40">
        <v>5.035306557290995</v>
      </c>
      <c r="E40" s="2">
        <f>D40-SUM(E41:E45)</f>
        <v>-3.6149977043568375</v>
      </c>
    </row>
    <row r="41" spans="1:5" s="2" customFormat="1" x14ac:dyDescent="0.25">
      <c r="A41" s="2">
        <v>40</v>
      </c>
      <c r="B41" s="2">
        <v>10</v>
      </c>
      <c r="C41" s="2" t="s">
        <v>14</v>
      </c>
      <c r="D41">
        <v>2.9293720134982586E-2</v>
      </c>
      <c r="E41" s="2">
        <f>D41</f>
        <v>2.9293720134982586E-2</v>
      </c>
    </row>
    <row r="42" spans="1:5" s="2" customFormat="1" x14ac:dyDescent="0.25">
      <c r="A42" s="2">
        <v>41</v>
      </c>
      <c r="B42" s="2">
        <v>10</v>
      </c>
      <c r="C42" s="2" t="s">
        <v>14</v>
      </c>
      <c r="D42">
        <v>3.791482398432125E-2</v>
      </c>
      <c r="E42" s="2">
        <f t="shared" ref="E42:E44" si="5">D42</f>
        <v>3.791482398432125E-2</v>
      </c>
    </row>
    <row r="43" spans="1:5" s="2" customFormat="1" x14ac:dyDescent="0.25">
      <c r="A43" s="2">
        <v>42</v>
      </c>
      <c r="B43" s="2">
        <v>10</v>
      </c>
      <c r="C43" s="2" t="s">
        <v>14</v>
      </c>
      <c r="D43">
        <v>2.7899350052992887E-3</v>
      </c>
      <c r="E43" s="2">
        <f t="shared" si="5"/>
        <v>2.7899350052992887E-3</v>
      </c>
    </row>
    <row r="44" spans="1:5" s="2" customFormat="1" x14ac:dyDescent="0.25">
      <c r="A44" s="2">
        <v>43</v>
      </c>
      <c r="B44" s="2">
        <v>10</v>
      </c>
      <c r="C44" s="2" t="s">
        <v>14</v>
      </c>
      <c r="D44">
        <v>2.1552667069279416</v>
      </c>
      <c r="E44" s="2">
        <f t="shared" si="5"/>
        <v>2.1552667069279416</v>
      </c>
    </row>
    <row r="45" spans="1:5" s="2" customFormat="1" x14ac:dyDescent="0.25">
      <c r="A45" s="2">
        <v>44</v>
      </c>
      <c r="B45" s="2">
        <v>10</v>
      </c>
      <c r="C45" s="2" t="s">
        <v>14</v>
      </c>
      <c r="D45">
        <v>6.4278290106005862</v>
      </c>
      <c r="E45" s="2">
        <f>D45-D43</f>
        <v>6.4250390755952873</v>
      </c>
    </row>
    <row r="46" spans="1:5" s="4" customFormat="1" x14ac:dyDescent="0.25">
      <c r="A46" s="4">
        <v>45</v>
      </c>
      <c r="B46" s="4">
        <v>11</v>
      </c>
      <c r="C46" s="4" t="s">
        <v>15</v>
      </c>
      <c r="D46">
        <v>6.1223973451643134</v>
      </c>
      <c r="E46" s="4">
        <f>D46-SUM(E47:E55)</f>
        <v>1.9600508704848369</v>
      </c>
    </row>
    <row r="47" spans="1:5" s="4" customFormat="1" x14ac:dyDescent="0.25">
      <c r="A47" s="4">
        <v>46</v>
      </c>
      <c r="B47" s="4">
        <v>11</v>
      </c>
      <c r="C47" s="4" t="s">
        <v>15</v>
      </c>
      <c r="D47">
        <v>4.1623464746794765</v>
      </c>
      <c r="E47" s="4">
        <f>D47-SUM(E48:E55)</f>
        <v>1.2148885618353562</v>
      </c>
    </row>
    <row r="48" spans="1:5" s="4" customFormat="1" x14ac:dyDescent="0.25">
      <c r="A48" s="4">
        <v>47</v>
      </c>
      <c r="B48" s="4">
        <v>11</v>
      </c>
      <c r="C48" s="4" t="s">
        <v>15</v>
      </c>
      <c r="D48">
        <v>2.1126530358480831E-3</v>
      </c>
      <c r="E48" s="4">
        <f t="shared" ref="E48:E54" si="6">D48</f>
        <v>2.1126530358480831E-3</v>
      </c>
    </row>
    <row r="49" spans="1:6" s="4" customFormat="1" x14ac:dyDescent="0.25">
      <c r="A49" s="4">
        <v>48</v>
      </c>
      <c r="B49" s="4">
        <v>11</v>
      </c>
      <c r="C49" s="4" t="s">
        <v>15</v>
      </c>
      <c r="D49">
        <v>2.4607835675451724E-2</v>
      </c>
      <c r="E49" s="4">
        <f t="shared" si="6"/>
        <v>2.4607835675451724E-2</v>
      </c>
    </row>
    <row r="50" spans="1:6" s="4" customFormat="1" x14ac:dyDescent="0.25">
      <c r="A50" s="4">
        <v>49</v>
      </c>
      <c r="B50" s="4">
        <v>11</v>
      </c>
      <c r="C50" s="4" t="s">
        <v>15</v>
      </c>
      <c r="D50">
        <v>8.9300538755168399E-3</v>
      </c>
      <c r="E50" s="4">
        <f t="shared" si="6"/>
        <v>8.9300538755168399E-3</v>
      </c>
    </row>
    <row r="51" spans="1:6" s="4" customFormat="1" x14ac:dyDescent="0.25">
      <c r="A51" s="4">
        <v>50</v>
      </c>
      <c r="B51" s="4">
        <v>11</v>
      </c>
      <c r="C51" s="4" t="s">
        <v>15</v>
      </c>
      <c r="D51">
        <v>6.3091678289470222E-3</v>
      </c>
      <c r="E51" s="4">
        <f t="shared" si="6"/>
        <v>6.3091678289470222E-3</v>
      </c>
    </row>
    <row r="52" spans="1:6" s="4" customFormat="1" x14ac:dyDescent="0.25">
      <c r="A52" s="4">
        <v>51</v>
      </c>
      <c r="B52" s="4">
        <v>11</v>
      </c>
      <c r="C52" s="4" t="s">
        <v>15</v>
      </c>
      <c r="D52">
        <v>4.9714244037271753E-3</v>
      </c>
      <c r="E52" s="4">
        <f t="shared" si="6"/>
        <v>4.9714244037271753E-3</v>
      </c>
    </row>
    <row r="53" spans="1:6" s="4" customFormat="1" x14ac:dyDescent="0.25">
      <c r="A53" s="4">
        <v>52</v>
      </c>
      <c r="B53" s="4">
        <v>11</v>
      </c>
      <c r="C53" s="4" t="s">
        <v>15</v>
      </c>
      <c r="D53">
        <v>0.2001742448420383</v>
      </c>
      <c r="E53" s="4">
        <f t="shared" si="6"/>
        <v>0.2001742448420383</v>
      </c>
    </row>
    <row r="54" spans="1:6" s="4" customFormat="1" x14ac:dyDescent="0.25">
      <c r="A54" s="4">
        <v>53</v>
      </c>
      <c r="B54" s="4">
        <v>11</v>
      </c>
      <c r="C54" s="4" t="s">
        <v>15</v>
      </c>
      <c r="D54">
        <v>0.161739245240341</v>
      </c>
      <c r="E54" s="4">
        <f t="shared" si="6"/>
        <v>0.161739245240341</v>
      </c>
    </row>
    <row r="55" spans="1:6" s="4" customFormat="1" x14ac:dyDescent="0.25">
      <c r="A55" s="4">
        <v>54</v>
      </c>
      <c r="B55" s="4">
        <v>11</v>
      </c>
      <c r="C55" s="4" t="s">
        <v>15</v>
      </c>
      <c r="D55">
        <v>2.5386132879422503</v>
      </c>
      <c r="E55" s="4">
        <f>D55</f>
        <v>2.5386132879422503</v>
      </c>
    </row>
    <row r="56" spans="1:6" s="2" customFormat="1" x14ac:dyDescent="0.25">
      <c r="A56" s="2">
        <v>55</v>
      </c>
      <c r="B56" s="2">
        <v>12</v>
      </c>
      <c r="C56" s="2" t="s">
        <v>16</v>
      </c>
      <c r="D56">
        <v>24.41277444657289</v>
      </c>
      <c r="E56" s="2">
        <f>D56-SUM(E57:E65)</f>
        <v>1.0949781204548223</v>
      </c>
      <c r="F56" s="2" t="s">
        <v>51</v>
      </c>
    </row>
    <row r="57" spans="1:6" s="2" customFormat="1" x14ac:dyDescent="0.25">
      <c r="A57" s="2">
        <v>56</v>
      </c>
      <c r="B57" s="2">
        <v>12</v>
      </c>
      <c r="C57" s="2" t="s">
        <v>16</v>
      </c>
      <c r="D57">
        <v>13.821508646976406</v>
      </c>
      <c r="E57" s="2">
        <f>D57-E65</f>
        <v>-4.0883729288313067</v>
      </c>
    </row>
    <row r="58" spans="1:6" s="2" customFormat="1" x14ac:dyDescent="0.25">
      <c r="A58" s="2">
        <v>57</v>
      </c>
      <c r="B58" s="2">
        <v>12</v>
      </c>
      <c r="C58" s="2" t="s">
        <v>16</v>
      </c>
      <c r="D58">
        <v>9.4962876791416608</v>
      </c>
      <c r="E58" s="2">
        <f>D58-SUM(E59:E64)</f>
        <v>2.7419195811988279</v>
      </c>
    </row>
    <row r="59" spans="1:6" s="2" customFormat="1" x14ac:dyDescent="0.25">
      <c r="A59" s="2">
        <v>58</v>
      </c>
      <c r="B59" s="2">
        <v>12</v>
      </c>
      <c r="C59" s="2" t="s">
        <v>16</v>
      </c>
      <c r="D59">
        <v>6.7543680979428329</v>
      </c>
      <c r="E59" s="2">
        <f>D59-SUM(E60:E64)</f>
        <v>3.4908385072799337</v>
      </c>
    </row>
    <row r="60" spans="1:6" s="2" customFormat="1" x14ac:dyDescent="0.25">
      <c r="A60" s="2">
        <v>59</v>
      </c>
      <c r="B60" s="2">
        <v>12</v>
      </c>
      <c r="C60" s="2" t="s">
        <v>16</v>
      </c>
      <c r="D60">
        <v>1.9317681073730046E-2</v>
      </c>
      <c r="E60" s="2">
        <f t="shared" ref="E60:E64" si="7">D60</f>
        <v>1.9317681073730046E-2</v>
      </c>
    </row>
    <row r="61" spans="1:6" s="2" customFormat="1" x14ac:dyDescent="0.25">
      <c r="A61" s="2">
        <v>60</v>
      </c>
      <c r="B61" s="2">
        <v>12</v>
      </c>
      <c r="C61" s="2" t="s">
        <v>16</v>
      </c>
      <c r="D61">
        <v>2.6145878265574071E-2</v>
      </c>
      <c r="E61" s="2">
        <f t="shared" si="7"/>
        <v>2.6145878265574071E-2</v>
      </c>
    </row>
    <row r="62" spans="1:6" s="2" customFormat="1" x14ac:dyDescent="0.25">
      <c r="A62" s="2">
        <v>61</v>
      </c>
      <c r="B62" s="2">
        <v>12</v>
      </c>
      <c r="C62" s="2" t="s">
        <v>16</v>
      </c>
      <c r="D62">
        <v>9.889238440381283E-2</v>
      </c>
      <c r="E62" s="2">
        <f t="shared" si="7"/>
        <v>9.889238440381283E-2</v>
      </c>
    </row>
    <row r="63" spans="1:6" s="2" customFormat="1" x14ac:dyDescent="0.25">
      <c r="A63" s="2">
        <v>62</v>
      </c>
      <c r="B63" s="2">
        <v>12</v>
      </c>
      <c r="C63" s="2" t="s">
        <v>16</v>
      </c>
      <c r="D63">
        <v>0.86294945780932675</v>
      </c>
      <c r="E63" s="2">
        <f t="shared" si="7"/>
        <v>0.86294945780932675</v>
      </c>
    </row>
    <row r="64" spans="1:6" s="2" customFormat="1" x14ac:dyDescent="0.25">
      <c r="A64" s="2">
        <v>63</v>
      </c>
      <c r="B64" s="2">
        <v>12</v>
      </c>
      <c r="C64" s="2" t="s">
        <v>16</v>
      </c>
      <c r="D64">
        <v>2.2562241891104557</v>
      </c>
      <c r="E64" s="2">
        <f t="shared" si="7"/>
        <v>2.2562241891104557</v>
      </c>
    </row>
    <row r="65" spans="1:5" s="2" customFormat="1" x14ac:dyDescent="0.25">
      <c r="A65" s="2">
        <v>64</v>
      </c>
      <c r="B65" s="2">
        <v>12</v>
      </c>
      <c r="C65" s="2" t="s">
        <v>16</v>
      </c>
      <c r="D65">
        <v>17.909881575807713</v>
      </c>
      <c r="E65" s="2">
        <f>D65</f>
        <v>17.909881575807713</v>
      </c>
    </row>
    <row r="66" spans="1:5" s="4" customFormat="1" x14ac:dyDescent="0.25">
      <c r="A66" s="4">
        <v>65</v>
      </c>
      <c r="B66" s="4">
        <v>13</v>
      </c>
      <c r="C66" s="4" t="s">
        <v>17</v>
      </c>
      <c r="D66">
        <v>6.0481591979770268</v>
      </c>
      <c r="E66" s="4">
        <f>D66-SUM(E67:E71)</f>
        <v>5.797475126146848</v>
      </c>
    </row>
    <row r="67" spans="1:5" s="4" customFormat="1" x14ac:dyDescent="0.25">
      <c r="A67" s="4">
        <v>66</v>
      </c>
      <c r="B67" s="4">
        <v>13</v>
      </c>
      <c r="C67" s="4" t="s">
        <v>17</v>
      </c>
      <c r="D67">
        <v>2.0515864463297802E-3</v>
      </c>
      <c r="E67" s="4">
        <f t="shared" ref="E67:E70" si="8">D67</f>
        <v>2.0515864463297802E-3</v>
      </c>
    </row>
    <row r="68" spans="1:5" s="4" customFormat="1" x14ac:dyDescent="0.25">
      <c r="A68" s="4">
        <v>67</v>
      </c>
      <c r="B68" s="4">
        <v>13</v>
      </c>
      <c r="C68" s="4" t="s">
        <v>17</v>
      </c>
      <c r="D68">
        <v>6.0575782836765311E-3</v>
      </c>
      <c r="E68" s="4">
        <f t="shared" si="8"/>
        <v>6.0575782836765311E-3</v>
      </c>
    </row>
    <row r="69" spans="1:5" s="4" customFormat="1" x14ac:dyDescent="0.25">
      <c r="A69" s="4">
        <v>68</v>
      </c>
      <c r="B69" s="4">
        <v>13</v>
      </c>
      <c r="C69" s="4" t="s">
        <v>17</v>
      </c>
      <c r="D69">
        <v>1.0838896694553658E-2</v>
      </c>
      <c r="E69" s="4">
        <f t="shared" si="8"/>
        <v>1.0838896694553658E-2</v>
      </c>
    </row>
    <row r="70" spans="1:5" s="4" customFormat="1" x14ac:dyDescent="0.25">
      <c r="A70" s="4">
        <v>69</v>
      </c>
      <c r="B70" s="4">
        <v>13</v>
      </c>
      <c r="C70" s="4" t="s">
        <v>17</v>
      </c>
      <c r="D70">
        <v>2.183419735812174E-2</v>
      </c>
      <c r="E70" s="4">
        <f t="shared" si="8"/>
        <v>2.183419735812174E-2</v>
      </c>
    </row>
    <row r="71" spans="1:5" s="4" customFormat="1" x14ac:dyDescent="0.25">
      <c r="A71" s="4">
        <v>70</v>
      </c>
      <c r="B71" s="4">
        <v>13</v>
      </c>
      <c r="C71" s="4" t="s">
        <v>17</v>
      </c>
      <c r="D71">
        <v>0.20990181304749667</v>
      </c>
      <c r="E71" s="4">
        <f>D71</f>
        <v>0.20990181304749667</v>
      </c>
    </row>
    <row r="72" spans="1:5" s="2" customFormat="1" x14ac:dyDescent="0.25">
      <c r="A72" s="2">
        <v>71</v>
      </c>
      <c r="B72" s="2">
        <v>14</v>
      </c>
      <c r="C72" s="2" t="s">
        <v>18</v>
      </c>
      <c r="D72">
        <v>8.7799820262589581</v>
      </c>
      <c r="E72" s="2">
        <f>D72-SUM(E73:E79)</f>
        <v>2.6274375588555721</v>
      </c>
    </row>
    <row r="73" spans="1:5" s="2" customFormat="1" x14ac:dyDescent="0.25">
      <c r="A73" s="2">
        <v>72</v>
      </c>
      <c r="B73" s="2">
        <v>14</v>
      </c>
      <c r="C73" s="2" t="s">
        <v>18</v>
      </c>
      <c r="D73">
        <v>0.68168798856795243</v>
      </c>
      <c r="E73" s="2">
        <f>D73-E76</f>
        <v>0.20339183680088319</v>
      </c>
    </row>
    <row r="74" spans="1:5" s="2" customFormat="1" x14ac:dyDescent="0.25">
      <c r="A74" s="2">
        <v>73</v>
      </c>
      <c r="B74" s="2">
        <v>14</v>
      </c>
      <c r="C74" s="2" t="s">
        <v>18</v>
      </c>
      <c r="D74">
        <v>2.3957698459408081E-3</v>
      </c>
      <c r="E74" s="2">
        <f t="shared" ref="E74:E78" si="9">D74</f>
        <v>2.3957698459408081E-3</v>
      </c>
    </row>
    <row r="75" spans="1:5" s="2" customFormat="1" x14ac:dyDescent="0.25">
      <c r="A75" s="2">
        <v>74</v>
      </c>
      <c r="B75" s="2">
        <v>14</v>
      </c>
      <c r="C75" s="2" t="s">
        <v>18</v>
      </c>
      <c r="D75">
        <v>0.23657039981655548</v>
      </c>
      <c r="E75" s="2">
        <f t="shared" si="9"/>
        <v>0.23657039981655548</v>
      </c>
    </row>
    <row r="76" spans="1:5" s="2" customFormat="1" x14ac:dyDescent="0.25">
      <c r="A76" s="2">
        <v>75</v>
      </c>
      <c r="B76" s="2">
        <v>14</v>
      </c>
      <c r="C76" s="2" t="s">
        <v>18</v>
      </c>
      <c r="D76">
        <v>0.47829615176706924</v>
      </c>
      <c r="E76" s="2">
        <f t="shared" si="9"/>
        <v>0.47829615176706924</v>
      </c>
    </row>
    <row r="77" spans="1:5" s="2" customFormat="1" x14ac:dyDescent="0.25">
      <c r="A77" s="2">
        <v>76</v>
      </c>
      <c r="B77" s="2">
        <v>14</v>
      </c>
      <c r="C77" s="2" t="s">
        <v>18</v>
      </c>
      <c r="D77">
        <v>0.84137991698800185</v>
      </c>
      <c r="E77" s="2">
        <f t="shared" si="9"/>
        <v>0.84137991698800185</v>
      </c>
    </row>
    <row r="78" spans="1:5" s="2" customFormat="1" x14ac:dyDescent="0.25">
      <c r="A78" s="2">
        <v>77</v>
      </c>
      <c r="B78" s="2">
        <v>14</v>
      </c>
      <c r="C78" s="2" t="s">
        <v>18</v>
      </c>
      <c r="D78">
        <v>1.4739560983352322</v>
      </c>
      <c r="E78" s="2">
        <f t="shared" si="9"/>
        <v>1.4739560983352322</v>
      </c>
    </row>
    <row r="79" spans="1:5" s="2" customFormat="1" x14ac:dyDescent="0.25">
      <c r="A79" s="2">
        <v>78</v>
      </c>
      <c r="B79" s="2">
        <v>14</v>
      </c>
      <c r="C79" s="2" t="s">
        <v>18</v>
      </c>
      <c r="D79">
        <v>2.9165542938497038</v>
      </c>
      <c r="E79" s="2">
        <f>D79</f>
        <v>2.9165542938497038</v>
      </c>
    </row>
    <row r="80" spans="1:5" s="4" customFormat="1" x14ac:dyDescent="0.25">
      <c r="A80" s="4">
        <v>79</v>
      </c>
      <c r="B80" s="4">
        <v>15</v>
      </c>
      <c r="C80" s="4" t="s">
        <v>19</v>
      </c>
      <c r="D80">
        <v>4.1575647941068494</v>
      </c>
      <c r="E80" s="4">
        <f>D80-SUM(E81:E90)</f>
        <v>1.554656222213497</v>
      </c>
    </row>
    <row r="81" spans="1:5" s="4" customFormat="1" x14ac:dyDescent="0.25">
      <c r="A81" s="4">
        <v>80</v>
      </c>
      <c r="B81" s="4">
        <v>15</v>
      </c>
      <c r="C81" s="4" t="s">
        <v>19</v>
      </c>
      <c r="D81">
        <v>1.7493119485770181E-3</v>
      </c>
      <c r="E81" s="4">
        <f t="shared" ref="E81:E84" si="10">D81</f>
        <v>1.7493119485770181E-3</v>
      </c>
    </row>
    <row r="82" spans="1:5" s="4" customFormat="1" x14ac:dyDescent="0.25">
      <c r="A82" s="4">
        <v>81</v>
      </c>
      <c r="B82" s="4">
        <v>15</v>
      </c>
      <c r="C82" s="4" t="s">
        <v>19</v>
      </c>
      <c r="D82">
        <v>2.6011592599447755</v>
      </c>
      <c r="E82" s="4">
        <f>D82-SUM(E83:E90)</f>
        <v>8.1950828643595486E-2</v>
      </c>
    </row>
    <row r="83" spans="1:5" s="4" customFormat="1" x14ac:dyDescent="0.25">
      <c r="A83" s="4">
        <v>82</v>
      </c>
      <c r="B83" s="4">
        <v>15</v>
      </c>
      <c r="C83" s="4" t="s">
        <v>19</v>
      </c>
      <c r="D83">
        <v>2.51920843130118</v>
      </c>
      <c r="E83" s="4">
        <f>D83-SUM(E84:E90)</f>
        <v>1.0539014133564248</v>
      </c>
    </row>
    <row r="84" spans="1:5" s="4" customFormat="1" x14ac:dyDescent="0.25">
      <c r="A84" s="4">
        <v>83</v>
      </c>
      <c r="B84" s="4">
        <v>15</v>
      </c>
      <c r="C84" s="4" t="s">
        <v>19</v>
      </c>
      <c r="D84">
        <v>1.3352880138968247E-3</v>
      </c>
      <c r="E84" s="4">
        <f t="shared" si="10"/>
        <v>1.3352880138968247E-3</v>
      </c>
    </row>
    <row r="85" spans="1:5" s="4" customFormat="1" x14ac:dyDescent="0.25">
      <c r="A85" s="4">
        <v>84</v>
      </c>
      <c r="B85" s="4">
        <v>15</v>
      </c>
      <c r="C85" s="4" t="s">
        <v>19</v>
      </c>
      <c r="D85">
        <v>0.12774263103112024</v>
      </c>
      <c r="E85" s="4">
        <f>D85</f>
        <v>0.12774263103112024</v>
      </c>
    </row>
    <row r="86" spans="1:5" s="4" customFormat="1" x14ac:dyDescent="0.25">
      <c r="A86" s="4">
        <v>85</v>
      </c>
      <c r="B86" s="4">
        <v>15</v>
      </c>
      <c r="C86" s="4" t="s">
        <v>19</v>
      </c>
      <c r="D86">
        <v>1.3362290988997381</v>
      </c>
      <c r="E86" s="4">
        <f>D86-SUM(E87:E90)</f>
        <v>0.70650789372984069</v>
      </c>
    </row>
    <row r="87" spans="1:5" s="4" customFormat="1" x14ac:dyDescent="0.25">
      <c r="A87" s="4">
        <v>86</v>
      </c>
      <c r="B87" s="4">
        <v>15</v>
      </c>
      <c r="C87" s="4" t="s">
        <v>19</v>
      </c>
      <c r="D87">
        <v>5.0032353137807448E-2</v>
      </c>
      <c r="E87" s="4">
        <f>D87-E89</f>
        <v>1.1618709643853684E-2</v>
      </c>
    </row>
    <row r="88" spans="1:5" s="4" customFormat="1" x14ac:dyDescent="0.25">
      <c r="A88" s="4">
        <v>87</v>
      </c>
      <c r="B88" s="4">
        <v>15</v>
      </c>
      <c r="C88" s="4" t="s">
        <v>19</v>
      </c>
      <c r="D88">
        <v>8.1396223618580583E-3</v>
      </c>
      <c r="E88" s="4">
        <f t="shared" ref="E88:E89" si="11">D88</f>
        <v>8.1396223618580583E-3</v>
      </c>
    </row>
    <row r="89" spans="1:5" s="4" customFormat="1" x14ac:dyDescent="0.25">
      <c r="A89" s="4">
        <v>88</v>
      </c>
      <c r="B89" s="4">
        <v>15</v>
      </c>
      <c r="C89" s="4" t="s">
        <v>19</v>
      </c>
      <c r="D89">
        <v>3.8413643493953764E-2</v>
      </c>
      <c r="E89" s="4">
        <f t="shared" si="11"/>
        <v>3.8413643493953764E-2</v>
      </c>
    </row>
    <row r="90" spans="1:5" s="4" customFormat="1" x14ac:dyDescent="0.25">
      <c r="A90" s="4">
        <v>89</v>
      </c>
      <c r="B90" s="4">
        <v>15</v>
      </c>
      <c r="C90" s="4" t="s">
        <v>19</v>
      </c>
      <c r="D90">
        <v>0.57154922967023192</v>
      </c>
      <c r="E90" s="4">
        <f>D90</f>
        <v>0.57154922967023192</v>
      </c>
    </row>
    <row r="91" spans="1:5" s="2" customFormat="1" x14ac:dyDescent="0.25">
      <c r="A91" s="2">
        <v>90</v>
      </c>
      <c r="B91" s="2">
        <v>16</v>
      </c>
      <c r="C91" s="2" t="s">
        <v>20</v>
      </c>
      <c r="D91">
        <v>3.3173407300811273</v>
      </c>
      <c r="E91" s="2">
        <f>D91-SUM(E92:E94)</f>
        <v>0.48780464127971435</v>
      </c>
    </row>
    <row r="92" spans="1:5" s="2" customFormat="1" x14ac:dyDescent="0.25">
      <c r="A92" s="2">
        <v>91</v>
      </c>
      <c r="B92" s="2">
        <v>16</v>
      </c>
      <c r="C92" s="2" t="s">
        <v>20</v>
      </c>
      <c r="D92">
        <v>2.8295360888014129</v>
      </c>
      <c r="E92" s="2">
        <f>D92-SUM(E93:E94)</f>
        <v>0.27252424085918525</v>
      </c>
    </row>
    <row r="93" spans="1:5" s="2" customFormat="1" x14ac:dyDescent="0.25">
      <c r="A93" s="2">
        <v>92</v>
      </c>
      <c r="B93" s="2">
        <v>16</v>
      </c>
      <c r="C93" s="2" t="s">
        <v>20</v>
      </c>
      <c r="D93">
        <v>2.5570118479422277</v>
      </c>
      <c r="E93" s="2">
        <f>D93-E94</f>
        <v>0.17490261225713999</v>
      </c>
    </row>
    <row r="94" spans="1:5" s="2" customFormat="1" x14ac:dyDescent="0.25">
      <c r="A94" s="2">
        <v>93</v>
      </c>
      <c r="B94" s="2">
        <v>16</v>
      </c>
      <c r="C94" s="2" t="s">
        <v>20</v>
      </c>
      <c r="D94">
        <v>2.3821092356850877</v>
      </c>
      <c r="E94" s="2">
        <f>D94</f>
        <v>2.3821092356850877</v>
      </c>
    </row>
    <row r="95" spans="1:5" s="4" customFormat="1" x14ac:dyDescent="0.25">
      <c r="A95" s="4">
        <v>94</v>
      </c>
      <c r="B95" s="4">
        <v>17</v>
      </c>
      <c r="C95" s="4" t="s">
        <v>21</v>
      </c>
      <c r="D95">
        <v>10.151991617004478</v>
      </c>
      <c r="E95" s="4">
        <f>D95-SUM(E96:E103)</f>
        <v>1.8215963415372247</v>
      </c>
    </row>
    <row r="96" spans="1:5" s="4" customFormat="1" x14ac:dyDescent="0.25">
      <c r="A96" s="4">
        <v>95</v>
      </c>
      <c r="B96" s="4">
        <v>17</v>
      </c>
      <c r="C96" s="4" t="s">
        <v>21</v>
      </c>
      <c r="D96">
        <v>0.39628136362916666</v>
      </c>
      <c r="E96" s="4">
        <f>D96-SUM(E97:E99)</f>
        <v>0.3136253011912673</v>
      </c>
    </row>
    <row r="97" spans="1:5" s="4" customFormat="1" x14ac:dyDescent="0.25">
      <c r="A97" s="4">
        <v>96</v>
      </c>
      <c r="B97" s="4">
        <v>17</v>
      </c>
      <c r="C97" s="4" t="s">
        <v>21</v>
      </c>
      <c r="D97">
        <v>2.0901973324215879E-3</v>
      </c>
      <c r="E97" s="4">
        <f t="shared" ref="E97:E98" si="12">D97</f>
        <v>2.0901973324215879E-3</v>
      </c>
    </row>
    <row r="98" spans="1:5" s="4" customFormat="1" x14ac:dyDescent="0.25">
      <c r="A98" s="4">
        <v>97</v>
      </c>
      <c r="B98" s="4">
        <v>17</v>
      </c>
      <c r="C98" s="4" t="s">
        <v>21</v>
      </c>
      <c r="D98">
        <v>4.8934387774575434E-2</v>
      </c>
      <c r="E98" s="4">
        <f t="shared" si="12"/>
        <v>4.8934387774575434E-2</v>
      </c>
    </row>
    <row r="99" spans="1:5" s="4" customFormat="1" x14ac:dyDescent="0.25">
      <c r="A99" s="4">
        <v>98</v>
      </c>
      <c r="B99" s="4">
        <v>17</v>
      </c>
      <c r="C99" s="4" t="s">
        <v>21</v>
      </c>
      <c r="D99">
        <v>3.1631477330902331E-2</v>
      </c>
      <c r="E99" s="4">
        <f>D99</f>
        <v>3.1631477330902331E-2</v>
      </c>
    </row>
    <row r="100" spans="1:5" s="4" customFormat="1" x14ac:dyDescent="0.25">
      <c r="A100" s="4">
        <v>99</v>
      </c>
      <c r="B100" s="4">
        <v>17</v>
      </c>
      <c r="C100" s="4" t="s">
        <v>21</v>
      </c>
      <c r="D100">
        <v>7.9341139118380868</v>
      </c>
      <c r="E100" s="4">
        <f>D100-SUM(E101:E103)</f>
        <v>1.1262346283356344</v>
      </c>
    </row>
    <row r="101" spans="1:5" s="4" customFormat="1" x14ac:dyDescent="0.25">
      <c r="A101" s="4">
        <v>100</v>
      </c>
      <c r="B101" s="4">
        <v>17</v>
      </c>
      <c r="C101" s="4" t="s">
        <v>21</v>
      </c>
      <c r="D101">
        <v>2.7863013798363114E-3</v>
      </c>
      <c r="E101" s="4">
        <f>D101</f>
        <v>2.7863013798363114E-3</v>
      </c>
    </row>
    <row r="102" spans="1:5" s="4" customFormat="1" x14ac:dyDescent="0.25">
      <c r="A102" s="4">
        <v>101</v>
      </c>
      <c r="B102" s="4">
        <v>17</v>
      </c>
      <c r="C102" s="4" t="s">
        <v>21</v>
      </c>
      <c r="D102">
        <v>6.8050929821226163</v>
      </c>
      <c r="E102" s="4">
        <f>D102-E103</f>
        <v>4.0987742372547764E-2</v>
      </c>
    </row>
    <row r="103" spans="1:5" s="4" customFormat="1" x14ac:dyDescent="0.25">
      <c r="A103" s="4">
        <v>102</v>
      </c>
      <c r="B103" s="4">
        <v>17</v>
      </c>
      <c r="C103" s="4" t="s">
        <v>21</v>
      </c>
      <c r="D103">
        <v>6.7641052397500685</v>
      </c>
      <c r="E103" s="4">
        <f>D103</f>
        <v>6.7641052397500685</v>
      </c>
    </row>
    <row r="104" spans="1:5" s="2" customFormat="1" x14ac:dyDescent="0.25">
      <c r="A104" s="2">
        <v>103</v>
      </c>
      <c r="B104" s="2">
        <v>18</v>
      </c>
      <c r="C104" s="2" t="s">
        <v>22</v>
      </c>
      <c r="D104">
        <v>0.63487479621670362</v>
      </c>
      <c r="E104" s="2">
        <f>D104-SUM(E105:E108)-E309</f>
        <v>0.5781563082114265</v>
      </c>
    </row>
    <row r="105" spans="1:5" s="2" customFormat="1" x14ac:dyDescent="0.25">
      <c r="A105" s="2">
        <v>104</v>
      </c>
      <c r="B105" s="2">
        <v>18</v>
      </c>
      <c r="C105" s="2" t="s">
        <v>22</v>
      </c>
      <c r="D105">
        <v>1.1178739604563606E-3</v>
      </c>
      <c r="E105" s="2">
        <f t="shared" ref="E105:E107" si="13">D105</f>
        <v>1.1178739604563606E-3</v>
      </c>
    </row>
    <row r="106" spans="1:5" s="2" customFormat="1" x14ac:dyDescent="0.25">
      <c r="A106" s="2">
        <v>105</v>
      </c>
      <c r="B106" s="2">
        <v>18</v>
      </c>
      <c r="C106" s="2" t="s">
        <v>22</v>
      </c>
      <c r="D106">
        <v>3.2371002497721159E-3</v>
      </c>
      <c r="E106" s="2">
        <f t="shared" si="13"/>
        <v>3.2371002497721159E-3</v>
      </c>
    </row>
    <row r="107" spans="1:5" s="2" customFormat="1" x14ac:dyDescent="0.25">
      <c r="A107" s="2">
        <v>106</v>
      </c>
      <c r="B107" s="2">
        <v>18</v>
      </c>
      <c r="C107" s="2" t="s">
        <v>22</v>
      </c>
      <c r="D107">
        <v>1.7533197100473671E-2</v>
      </c>
      <c r="E107" s="2">
        <f t="shared" si="13"/>
        <v>1.7533197100473671E-2</v>
      </c>
    </row>
    <row r="108" spans="1:5" s="2" customFormat="1" x14ac:dyDescent="0.25">
      <c r="A108" s="2">
        <v>107</v>
      </c>
      <c r="B108" s="2">
        <v>18</v>
      </c>
      <c r="C108" s="2" t="s">
        <v>22</v>
      </c>
      <c r="D108">
        <v>3.1593216444802931E-2</v>
      </c>
      <c r="E108" s="2">
        <f>D108</f>
        <v>3.1593216444802931E-2</v>
      </c>
    </row>
    <row r="109" spans="1:5" s="4" customFormat="1" x14ac:dyDescent="0.25">
      <c r="A109" s="4">
        <v>108</v>
      </c>
      <c r="B109" s="4">
        <v>19</v>
      </c>
      <c r="C109" s="4" t="s">
        <v>23</v>
      </c>
      <c r="D109">
        <v>4.2317099814324628</v>
      </c>
      <c r="E109" s="4">
        <f>D109-SUM(E110:E116)</f>
        <v>0.2051554016488133</v>
      </c>
    </row>
    <row r="110" spans="1:5" s="4" customFormat="1" x14ac:dyDescent="0.25">
      <c r="A110" s="4">
        <v>109</v>
      </c>
      <c r="B110" s="4">
        <v>19</v>
      </c>
      <c r="C110" s="4" t="s">
        <v>23</v>
      </c>
      <c r="D110">
        <v>4.0265545797836495</v>
      </c>
      <c r="E110" s="4">
        <f>D110-SUM(E111:E116)</f>
        <v>-0.35975255646042292</v>
      </c>
    </row>
    <row r="111" spans="1:5" s="4" customFormat="1" x14ac:dyDescent="0.25">
      <c r="A111" s="4">
        <v>110</v>
      </c>
      <c r="B111" s="4">
        <v>19</v>
      </c>
      <c r="C111" s="4" t="s">
        <v>23</v>
      </c>
      <c r="D111">
        <v>4.7475229516420348E-3</v>
      </c>
      <c r="E111" s="4">
        <f t="shared" ref="E111:E115" si="14">D111</f>
        <v>4.7475229516420348E-3</v>
      </c>
    </row>
    <row r="112" spans="1:5" s="4" customFormat="1" x14ac:dyDescent="0.25">
      <c r="A112" s="4">
        <v>111</v>
      </c>
      <c r="B112" s="4">
        <v>19</v>
      </c>
      <c r="C112" s="4" t="s">
        <v>23</v>
      </c>
      <c r="D112">
        <v>3.2875872548546979E-2</v>
      </c>
      <c r="E112" s="4">
        <f t="shared" si="14"/>
        <v>3.2875872548546979E-2</v>
      </c>
    </row>
    <row r="113" spans="1:5" s="4" customFormat="1" x14ac:dyDescent="0.25">
      <c r="A113" s="4">
        <v>112</v>
      </c>
      <c r="B113" s="4">
        <v>19</v>
      </c>
      <c r="C113" s="4" t="s">
        <v>23</v>
      </c>
      <c r="D113">
        <v>1.613611068222244</v>
      </c>
      <c r="E113" s="4">
        <f>D113-E115</f>
        <v>3.2981869067944203E-2</v>
      </c>
    </row>
    <row r="114" spans="1:5" s="4" customFormat="1" x14ac:dyDescent="0.25">
      <c r="A114" s="4">
        <v>113</v>
      </c>
      <c r="B114" s="4">
        <v>19</v>
      </c>
      <c r="C114" s="4" t="s">
        <v>23</v>
      </c>
      <c r="D114">
        <v>2.735072672521639</v>
      </c>
      <c r="E114" s="4">
        <f>D114-E116</f>
        <v>0.10521883457145087</v>
      </c>
    </row>
    <row r="115" spans="1:5" s="4" customFormat="1" x14ac:dyDescent="0.25">
      <c r="A115" s="4">
        <v>114</v>
      </c>
      <c r="B115" s="4">
        <v>19</v>
      </c>
      <c r="C115" s="4" t="s">
        <v>23</v>
      </c>
      <c r="D115">
        <v>1.5806291991542998</v>
      </c>
      <c r="E115" s="4">
        <f t="shared" si="14"/>
        <v>1.5806291991542998</v>
      </c>
    </row>
    <row r="116" spans="1:5" s="4" customFormat="1" x14ac:dyDescent="0.25">
      <c r="A116" s="4">
        <v>115</v>
      </c>
      <c r="B116" s="4">
        <v>19</v>
      </c>
      <c r="C116" s="4" t="s">
        <v>23</v>
      </c>
      <c r="D116">
        <v>2.6298538379501881</v>
      </c>
      <c r="E116" s="4">
        <f>D116</f>
        <v>2.6298538379501881</v>
      </c>
    </row>
    <row r="117" spans="1:5" s="2" customFormat="1" x14ac:dyDescent="0.25">
      <c r="A117" s="2">
        <v>116</v>
      </c>
      <c r="B117" s="2">
        <v>20</v>
      </c>
      <c r="C117" s="2" t="s">
        <v>24</v>
      </c>
      <c r="D117">
        <v>1.7359895705691242</v>
      </c>
      <c r="E117" s="2">
        <f>D117-SUM(E118:E126)</f>
        <v>-0.11737819869292632</v>
      </c>
    </row>
    <row r="118" spans="1:5" s="2" customFormat="1" x14ac:dyDescent="0.25">
      <c r="A118" s="2">
        <v>117</v>
      </c>
      <c r="B118" s="2">
        <v>20</v>
      </c>
      <c r="C118" s="2" t="s">
        <v>24</v>
      </c>
      <c r="D118">
        <v>2.4473387888449055E-3</v>
      </c>
      <c r="E118" s="2">
        <f t="shared" ref="E118:E124" si="15">D118</f>
        <v>2.4473387888449055E-3</v>
      </c>
    </row>
    <row r="119" spans="1:5" s="2" customFormat="1" x14ac:dyDescent="0.25">
      <c r="A119" s="2">
        <v>118</v>
      </c>
      <c r="B119" s="2">
        <v>20</v>
      </c>
      <c r="C119" s="2" t="s">
        <v>24</v>
      </c>
      <c r="D119">
        <v>0.93719614946220731</v>
      </c>
      <c r="E119" s="2">
        <f t="shared" si="15"/>
        <v>0.93719614946220731</v>
      </c>
    </row>
    <row r="120" spans="1:5" s="2" customFormat="1" x14ac:dyDescent="0.25">
      <c r="A120" s="2">
        <v>119</v>
      </c>
      <c r="B120" s="2">
        <v>20</v>
      </c>
      <c r="C120" s="2" t="s">
        <v>24</v>
      </c>
      <c r="D120">
        <v>0.91372428101099823</v>
      </c>
      <c r="E120" s="2">
        <f>D120-SUM(E121:E126)</f>
        <v>6.0218641864889455E-2</v>
      </c>
    </row>
    <row r="121" spans="1:5" s="2" customFormat="1" x14ac:dyDescent="0.25">
      <c r="A121" s="2">
        <v>120</v>
      </c>
      <c r="B121" s="2">
        <v>20</v>
      </c>
      <c r="C121" s="2" t="s">
        <v>24</v>
      </c>
      <c r="D121">
        <v>0.85350563914610877</v>
      </c>
      <c r="E121" s="2">
        <f>D121-SUM(E122:E126)</f>
        <v>0.64631471928042084</v>
      </c>
    </row>
    <row r="122" spans="1:5" s="2" customFormat="1" x14ac:dyDescent="0.25">
      <c r="A122" s="2">
        <v>121</v>
      </c>
      <c r="B122" s="2">
        <v>20</v>
      </c>
      <c r="C122" s="2" t="s">
        <v>24</v>
      </c>
      <c r="D122">
        <v>0.11927264009563363</v>
      </c>
      <c r="E122" s="2">
        <f>D122-E125-E126</f>
        <v>5.098237748099939E-3</v>
      </c>
    </row>
    <row r="123" spans="1:5" s="2" customFormat="1" x14ac:dyDescent="0.25">
      <c r="A123" s="2">
        <v>122</v>
      </c>
      <c r="B123" s="2">
        <v>20</v>
      </c>
      <c r="C123" s="2" t="s">
        <v>24</v>
      </c>
      <c r="D123">
        <v>8.7918279770054328E-2</v>
      </c>
      <c r="E123" s="2">
        <f>D123-E124</f>
        <v>1.2851296844485535E-2</v>
      </c>
    </row>
    <row r="124" spans="1:5" s="2" customFormat="1" x14ac:dyDescent="0.25">
      <c r="A124" s="2">
        <v>123</v>
      </c>
      <c r="B124" s="2">
        <v>20</v>
      </c>
      <c r="C124" s="2" t="s">
        <v>24</v>
      </c>
      <c r="D124">
        <v>7.5066982925568793E-2</v>
      </c>
      <c r="E124" s="2">
        <f t="shared" si="15"/>
        <v>7.5066982925568793E-2</v>
      </c>
    </row>
    <row r="125" spans="1:5" s="2" customFormat="1" x14ac:dyDescent="0.25">
      <c r="A125" s="2">
        <v>124</v>
      </c>
      <c r="B125" s="2">
        <v>20</v>
      </c>
      <c r="C125" s="2" t="s">
        <v>24</v>
      </c>
      <c r="D125">
        <v>0.11417440234753369</v>
      </c>
      <c r="E125" s="2">
        <f>D125-E126</f>
        <v>0.11398964586859195</v>
      </c>
    </row>
    <row r="126" spans="1:5" s="2" customFormat="1" x14ac:dyDescent="0.25">
      <c r="A126" s="2">
        <v>125</v>
      </c>
      <c r="B126" s="2">
        <v>22</v>
      </c>
      <c r="C126" s="2" t="s">
        <v>24</v>
      </c>
      <c r="D126">
        <v>1.8475647894173762E-4</v>
      </c>
      <c r="E126" s="2">
        <f>D126</f>
        <v>1.8475647894173762E-4</v>
      </c>
    </row>
    <row r="127" spans="1:5" s="5" customFormat="1" x14ac:dyDescent="0.25">
      <c r="A127" s="5">
        <v>126</v>
      </c>
      <c r="B127" s="5">
        <v>21</v>
      </c>
      <c r="C127" s="5" t="s">
        <v>25</v>
      </c>
      <c r="D127">
        <v>0.2520399260203271</v>
      </c>
      <c r="E127" s="5">
        <f>D127-E128</f>
        <v>0.1477164806212326</v>
      </c>
    </row>
    <row r="128" spans="1:5" s="5" customFormat="1" x14ac:dyDescent="0.25">
      <c r="A128" s="5">
        <v>127</v>
      </c>
      <c r="B128" s="5">
        <v>21</v>
      </c>
      <c r="C128" s="5" t="s">
        <v>25</v>
      </c>
      <c r="D128">
        <v>0.10432344539909448</v>
      </c>
      <c r="E128" s="5">
        <f>D128</f>
        <v>0.10432344539909448</v>
      </c>
    </row>
    <row r="129" spans="1:5" s="2" customFormat="1" ht="15" customHeight="1" x14ac:dyDescent="0.25">
      <c r="A129" s="2">
        <v>128</v>
      </c>
      <c r="B129" s="2">
        <v>22</v>
      </c>
      <c r="C129" s="2" t="s">
        <v>26</v>
      </c>
      <c r="D129">
        <v>3.2619995983677907</v>
      </c>
      <c r="E129" s="2">
        <f>D129-SUM(E130:E133)</f>
        <v>0.28538773500772319</v>
      </c>
    </row>
    <row r="130" spans="1:5" s="2" customFormat="1" x14ac:dyDescent="0.25">
      <c r="A130" s="2">
        <v>129</v>
      </c>
      <c r="B130" s="2">
        <v>22</v>
      </c>
      <c r="C130" s="2" t="s">
        <v>26</v>
      </c>
      <c r="D130">
        <v>2.9766118633600676</v>
      </c>
      <c r="E130" s="2">
        <f>D130-SUM(E131:E133)</f>
        <v>0.22192829051408536</v>
      </c>
    </row>
    <row r="131" spans="1:5" s="2" customFormat="1" x14ac:dyDescent="0.25">
      <c r="A131" s="2">
        <v>130</v>
      </c>
      <c r="B131" s="2">
        <v>22</v>
      </c>
      <c r="C131" s="2" t="s">
        <v>26</v>
      </c>
      <c r="D131">
        <v>2.7546835728459822</v>
      </c>
      <c r="E131" s="2">
        <f>D131-SUM(E132:E133)</f>
        <v>0.26848578960976077</v>
      </c>
    </row>
    <row r="132" spans="1:5" s="2" customFormat="1" x14ac:dyDescent="0.25">
      <c r="A132" s="2">
        <v>131</v>
      </c>
      <c r="B132" s="2">
        <v>22</v>
      </c>
      <c r="C132" s="2" t="s">
        <v>26</v>
      </c>
      <c r="D132">
        <v>2.4861977832362214</v>
      </c>
      <c r="E132" s="2">
        <f>D132-E133</f>
        <v>1.6335349771588792E-2</v>
      </c>
    </row>
    <row r="133" spans="1:5" s="2" customFormat="1" x14ac:dyDescent="0.25">
      <c r="A133" s="2">
        <v>132</v>
      </c>
      <c r="B133" s="2">
        <v>22</v>
      </c>
      <c r="C133" s="2" t="s">
        <v>26</v>
      </c>
      <c r="D133">
        <v>2.4698624334646326</v>
      </c>
      <c r="E133" s="2">
        <f>D133</f>
        <v>2.4698624334646326</v>
      </c>
    </row>
    <row r="134" spans="1:5" s="4" customFormat="1" x14ac:dyDescent="0.25">
      <c r="A134" s="4">
        <v>133</v>
      </c>
      <c r="B134" s="4">
        <v>23</v>
      </c>
      <c r="C134" s="4" t="s">
        <v>27</v>
      </c>
      <c r="D134">
        <v>3.6636504335931788</v>
      </c>
      <c r="E134" s="4">
        <f>D134-SUM(E135:E150)</f>
        <v>1.3591241880855121</v>
      </c>
    </row>
    <row r="135" spans="1:5" s="4" customFormat="1" x14ac:dyDescent="0.25">
      <c r="A135" s="4">
        <v>134</v>
      </c>
      <c r="B135" s="4">
        <v>23</v>
      </c>
      <c r="C135" s="4" t="s">
        <v>27</v>
      </c>
      <c r="D135">
        <v>1.1022947222655814E-4</v>
      </c>
      <c r="E135" s="4">
        <f t="shared" ref="E135:E149" si="16">D135</f>
        <v>1.1022947222655814E-4</v>
      </c>
    </row>
    <row r="136" spans="1:5" s="4" customFormat="1" x14ac:dyDescent="0.25">
      <c r="A136" s="4">
        <v>135</v>
      </c>
      <c r="B136" s="4">
        <v>23</v>
      </c>
      <c r="C136" s="4" t="s">
        <v>27</v>
      </c>
      <c r="D136">
        <v>6.72991716344341E-3</v>
      </c>
      <c r="E136" s="4">
        <f t="shared" si="16"/>
        <v>6.72991716344341E-3</v>
      </c>
    </row>
    <row r="137" spans="1:5" s="4" customFormat="1" x14ac:dyDescent="0.25">
      <c r="A137" s="4">
        <v>136</v>
      </c>
      <c r="B137" s="4">
        <v>23</v>
      </c>
      <c r="C137" s="4" t="s">
        <v>27</v>
      </c>
      <c r="D137">
        <v>0.38234499084263979</v>
      </c>
      <c r="E137" s="4">
        <f>D137-E139-E140-E142-E143-E149</f>
        <v>0.14634278987772703</v>
      </c>
    </row>
    <row r="138" spans="1:5" s="4" customFormat="1" x14ac:dyDescent="0.25">
      <c r="A138" s="4">
        <v>137</v>
      </c>
      <c r="B138" s="4">
        <v>23</v>
      </c>
      <c r="C138" s="4" t="s">
        <v>27</v>
      </c>
      <c r="D138">
        <v>1.4797473624892399</v>
      </c>
      <c r="E138" s="4">
        <f>D138-E141-SUM(E144:E148)</f>
        <v>0.18103334042819297</v>
      </c>
    </row>
    <row r="139" spans="1:5" s="4" customFormat="1" x14ac:dyDescent="0.25">
      <c r="A139" s="4">
        <v>138</v>
      </c>
      <c r="B139" s="4">
        <v>23</v>
      </c>
      <c r="C139" s="4" t="s">
        <v>27</v>
      </c>
      <c r="D139">
        <v>0.23600220096491276</v>
      </c>
      <c r="E139" s="4">
        <f>D139-E140-E142-E143-E149</f>
        <v>1.1320641373829647E-2</v>
      </c>
    </row>
    <row r="140" spans="1:5" s="4" customFormat="1" x14ac:dyDescent="0.25">
      <c r="A140" s="4">
        <v>139</v>
      </c>
      <c r="B140" s="4">
        <v>23</v>
      </c>
      <c r="C140" s="4" t="s">
        <v>27</v>
      </c>
      <c r="D140">
        <v>0.2246815595910831</v>
      </c>
      <c r="E140" s="4">
        <f>D140-E142-E143-E149</f>
        <v>0.18053324121137837</v>
      </c>
    </row>
    <row r="141" spans="1:5" s="4" customFormat="1" x14ac:dyDescent="0.25">
      <c r="A141" s="4">
        <v>140</v>
      </c>
      <c r="B141" s="4">
        <v>23</v>
      </c>
      <c r="C141" s="4" t="s">
        <v>27</v>
      </c>
      <c r="D141">
        <v>1.2987140220610469</v>
      </c>
      <c r="E141" s="4">
        <f>D141-SUM(E144:E148)</f>
        <v>1.0951160987528947</v>
      </c>
    </row>
    <row r="142" spans="1:5" s="4" customFormat="1" x14ac:dyDescent="0.25">
      <c r="A142" s="4">
        <v>141</v>
      </c>
      <c r="B142" s="4">
        <v>23</v>
      </c>
      <c r="C142" s="4" t="s">
        <v>27</v>
      </c>
      <c r="D142">
        <v>4.3129306532841685E-3</v>
      </c>
      <c r="E142" s="4">
        <f t="shared" si="16"/>
        <v>4.3129306532841685E-3</v>
      </c>
    </row>
    <row r="143" spans="1:5" s="4" customFormat="1" x14ac:dyDescent="0.25">
      <c r="A143" s="4">
        <v>142</v>
      </c>
      <c r="B143" s="4">
        <v>23</v>
      </c>
      <c r="C143" s="4" t="s">
        <v>27</v>
      </c>
      <c r="D143">
        <v>3.9835387726420569E-2</v>
      </c>
      <c r="E143" s="4">
        <f>D143-E149</f>
        <v>2.2911037801890719E-2</v>
      </c>
    </row>
    <row r="144" spans="1:5" s="4" customFormat="1" x14ac:dyDescent="0.25">
      <c r="A144" s="4">
        <v>143</v>
      </c>
      <c r="B144" s="4">
        <v>23</v>
      </c>
      <c r="C144" s="4" t="s">
        <v>27</v>
      </c>
      <c r="D144">
        <v>0.10560184060438549</v>
      </c>
      <c r="E144" s="4">
        <f>D144-E148</f>
        <v>5.6339996539257198E-3</v>
      </c>
    </row>
    <row r="145" spans="1:5" s="4" customFormat="1" x14ac:dyDescent="0.25">
      <c r="A145" s="4">
        <v>144</v>
      </c>
      <c r="B145" s="4">
        <v>23</v>
      </c>
      <c r="C145" s="4" t="s">
        <v>27</v>
      </c>
      <c r="D145">
        <v>3.5983357286440332E-4</v>
      </c>
      <c r="E145" s="4">
        <f>D145</f>
        <v>3.5983357286440332E-4</v>
      </c>
    </row>
    <row r="146" spans="1:5" s="4" customFormat="1" x14ac:dyDescent="0.25">
      <c r="A146" s="4">
        <v>145</v>
      </c>
      <c r="B146" s="4">
        <v>23</v>
      </c>
      <c r="C146" s="4" t="s">
        <v>27</v>
      </c>
      <c r="D146">
        <v>9.7636249130902297E-2</v>
      </c>
      <c r="E146" s="4">
        <f>D146-E147</f>
        <v>1.2955171358258535E-2</v>
      </c>
    </row>
    <row r="147" spans="1:5" s="4" customFormat="1" x14ac:dyDescent="0.25">
      <c r="A147" s="4">
        <v>146</v>
      </c>
      <c r="B147" s="4">
        <v>23</v>
      </c>
      <c r="C147" s="4" t="s">
        <v>27</v>
      </c>
      <c r="D147">
        <v>8.4681077772643762E-2</v>
      </c>
      <c r="E147" s="4">
        <f t="shared" si="16"/>
        <v>8.4681077772643762E-2</v>
      </c>
    </row>
    <row r="148" spans="1:5" s="4" customFormat="1" x14ac:dyDescent="0.25">
      <c r="A148" s="4">
        <v>147</v>
      </c>
      <c r="B148" s="4">
        <v>23</v>
      </c>
      <c r="C148" s="4" t="s">
        <v>27</v>
      </c>
      <c r="D148">
        <v>9.9967840950459769E-2</v>
      </c>
      <c r="E148" s="4">
        <f t="shared" si="16"/>
        <v>9.9967840950459769E-2</v>
      </c>
    </row>
    <row r="149" spans="1:5" s="4" customFormat="1" x14ac:dyDescent="0.25">
      <c r="A149" s="4">
        <v>148</v>
      </c>
      <c r="B149" s="4">
        <v>23</v>
      </c>
      <c r="C149" s="4" t="s">
        <v>27</v>
      </c>
      <c r="D149">
        <v>1.692434992452985E-2</v>
      </c>
      <c r="E149" s="4">
        <f t="shared" si="16"/>
        <v>1.692434992452985E-2</v>
      </c>
    </row>
    <row r="150" spans="1:5" s="4" customFormat="1" x14ac:dyDescent="0.25">
      <c r="A150" s="4">
        <v>149</v>
      </c>
      <c r="B150" s="4">
        <v>23</v>
      </c>
      <c r="C150" s="4" t="s">
        <v>27</v>
      </c>
      <c r="D150">
        <v>0.43559374554011732</v>
      </c>
      <c r="E150" s="4">
        <f>D150</f>
        <v>0.43559374554011732</v>
      </c>
    </row>
    <row r="151" spans="1:5" s="2" customFormat="1" x14ac:dyDescent="0.25">
      <c r="A151" s="2">
        <v>150</v>
      </c>
      <c r="B151" s="2">
        <v>24</v>
      </c>
      <c r="C151" s="2" t="s">
        <v>28</v>
      </c>
      <c r="D151">
        <v>1.0522074326592481</v>
      </c>
      <c r="E151" s="2">
        <f>D151-SUM(E152:E157)</f>
        <v>0.68793375007018287</v>
      </c>
    </row>
    <row r="152" spans="1:5" s="2" customFormat="1" x14ac:dyDescent="0.25">
      <c r="A152" s="2">
        <v>151</v>
      </c>
      <c r="B152" s="2">
        <v>24</v>
      </c>
      <c r="C152" s="2" t="s">
        <v>28</v>
      </c>
      <c r="D152">
        <v>2.5630404110450202E-4</v>
      </c>
      <c r="E152" s="2">
        <f t="shared" ref="E152:E154" si="17">D152</f>
        <v>2.5630404110450202E-4</v>
      </c>
    </row>
    <row r="153" spans="1:5" s="2" customFormat="1" x14ac:dyDescent="0.25">
      <c r="A153" s="2">
        <v>152</v>
      </c>
      <c r="B153" s="2">
        <v>24</v>
      </c>
      <c r="C153" s="2" t="s">
        <v>28</v>
      </c>
      <c r="D153">
        <v>0.36401737854796079</v>
      </c>
      <c r="E153" s="2">
        <f>D153-SUM(E154:E157)</f>
        <v>0.27899120616056611</v>
      </c>
    </row>
    <row r="154" spans="1:5" s="2" customFormat="1" x14ac:dyDescent="0.25">
      <c r="A154" s="2">
        <v>153</v>
      </c>
      <c r="B154" s="2">
        <v>24</v>
      </c>
      <c r="C154" s="2" t="s">
        <v>28</v>
      </c>
      <c r="D154">
        <v>2.9889747405630124E-2</v>
      </c>
      <c r="E154" s="2">
        <f t="shared" si="17"/>
        <v>2.9889747405630124E-2</v>
      </c>
    </row>
    <row r="155" spans="1:5" s="2" customFormat="1" x14ac:dyDescent="0.25">
      <c r="A155" s="2">
        <v>154</v>
      </c>
      <c r="B155" s="2">
        <v>24</v>
      </c>
      <c r="C155" s="2" t="s">
        <v>28</v>
      </c>
      <c r="D155">
        <v>5.5474605370155671E-4</v>
      </c>
      <c r="E155" s="2">
        <f>D155</f>
        <v>5.5474605370155671E-4</v>
      </c>
    </row>
    <row r="156" spans="1:5" s="2" customFormat="1" x14ac:dyDescent="0.25">
      <c r="A156" s="2">
        <v>155</v>
      </c>
      <c r="B156" s="2">
        <v>24</v>
      </c>
      <c r="C156" s="2" t="s">
        <v>28</v>
      </c>
      <c r="D156">
        <v>5.4581678928063017E-2</v>
      </c>
      <c r="E156" s="2">
        <f>D156-E157</f>
        <v>1.9210657306543838E-2</v>
      </c>
    </row>
    <row r="157" spans="1:5" s="2" customFormat="1" x14ac:dyDescent="0.25">
      <c r="A157" s="2">
        <v>156</v>
      </c>
      <c r="B157" s="2">
        <v>24</v>
      </c>
      <c r="C157" s="2" t="s">
        <v>28</v>
      </c>
      <c r="D157">
        <v>3.5371021621519179E-2</v>
      </c>
      <c r="E157" s="2">
        <f>D157</f>
        <v>3.5371021621519179E-2</v>
      </c>
    </row>
    <row r="158" spans="1:5" s="4" customFormat="1" x14ac:dyDescent="0.25">
      <c r="A158" s="4">
        <v>157</v>
      </c>
      <c r="B158" s="4">
        <v>25</v>
      </c>
      <c r="C158" s="4" t="s">
        <v>29</v>
      </c>
      <c r="D158">
        <v>15.448457408682541</v>
      </c>
      <c r="E158" s="4">
        <f>D158-SUM(E159:E168)</f>
        <v>2.5082767243534736</v>
      </c>
    </row>
    <row r="159" spans="1:5" s="4" customFormat="1" x14ac:dyDescent="0.25">
      <c r="A159" s="4">
        <v>158</v>
      </c>
      <c r="B159" s="4">
        <v>25</v>
      </c>
      <c r="C159" s="4" t="s">
        <v>29</v>
      </c>
      <c r="D159">
        <v>12.940180684329068</v>
      </c>
      <c r="E159" s="4">
        <f>D159-SUM(E160:E168)</f>
        <v>4.389322963550768E-3</v>
      </c>
    </row>
    <row r="160" spans="1:5" s="4" customFormat="1" x14ac:dyDescent="0.25">
      <c r="A160" s="4">
        <v>159</v>
      </c>
      <c r="B160" s="4">
        <v>25</v>
      </c>
      <c r="C160" s="4" t="s">
        <v>29</v>
      </c>
      <c r="D160">
        <v>12.935791361365517</v>
      </c>
      <c r="E160" s="4">
        <f>D160-SUM(E161:E168)</f>
        <v>3.0645913618503222</v>
      </c>
    </row>
    <row r="161" spans="1:5" s="4" customFormat="1" x14ac:dyDescent="0.25">
      <c r="A161" s="4">
        <v>160</v>
      </c>
      <c r="B161" s="4">
        <v>25</v>
      </c>
      <c r="C161" s="4" t="s">
        <v>29</v>
      </c>
      <c r="D161">
        <v>9.4608359566838676</v>
      </c>
      <c r="E161" s="4">
        <f>D161-E162-E168</f>
        <v>1.1444687001694192</v>
      </c>
    </row>
    <row r="162" spans="1:5" s="4" customFormat="1" x14ac:dyDescent="0.25">
      <c r="A162" s="4">
        <v>161</v>
      </c>
      <c r="B162" s="4">
        <v>25</v>
      </c>
      <c r="C162" s="4" t="s">
        <v>29</v>
      </c>
      <c r="D162">
        <v>8.3163672565144484</v>
      </c>
      <c r="E162" s="4">
        <f>D162-E168</f>
        <v>6.0889747405994399E-2</v>
      </c>
    </row>
    <row r="163" spans="1:5" s="4" customFormat="1" x14ac:dyDescent="0.25">
      <c r="A163" s="4">
        <v>162</v>
      </c>
      <c r="B163" s="4">
        <v>25</v>
      </c>
      <c r="C163" s="4" t="s">
        <v>29</v>
      </c>
      <c r="D163">
        <v>0.41036404283132805</v>
      </c>
      <c r="E163" s="4">
        <f>D163-E164-E165-E166-E167</f>
        <v>0.37997337521797969</v>
      </c>
    </row>
    <row r="164" spans="1:5" s="4" customFormat="1" x14ac:dyDescent="0.25">
      <c r="A164" s="4">
        <v>163</v>
      </c>
      <c r="B164" s="4">
        <v>25</v>
      </c>
      <c r="C164" s="4" t="s">
        <v>29</v>
      </c>
      <c r="D164">
        <v>1.7921495816160364E-2</v>
      </c>
      <c r="E164" s="4">
        <f>D164-E167</f>
        <v>7.0861436142942592E-3</v>
      </c>
    </row>
    <row r="165" spans="1:5" s="4" customFormat="1" x14ac:dyDescent="0.25">
      <c r="A165" s="4">
        <v>164</v>
      </c>
      <c r="B165" s="4">
        <v>25</v>
      </c>
      <c r="C165" s="4" t="s">
        <v>29</v>
      </c>
      <c r="D165">
        <v>1.2469171797187997E-2</v>
      </c>
      <c r="E165" s="4">
        <f>D165-E166</f>
        <v>7.0059005089046405E-3</v>
      </c>
    </row>
    <row r="166" spans="1:5" s="4" customFormat="1" x14ac:dyDescent="0.25">
      <c r="A166" s="4">
        <v>165</v>
      </c>
      <c r="B166" s="4">
        <v>25</v>
      </c>
      <c r="C166" s="4" t="s">
        <v>29</v>
      </c>
      <c r="D166">
        <v>5.4632712882833568E-3</v>
      </c>
      <c r="E166" s="4">
        <f t="shared" ref="E166:E167" si="18">D166</f>
        <v>5.4632712882833568E-3</v>
      </c>
    </row>
    <row r="167" spans="1:5" s="4" customFormat="1" x14ac:dyDescent="0.25">
      <c r="A167" s="4">
        <v>166</v>
      </c>
      <c r="B167" s="4">
        <v>25</v>
      </c>
      <c r="C167" s="4" t="s">
        <v>29</v>
      </c>
      <c r="D167">
        <v>1.0835352201866105E-2</v>
      </c>
      <c r="E167" s="4">
        <f t="shared" si="18"/>
        <v>1.0835352201866105E-2</v>
      </c>
    </row>
    <row r="168" spans="1:5" s="4" customFormat="1" x14ac:dyDescent="0.25">
      <c r="A168" s="4">
        <v>167</v>
      </c>
      <c r="B168" s="4">
        <v>25</v>
      </c>
      <c r="C168" s="4" t="s">
        <v>29</v>
      </c>
      <c r="D168">
        <v>8.255477509108454</v>
      </c>
      <c r="E168" s="4">
        <f>D168</f>
        <v>8.255477509108454</v>
      </c>
    </row>
    <row r="169" spans="1:5" s="2" customFormat="1" x14ac:dyDescent="0.25">
      <c r="A169" s="2">
        <v>168</v>
      </c>
      <c r="B169" s="2">
        <v>26</v>
      </c>
      <c r="C169" s="2" t="s">
        <v>30</v>
      </c>
      <c r="D169">
        <v>11.069969742033683</v>
      </c>
      <c r="E169" s="2">
        <f>D169-SUM(E170:E$176)</f>
        <v>0.36196974203368448</v>
      </c>
    </row>
    <row r="170" spans="1:5" s="2" customFormat="1" x14ac:dyDescent="0.25">
      <c r="A170" s="2">
        <v>169</v>
      </c>
      <c r="B170" s="2">
        <v>26</v>
      </c>
      <c r="C170" s="2" t="s">
        <v>30</v>
      </c>
      <c r="D170">
        <v>10.708</v>
      </c>
      <c r="E170" s="2">
        <f>D170-SUM(E171:E$176)</f>
        <v>0.48732028423263962</v>
      </c>
    </row>
    <row r="171" spans="1:5" s="2" customFormat="1" x14ac:dyDescent="0.25">
      <c r="A171" s="2">
        <v>170</v>
      </c>
      <c r="B171" s="2">
        <v>26</v>
      </c>
      <c r="C171" s="2" t="s">
        <v>30</v>
      </c>
      <c r="D171">
        <v>10.220679715767361</v>
      </c>
      <c r="E171" s="2">
        <f>D171-SUM(E172:E$176)</f>
        <v>0.19827767484987646</v>
      </c>
    </row>
    <row r="172" spans="1:5" s="2" customFormat="1" x14ac:dyDescent="0.25">
      <c r="A172" s="2">
        <v>171</v>
      </c>
      <c r="B172" s="2">
        <v>26</v>
      </c>
      <c r="C172" s="2" t="s">
        <v>30</v>
      </c>
      <c r="D172">
        <v>10.022402040917484</v>
      </c>
      <c r="E172" s="2">
        <f>D172-SUM(E173:E$176)</f>
        <v>0.34342924390587726</v>
      </c>
    </row>
    <row r="173" spans="1:5" s="2" customFormat="1" x14ac:dyDescent="0.25">
      <c r="A173" s="2">
        <v>172</v>
      </c>
      <c r="B173" s="2">
        <v>26</v>
      </c>
      <c r="C173" s="2" t="s">
        <v>30</v>
      </c>
      <c r="D173">
        <v>3.5957715702428823</v>
      </c>
      <c r="E173" s="2">
        <f>D173-E175</f>
        <v>0.10779133852341305</v>
      </c>
    </row>
    <row r="174" spans="1:5" s="2" customFormat="1" x14ac:dyDescent="0.25">
      <c r="A174" s="2">
        <v>173</v>
      </c>
      <c r="B174" s="2">
        <v>26</v>
      </c>
      <c r="C174" s="2" t="s">
        <v>30</v>
      </c>
      <c r="D174">
        <v>6.0832012267687237</v>
      </c>
      <c r="E174" s="2">
        <f>D174-E176</f>
        <v>9.7481039482183895E-2</v>
      </c>
    </row>
    <row r="175" spans="1:5" s="2" customFormat="1" x14ac:dyDescent="0.25">
      <c r="A175" s="2">
        <v>174</v>
      </c>
      <c r="B175" s="2">
        <v>26</v>
      </c>
      <c r="C175" s="2" t="s">
        <v>30</v>
      </c>
      <c r="D175">
        <v>3.4879802317194692</v>
      </c>
      <c r="E175" s="2">
        <f>D175</f>
        <v>3.4879802317194692</v>
      </c>
    </row>
    <row r="176" spans="1:5" s="2" customFormat="1" x14ac:dyDescent="0.25">
      <c r="A176" s="2">
        <v>175</v>
      </c>
      <c r="B176" s="2">
        <v>26</v>
      </c>
      <c r="C176" s="2" t="s">
        <v>30</v>
      </c>
      <c r="D176">
        <v>5.9857201872865398</v>
      </c>
      <c r="E176" s="2">
        <f>D176</f>
        <v>5.9857201872865398</v>
      </c>
    </row>
    <row r="177" spans="1:5" s="4" customFormat="1" x14ac:dyDescent="0.25">
      <c r="A177" s="4">
        <v>176</v>
      </c>
      <c r="B177" s="4">
        <v>27</v>
      </c>
      <c r="C177" s="4" t="s">
        <v>31</v>
      </c>
      <c r="D177">
        <v>1.1403798274010022</v>
      </c>
      <c r="E177" s="4">
        <f>D177-E178-E179</f>
        <v>0.6337038743728246</v>
      </c>
    </row>
    <row r="178" spans="1:5" s="4" customFormat="1" x14ac:dyDescent="0.25">
      <c r="A178" s="4">
        <v>177</v>
      </c>
      <c r="B178" s="4">
        <v>27</v>
      </c>
      <c r="C178" s="4" t="s">
        <v>31</v>
      </c>
      <c r="D178">
        <v>0.50667595302817758</v>
      </c>
      <c r="E178" s="4">
        <f>D178-E179</f>
        <v>0.45352847946320546</v>
      </c>
    </row>
    <row r="179" spans="1:5" s="4" customFormat="1" x14ac:dyDescent="0.25">
      <c r="A179" s="4">
        <v>178</v>
      </c>
      <c r="B179" s="4">
        <v>27</v>
      </c>
      <c r="C179" s="4" t="s">
        <v>31</v>
      </c>
      <c r="D179">
        <v>5.3147473564972111E-2</v>
      </c>
      <c r="E179" s="4">
        <f>D179</f>
        <v>5.3147473564972111E-2</v>
      </c>
    </row>
    <row r="180" spans="1:5" s="2" customFormat="1" x14ac:dyDescent="0.25">
      <c r="A180" s="2">
        <v>179</v>
      </c>
      <c r="B180" s="2">
        <v>28</v>
      </c>
      <c r="C180" s="2" t="s">
        <v>32</v>
      </c>
      <c r="D180">
        <v>4.5610510913603806</v>
      </c>
      <c r="E180" s="2">
        <f>D180-SUM(E181:E$189)</f>
        <v>0.61838378182486764</v>
      </c>
    </row>
    <row r="181" spans="1:5" s="2" customFormat="1" x14ac:dyDescent="0.25">
      <c r="A181" s="2">
        <v>180</v>
      </c>
      <c r="B181" s="2">
        <v>28</v>
      </c>
      <c r="C181" s="2" t="s">
        <v>32</v>
      </c>
      <c r="D181">
        <v>3.9426673095355129</v>
      </c>
      <c r="E181" s="2">
        <f>D181-SUM(E182:E$189)</f>
        <v>0.64817501204254668</v>
      </c>
    </row>
    <row r="182" spans="1:5" s="2" customFormat="1" x14ac:dyDescent="0.25">
      <c r="A182" s="2">
        <v>181</v>
      </c>
      <c r="B182" s="2">
        <v>28</v>
      </c>
      <c r="C182" s="2" t="s">
        <v>32</v>
      </c>
      <c r="D182">
        <v>3.2944922974929662</v>
      </c>
      <c r="E182" s="2">
        <f>D182-SUM(E183:E$189)</f>
        <v>2.0529717693894307</v>
      </c>
    </row>
    <row r="183" spans="1:5" s="2" customFormat="1" x14ac:dyDescent="0.25">
      <c r="A183" s="2">
        <v>182</v>
      </c>
      <c r="B183" s="2">
        <v>28</v>
      </c>
      <c r="C183" s="2" t="s">
        <v>32</v>
      </c>
      <c r="D183">
        <v>2.4725676972880631E-4</v>
      </c>
      <c r="E183" s="2">
        <f t="shared" ref="E183:E184" si="19">D183</f>
        <v>2.4725676972880631E-4</v>
      </c>
    </row>
    <row r="184" spans="1:5" s="2" customFormat="1" x14ac:dyDescent="0.25">
      <c r="A184" s="2">
        <v>183</v>
      </c>
      <c r="B184" s="2">
        <v>28</v>
      </c>
      <c r="C184" s="2" t="s">
        <v>32</v>
      </c>
      <c r="D184">
        <v>7.6100789955989734E-4</v>
      </c>
      <c r="E184" s="2">
        <f t="shared" si="19"/>
        <v>7.6100789955989734E-4</v>
      </c>
    </row>
    <row r="185" spans="1:5" s="2" customFormat="1" x14ac:dyDescent="0.25">
      <c r="A185" s="2">
        <v>184</v>
      </c>
      <c r="B185" s="2">
        <v>28</v>
      </c>
      <c r="C185" s="2" t="s">
        <v>32</v>
      </c>
      <c r="D185">
        <v>4.3169036086557838E-2</v>
      </c>
      <c r="E185" s="2">
        <f>D185</f>
        <v>4.3169036086557838E-2</v>
      </c>
    </row>
    <row r="186" spans="1:5" s="2" customFormat="1" x14ac:dyDescent="0.25">
      <c r="A186" s="2">
        <v>185</v>
      </c>
      <c r="B186" s="2">
        <v>28</v>
      </c>
      <c r="C186" s="2" t="s">
        <v>32</v>
      </c>
      <c r="D186">
        <v>1.1808425186186093</v>
      </c>
      <c r="E186" s="2">
        <f>D186-E189</f>
        <v>4.7850423626762506E-2</v>
      </c>
    </row>
    <row r="187" spans="1:5" s="2" customFormat="1" x14ac:dyDescent="0.25">
      <c r="A187" s="2">
        <v>186</v>
      </c>
      <c r="B187" s="2">
        <v>28</v>
      </c>
      <c r="C187" s="2" t="s">
        <v>32</v>
      </c>
      <c r="D187">
        <v>7.2120154975030175E-3</v>
      </c>
      <c r="E187" s="2">
        <f>D187</f>
        <v>7.2120154975030175E-3</v>
      </c>
    </row>
    <row r="188" spans="1:5" s="2" customFormat="1" x14ac:dyDescent="0.25">
      <c r="A188" s="2">
        <v>187</v>
      </c>
      <c r="B188" s="2">
        <v>28</v>
      </c>
      <c r="C188" s="2" t="s">
        <v>32</v>
      </c>
      <c r="D188">
        <v>1.6500708729079442E-2</v>
      </c>
      <c r="E188" s="2">
        <f>D188-E187</f>
        <v>9.2886932315764253E-3</v>
      </c>
    </row>
    <row r="189" spans="1:5" s="2" customFormat="1" x14ac:dyDescent="0.25">
      <c r="A189" s="2">
        <v>188</v>
      </c>
      <c r="B189" s="2">
        <v>28</v>
      </c>
      <c r="C189" s="2" t="s">
        <v>32</v>
      </c>
      <c r="D189">
        <v>1.1329920949918468</v>
      </c>
      <c r="E189" s="2">
        <f>D189</f>
        <v>1.1329920949918468</v>
      </c>
    </row>
    <row r="190" spans="1:5" s="4" customFormat="1" x14ac:dyDescent="0.25">
      <c r="A190" s="4">
        <v>189</v>
      </c>
      <c r="B190" s="4">
        <v>29</v>
      </c>
      <c r="C190" s="4" t="s">
        <v>33</v>
      </c>
      <c r="D190">
        <v>5.5536728227232297</v>
      </c>
      <c r="E190" s="4">
        <f>D190-SUM(E191:E203)</f>
        <v>1.9252635512293246</v>
      </c>
    </row>
    <row r="191" spans="1:5" s="4" customFormat="1" x14ac:dyDescent="0.25">
      <c r="A191" s="4">
        <v>190</v>
      </c>
      <c r="B191" s="4">
        <v>29</v>
      </c>
      <c r="C191" s="4" t="s">
        <v>33</v>
      </c>
      <c r="D191">
        <v>0.44913256839141275</v>
      </c>
      <c r="E191" s="4">
        <f>D191-SUM(E192:E194)</f>
        <v>0.15718888095464212</v>
      </c>
    </row>
    <row r="192" spans="1:5" s="4" customFormat="1" x14ac:dyDescent="0.25">
      <c r="A192" s="4">
        <v>191</v>
      </c>
      <c r="B192" s="4">
        <v>29</v>
      </c>
      <c r="C192" s="4" t="s">
        <v>33</v>
      </c>
      <c r="D192">
        <v>3.9233194268703878E-3</v>
      </c>
      <c r="E192" s="4">
        <f>D192</f>
        <v>3.9233194268703878E-3</v>
      </c>
    </row>
    <row r="193" spans="1:5" s="4" customFormat="1" x14ac:dyDescent="0.25">
      <c r="A193" s="4">
        <v>192</v>
      </c>
      <c r="B193" s="4">
        <v>29</v>
      </c>
      <c r="C193" s="4" t="s">
        <v>33</v>
      </c>
      <c r="D193">
        <v>0.28802036800990022</v>
      </c>
      <c r="E193" s="4">
        <f>D193-E194</f>
        <v>0.28444126730783609</v>
      </c>
    </row>
    <row r="194" spans="1:5" s="4" customFormat="1" x14ac:dyDescent="0.25">
      <c r="A194" s="4">
        <v>193</v>
      </c>
      <c r="B194" s="4">
        <v>29</v>
      </c>
      <c r="C194" s="4" t="s">
        <v>33</v>
      </c>
      <c r="D194">
        <v>3.5791007020641225E-3</v>
      </c>
      <c r="E194" s="4">
        <f>D194</f>
        <v>3.5791007020641225E-3</v>
      </c>
    </row>
    <row r="195" spans="1:5" s="4" customFormat="1" x14ac:dyDescent="0.25">
      <c r="A195" s="4">
        <v>194</v>
      </c>
      <c r="B195" s="4">
        <v>29</v>
      </c>
      <c r="C195" s="4" t="s">
        <v>33</v>
      </c>
      <c r="D195">
        <v>3.1792767031024924</v>
      </c>
      <c r="E195" s="4">
        <f>D195-SUM(E196:E203)</f>
        <v>1.0804134712257349</v>
      </c>
    </row>
    <row r="196" spans="1:5" s="4" customFormat="1" x14ac:dyDescent="0.25">
      <c r="A196" s="4">
        <v>195</v>
      </c>
      <c r="B196" s="4">
        <v>29</v>
      </c>
      <c r="C196" s="4" t="s">
        <v>33</v>
      </c>
      <c r="D196">
        <v>9.9564337256922574E-4</v>
      </c>
      <c r="E196" s="4">
        <f t="shared" ref="E196:E197" si="20">D196</f>
        <v>9.9564337256922574E-4</v>
      </c>
    </row>
    <row r="197" spans="1:5" s="4" customFormat="1" x14ac:dyDescent="0.25">
      <c r="A197" s="4">
        <v>196</v>
      </c>
      <c r="B197" s="4">
        <v>29</v>
      </c>
      <c r="C197" s="4" t="s">
        <v>33</v>
      </c>
      <c r="D197">
        <v>1.4134200450232985E-3</v>
      </c>
      <c r="E197" s="4">
        <f t="shared" si="20"/>
        <v>1.4134200450232985E-3</v>
      </c>
    </row>
    <row r="198" spans="1:5" s="4" customFormat="1" x14ac:dyDescent="0.25">
      <c r="A198" s="4">
        <v>197</v>
      </c>
      <c r="B198" s="4">
        <v>29</v>
      </c>
      <c r="C198" s="4" t="s">
        <v>33</v>
      </c>
      <c r="D198">
        <v>3.7430764927444488E-2</v>
      </c>
      <c r="E198" s="4">
        <f>D198</f>
        <v>3.7430764927444488E-2</v>
      </c>
    </row>
    <row r="199" spans="1:5" s="4" customFormat="1" x14ac:dyDescent="0.25">
      <c r="A199" s="4">
        <v>198</v>
      </c>
      <c r="B199" s="4">
        <v>29</v>
      </c>
      <c r="C199" s="4" t="s">
        <v>33</v>
      </c>
      <c r="D199">
        <v>0.14301877382978639</v>
      </c>
      <c r="E199" s="4">
        <f>D199-E200</f>
        <v>0.1370169791646772</v>
      </c>
    </row>
    <row r="200" spans="1:5" s="4" customFormat="1" x14ac:dyDescent="0.25">
      <c r="A200" s="4">
        <v>199</v>
      </c>
      <c r="B200" s="4">
        <v>29</v>
      </c>
      <c r="C200" s="4" t="s">
        <v>33</v>
      </c>
      <c r="D200">
        <v>6.0017946651092051E-3</v>
      </c>
      <c r="E200" s="4">
        <f>D200</f>
        <v>6.0017946651092051E-3</v>
      </c>
    </row>
    <row r="201" spans="1:5" s="4" customFormat="1" x14ac:dyDescent="0.25">
      <c r="A201" s="4">
        <v>200</v>
      </c>
      <c r="B201" s="4">
        <v>29</v>
      </c>
      <c r="C201" s="4" t="s">
        <v>33</v>
      </c>
      <c r="D201">
        <v>1.916004629701934</v>
      </c>
      <c r="E201" s="4">
        <f>D201-E202-E203</f>
        <v>0.87477947808455636</v>
      </c>
    </row>
    <row r="202" spans="1:5" s="4" customFormat="1" x14ac:dyDescent="0.25">
      <c r="A202" s="4">
        <v>201</v>
      </c>
      <c r="B202" s="4">
        <v>29</v>
      </c>
      <c r="C202" s="4" t="s">
        <v>33</v>
      </c>
      <c r="D202">
        <v>1.0412251516173776</v>
      </c>
      <c r="E202" s="4">
        <f>D202-E203</f>
        <v>3.0297750059654405E-2</v>
      </c>
    </row>
    <row r="203" spans="1:5" s="4" customFormat="1" x14ac:dyDescent="0.25">
      <c r="A203" s="4">
        <v>202</v>
      </c>
      <c r="B203" s="4">
        <v>29</v>
      </c>
      <c r="C203" s="4" t="s">
        <v>33</v>
      </c>
      <c r="D203">
        <v>1.0109274015577232</v>
      </c>
      <c r="E203" s="4">
        <f>D203</f>
        <v>1.0109274015577232</v>
      </c>
    </row>
    <row r="204" spans="1:5" s="2" customFormat="1" x14ac:dyDescent="0.25">
      <c r="A204" s="2">
        <v>203</v>
      </c>
      <c r="B204" s="2">
        <v>30</v>
      </c>
      <c r="C204" s="2" t="s">
        <v>34</v>
      </c>
      <c r="D204">
        <v>0.15333218959968137</v>
      </c>
      <c r="E204" s="4">
        <f>D204</f>
        <v>0.15333218959968137</v>
      </c>
    </row>
    <row r="205" spans="1:5" s="4" customFormat="1" x14ac:dyDescent="0.25">
      <c r="A205" s="4">
        <v>204</v>
      </c>
      <c r="B205" s="4">
        <v>31</v>
      </c>
      <c r="C205" s="4" t="s">
        <v>35</v>
      </c>
      <c r="D205">
        <v>1.2540738270202778</v>
      </c>
      <c r="E205" s="4">
        <f>D205-E206 -SUM(E207:E$210)</f>
        <v>0.37984064148897079</v>
      </c>
    </row>
    <row r="206" spans="1:5" s="4" customFormat="1" x14ac:dyDescent="0.25">
      <c r="A206" s="4">
        <v>205</v>
      </c>
      <c r="B206" s="4">
        <v>31</v>
      </c>
      <c r="C206" s="4" t="s">
        <v>35</v>
      </c>
      <c r="D206">
        <v>0.87423318553130702</v>
      </c>
      <c r="E206" s="4">
        <f>D206-SUM(E207:E$210)</f>
        <v>0.35457629146336811</v>
      </c>
    </row>
    <row r="207" spans="1:5" s="4" customFormat="1" x14ac:dyDescent="0.25">
      <c r="A207" s="4">
        <v>207</v>
      </c>
      <c r="B207" s="4">
        <v>31</v>
      </c>
      <c r="C207" s="4" t="s">
        <v>35</v>
      </c>
      <c r="D207">
        <v>1.9151348664373086E-2</v>
      </c>
      <c r="E207" s="4">
        <f>D207</f>
        <v>1.9151348664373086E-2</v>
      </c>
    </row>
    <row r="208" spans="1:5" s="4" customFormat="1" x14ac:dyDescent="0.25">
      <c r="A208" s="4">
        <v>208</v>
      </c>
      <c r="B208" s="4">
        <v>31</v>
      </c>
      <c r="C208" s="4" t="s">
        <v>35</v>
      </c>
      <c r="D208">
        <v>0.50050554540356584</v>
      </c>
      <c r="E208" s="4">
        <f>D208-E209-E210</f>
        <v>0.4330977844668058</v>
      </c>
    </row>
    <row r="209" spans="1:5" s="4" customFormat="1" x14ac:dyDescent="0.25">
      <c r="A209" s="4">
        <v>209</v>
      </c>
      <c r="B209" s="4">
        <v>31</v>
      </c>
      <c r="C209" s="4" t="s">
        <v>35</v>
      </c>
      <c r="D209">
        <v>6.7407760936760069E-2</v>
      </c>
      <c r="E209" s="4">
        <f>D209-E210</f>
        <v>1.6905506814371557E-3</v>
      </c>
    </row>
    <row r="210" spans="1:5" s="4" customFormat="1" x14ac:dyDescent="0.25">
      <c r="A210" s="4">
        <v>210</v>
      </c>
      <c r="B210" s="4">
        <v>31</v>
      </c>
      <c r="C210" s="4" t="s">
        <v>35</v>
      </c>
      <c r="D210">
        <v>6.5717210255322914E-2</v>
      </c>
      <c r="E210" s="4">
        <f>D210</f>
        <v>6.5717210255322914E-2</v>
      </c>
    </row>
    <row r="211" spans="1:5" s="2" customFormat="1" x14ac:dyDescent="0.25">
      <c r="A211" s="2">
        <v>211</v>
      </c>
      <c r="B211" s="2">
        <v>32</v>
      </c>
      <c r="C211" s="2" t="s">
        <v>36</v>
      </c>
      <c r="D211">
        <v>0.47837586749135802</v>
      </c>
      <c r="E211" s="2">
        <f>D211-E212-E213-E214</f>
        <v>0.33960968190637986</v>
      </c>
    </row>
    <row r="212" spans="1:5" s="2" customFormat="1" x14ac:dyDescent="0.25">
      <c r="A212" s="2">
        <v>212</v>
      </c>
      <c r="B212" s="2">
        <v>32</v>
      </c>
      <c r="C212" s="2" t="s">
        <v>36</v>
      </c>
      <c r="D212">
        <v>0.13876618558497814</v>
      </c>
      <c r="E212" s="2">
        <f>D212-E213-E214</f>
        <v>0.1183605744466929</v>
      </c>
    </row>
    <row r="213" spans="1:5" s="2" customFormat="1" x14ac:dyDescent="0.25">
      <c r="A213" s="2">
        <v>213</v>
      </c>
      <c r="B213" s="2">
        <v>32</v>
      </c>
      <c r="C213" s="2" t="s">
        <v>36</v>
      </c>
      <c r="D213">
        <v>2.6760800548091927E-3</v>
      </c>
      <c r="E213" s="2">
        <f>D213</f>
        <v>2.6760800548091927E-3</v>
      </c>
    </row>
    <row r="214" spans="1:5" s="2" customFormat="1" x14ac:dyDescent="0.25">
      <c r="A214" s="2">
        <v>214</v>
      </c>
      <c r="B214" s="2">
        <v>32</v>
      </c>
      <c r="C214" s="2" t="s">
        <v>36</v>
      </c>
      <c r="D214">
        <v>1.7729531083476052E-2</v>
      </c>
      <c r="E214" s="2">
        <f>D214</f>
        <v>1.7729531083476052E-2</v>
      </c>
    </row>
    <row r="215" spans="1:5" s="4" customFormat="1" x14ac:dyDescent="0.25">
      <c r="A215" s="4">
        <v>215</v>
      </c>
      <c r="B215" s="4">
        <v>33</v>
      </c>
      <c r="C215" s="4" t="s">
        <v>37</v>
      </c>
      <c r="D215">
        <v>0.25247016414607226</v>
      </c>
      <c r="E215" s="2">
        <f>D215</f>
        <v>0.25247016414607226</v>
      </c>
    </row>
    <row r="216" spans="1:5" s="2" customFormat="1" x14ac:dyDescent="0.25">
      <c r="A216" s="2">
        <v>216</v>
      </c>
      <c r="B216" s="2">
        <v>34</v>
      </c>
      <c r="C216" s="2" t="s">
        <v>38</v>
      </c>
      <c r="D216">
        <v>16.716687054934042</v>
      </c>
      <c r="E216" s="2">
        <f>D216-SUM(E217:E$229)</f>
        <v>3.0680767437871452</v>
      </c>
    </row>
    <row r="217" spans="1:5" s="2" customFormat="1" x14ac:dyDescent="0.25">
      <c r="A217" s="2">
        <v>217</v>
      </c>
      <c r="B217" s="2">
        <v>34</v>
      </c>
      <c r="C217" s="2" t="s">
        <v>38</v>
      </c>
      <c r="D217">
        <v>13.648610311146896</v>
      </c>
      <c r="E217" s="2">
        <f>D217-SUM(E218:E$229)</f>
        <v>1.7031053921259538</v>
      </c>
    </row>
    <row r="218" spans="1:5" s="2" customFormat="1" x14ac:dyDescent="0.25">
      <c r="A218" s="2">
        <v>218</v>
      </c>
      <c r="B218" s="2">
        <v>34</v>
      </c>
      <c r="C218" s="2" t="s">
        <v>38</v>
      </c>
      <c r="D218">
        <v>1.1268159591974622E-2</v>
      </c>
      <c r="E218" s="2">
        <f>D218</f>
        <v>1.1268159591974622E-2</v>
      </c>
    </row>
    <row r="219" spans="1:5" s="2" customFormat="1" x14ac:dyDescent="0.25">
      <c r="A219" s="2">
        <v>219</v>
      </c>
      <c r="B219" s="2">
        <v>34</v>
      </c>
      <c r="C219" s="2" t="s">
        <v>38</v>
      </c>
      <c r="D219">
        <v>0.10885301400048372</v>
      </c>
      <c r="E219" s="2">
        <f>D219</f>
        <v>0.10885301400048372</v>
      </c>
    </row>
    <row r="220" spans="1:5" s="2" customFormat="1" x14ac:dyDescent="0.25">
      <c r="A220" s="2">
        <v>220</v>
      </c>
      <c r="B220" s="2">
        <v>34</v>
      </c>
      <c r="C220" s="2" t="s">
        <v>38</v>
      </c>
      <c r="D220">
        <v>7.5987689980738891</v>
      </c>
      <c r="E220" s="2">
        <f>D220-E221-E223-E224-E225-E226-E227-E229</f>
        <v>0.17396111156251859</v>
      </c>
    </row>
    <row r="221" spans="1:5" s="2" customFormat="1" x14ac:dyDescent="0.25">
      <c r="A221" s="2">
        <v>221</v>
      </c>
      <c r="B221" s="2">
        <v>34</v>
      </c>
      <c r="C221" s="2" t="s">
        <v>38</v>
      </c>
      <c r="D221">
        <v>7.4248078865113705</v>
      </c>
      <c r="E221" s="2">
        <f>D221-E223-E224-E225-E226-E227-E229</f>
        <v>1.9883915448632541</v>
      </c>
    </row>
    <row r="222" spans="1:5" s="2" customFormat="1" x14ac:dyDescent="0.25">
      <c r="A222" s="2">
        <v>222</v>
      </c>
      <c r="B222" s="2">
        <v>34</v>
      </c>
      <c r="C222" s="2" t="s">
        <v>38</v>
      </c>
      <c r="D222">
        <v>4.2266147473545947</v>
      </c>
      <c r="E222" s="2">
        <f>D222-E228</f>
        <v>2.288624056498211</v>
      </c>
    </row>
    <row r="223" spans="1:5" s="2" customFormat="1" x14ac:dyDescent="0.25">
      <c r="A223" s="2">
        <v>223</v>
      </c>
      <c r="B223" s="2">
        <v>34</v>
      </c>
      <c r="C223" s="2" t="s">
        <v>38</v>
      </c>
      <c r="D223">
        <v>9.4542328454846685E-5</v>
      </c>
      <c r="E223" s="2">
        <f>D223</f>
        <v>9.4542328454846685E-5</v>
      </c>
    </row>
    <row r="224" spans="1:5" s="2" customFormat="1" x14ac:dyDescent="0.25">
      <c r="A224" s="2">
        <v>224</v>
      </c>
      <c r="B224" s="2">
        <v>34</v>
      </c>
      <c r="C224" s="2" t="s">
        <v>38</v>
      </c>
      <c r="D224">
        <v>5.4363217993196615</v>
      </c>
      <c r="E224" s="2">
        <f>D224-E225-E226-E227-E229</f>
        <v>0.3238875486463364</v>
      </c>
    </row>
    <row r="225" spans="1:5" s="2" customFormat="1" x14ac:dyDescent="0.25">
      <c r="A225" s="2">
        <v>225</v>
      </c>
      <c r="B225" s="2">
        <v>34</v>
      </c>
      <c r="C225" s="2" t="s">
        <v>38</v>
      </c>
      <c r="D225">
        <v>6.1032469765885389E-2</v>
      </c>
      <c r="E225" s="2">
        <f>D225-E227</f>
        <v>7.5550186040414524E-3</v>
      </c>
    </row>
    <row r="226" spans="1:5" s="2" customFormat="1" x14ac:dyDescent="0.25">
      <c r="A226" s="2">
        <v>226</v>
      </c>
      <c r="B226" s="2">
        <v>34</v>
      </c>
      <c r="C226" s="2" t="s">
        <v>38</v>
      </c>
      <c r="D226">
        <v>5.0514017809074394</v>
      </c>
      <c r="E226" s="2">
        <f>D226-E229</f>
        <v>0.17504574311498367</v>
      </c>
    </row>
    <row r="227" spans="1:5" s="2" customFormat="1" x14ac:dyDescent="0.25">
      <c r="A227" s="2">
        <v>227</v>
      </c>
      <c r="B227" s="2">
        <v>34</v>
      </c>
      <c r="C227" s="2" t="s">
        <v>38</v>
      </c>
      <c r="D227">
        <v>5.3477451161843936E-2</v>
      </c>
      <c r="E227" s="2">
        <f t="shared" ref="E227:E228" si="21">D227</f>
        <v>5.3477451161843936E-2</v>
      </c>
    </row>
    <row r="228" spans="1:5" s="2" customFormat="1" x14ac:dyDescent="0.25">
      <c r="A228" s="2">
        <v>228</v>
      </c>
      <c r="B228" s="2">
        <v>34</v>
      </c>
      <c r="C228" s="2" t="s">
        <v>38</v>
      </c>
      <c r="D228">
        <v>1.937990690856384</v>
      </c>
      <c r="E228" s="2">
        <f t="shared" si="21"/>
        <v>1.937990690856384</v>
      </c>
    </row>
    <row r="229" spans="1:5" s="2" customFormat="1" x14ac:dyDescent="0.25">
      <c r="A229" s="2">
        <v>229</v>
      </c>
      <c r="B229" s="2">
        <v>34</v>
      </c>
      <c r="C229" s="2" t="s">
        <v>38</v>
      </c>
      <c r="D229">
        <v>4.8763560377924557</v>
      </c>
      <c r="E229" s="2">
        <f>D229</f>
        <v>4.8763560377924557</v>
      </c>
    </row>
    <row r="230" spans="1:5" s="4" customFormat="1" x14ac:dyDescent="0.25">
      <c r="A230" s="4">
        <v>230</v>
      </c>
      <c r="B230" s="4">
        <v>35</v>
      </c>
      <c r="C230" s="4" t="s">
        <v>39</v>
      </c>
      <c r="D230">
        <v>10.630897416918971</v>
      </c>
      <c r="E230" s="4">
        <f>D230-SUM(E231:E$238)</f>
        <v>3.9082728055411238</v>
      </c>
    </row>
    <row r="231" spans="1:5" s="4" customFormat="1" x14ac:dyDescent="0.25">
      <c r="A231" s="4">
        <v>231</v>
      </c>
      <c r="B231" s="4">
        <v>35</v>
      </c>
      <c r="C231" s="4" t="s">
        <v>39</v>
      </c>
      <c r="D231">
        <v>6.7226246113778476</v>
      </c>
      <c r="E231" s="4">
        <f>D231-SUM(E232:E$238)</f>
        <v>1.1177057519503064</v>
      </c>
    </row>
    <row r="232" spans="1:5" s="4" customFormat="1" x14ac:dyDescent="0.25">
      <c r="A232" s="4">
        <v>232</v>
      </c>
      <c r="B232" s="4">
        <v>35</v>
      </c>
      <c r="C232" s="4" t="s">
        <v>39</v>
      </c>
      <c r="D232">
        <v>1.1496569062382014E-2</v>
      </c>
      <c r="E232" s="4">
        <f>D232</f>
        <v>1.1496569062382014E-2</v>
      </c>
    </row>
    <row r="233" spans="1:5" s="4" customFormat="1" x14ac:dyDescent="0.25">
      <c r="A233" s="4">
        <v>233</v>
      </c>
      <c r="B233" s="4">
        <v>35</v>
      </c>
      <c r="C233" s="4" t="s">
        <v>39</v>
      </c>
      <c r="D233">
        <v>2.8488612390464598E-2</v>
      </c>
      <c r="E233" s="4">
        <f>D233</f>
        <v>2.8488612390464598E-2</v>
      </c>
    </row>
    <row r="234" spans="1:5" s="4" customFormat="1" x14ac:dyDescent="0.25">
      <c r="A234" s="4">
        <v>234</v>
      </c>
      <c r="B234" s="4">
        <v>35</v>
      </c>
      <c r="C234" s="4" t="s">
        <v>39</v>
      </c>
      <c r="D234">
        <v>5.564933677974695</v>
      </c>
      <c r="E234" s="4">
        <f>D234-SUM(E235:E$238)</f>
        <v>3.7775590814029041</v>
      </c>
    </row>
    <row r="235" spans="1:5" s="4" customFormat="1" x14ac:dyDescent="0.25">
      <c r="A235" s="4">
        <v>235</v>
      </c>
      <c r="B235" s="4">
        <v>35</v>
      </c>
      <c r="C235" s="4" t="s">
        <v>39</v>
      </c>
      <c r="D235">
        <v>1.8885329122844369E-3</v>
      </c>
      <c r="E235" s="4">
        <f t="shared" ref="E235:E237" si="22">D235</f>
        <v>1.8885329122844369E-3</v>
      </c>
    </row>
    <row r="236" spans="1:5" s="4" customFormat="1" x14ac:dyDescent="0.25">
      <c r="A236" s="4">
        <v>236</v>
      </c>
      <c r="B236" s="4">
        <v>35</v>
      </c>
      <c r="C236" s="4" t="s">
        <v>39</v>
      </c>
      <c r="D236">
        <v>1.7652040642390343</v>
      </c>
      <c r="E236" s="4">
        <f>D236-E238</f>
        <v>4.5337078183384394E-2</v>
      </c>
    </row>
    <row r="237" spans="1:5" s="4" customFormat="1" x14ac:dyDescent="0.25">
      <c r="A237" s="4">
        <v>237</v>
      </c>
      <c r="B237" s="4">
        <v>35</v>
      </c>
      <c r="C237" s="4" t="s">
        <v>39</v>
      </c>
      <c r="D237">
        <v>2.0281999420471999E-2</v>
      </c>
      <c r="E237" s="4">
        <f t="shared" si="22"/>
        <v>2.0281999420471999E-2</v>
      </c>
    </row>
    <row r="238" spans="1:5" s="4" customFormat="1" x14ac:dyDescent="0.25">
      <c r="A238" s="4">
        <v>238</v>
      </c>
      <c r="B238" s="4">
        <v>35</v>
      </c>
      <c r="C238" s="4" t="s">
        <v>39</v>
      </c>
      <c r="D238">
        <v>1.7198669860556499</v>
      </c>
      <c r="E238" s="4">
        <f>D238</f>
        <v>1.7198669860556499</v>
      </c>
    </row>
    <row r="239" spans="1:5" s="7" customFormat="1" ht="13.9" customHeight="1" x14ac:dyDescent="0.25">
      <c r="A239" s="7">
        <v>239</v>
      </c>
      <c r="B239" s="7">
        <v>36</v>
      </c>
      <c r="C239" s="7" t="s">
        <v>40</v>
      </c>
      <c r="D239">
        <v>21.018299992174949</v>
      </c>
      <c r="E239" s="7">
        <f>D239-SUM(E240:E270)</f>
        <v>-1.5019806543057932</v>
      </c>
    </row>
    <row r="240" spans="1:5" s="7" customFormat="1" x14ac:dyDescent="0.25">
      <c r="A240" s="7">
        <v>240</v>
      </c>
      <c r="B240" s="7">
        <v>36</v>
      </c>
      <c r="C240" s="7" t="s">
        <v>40</v>
      </c>
      <c r="D240">
        <v>17.962964847608944</v>
      </c>
      <c r="E240" s="7">
        <f>D240-E241-E242-E243-E244-E245-E246-E258-E259-E255-E261-E260-E262-E263-E265-E266-E270-E269-E268-E264</f>
        <v>2.4664255829232449</v>
      </c>
    </row>
    <row r="241" spans="1:5" s="7" customFormat="1" x14ac:dyDescent="0.25">
      <c r="A241" s="7">
        <v>241</v>
      </c>
      <c r="B241" s="7">
        <v>36</v>
      </c>
      <c r="C241" s="7" t="s">
        <v>40</v>
      </c>
      <c r="D241">
        <v>3.2506758122901346E-2</v>
      </c>
      <c r="E241" s="7">
        <f t="shared" ref="E241:E243" si="23">D241</f>
        <v>3.2506758122901346E-2</v>
      </c>
    </row>
    <row r="242" spans="1:5" s="7" customFormat="1" x14ac:dyDescent="0.25">
      <c r="A242" s="7">
        <v>242</v>
      </c>
      <c r="B242" s="7">
        <v>36</v>
      </c>
      <c r="C242" s="7" t="s">
        <v>40</v>
      </c>
      <c r="D242">
        <v>15.475068610518111</v>
      </c>
      <c r="E242" s="7">
        <f>D242-E260-E264-E266-E268-E269-E245-E261-E262-E263-E270-E241-E246-E258-E259-E255-E265</f>
        <v>0.2505664750556984</v>
      </c>
    </row>
    <row r="243" spans="1:5" s="7" customFormat="1" x14ac:dyDescent="0.25">
      <c r="A243" s="7">
        <v>243</v>
      </c>
      <c r="B243" s="7">
        <v>36</v>
      </c>
      <c r="C243" s="7" t="s">
        <v>40</v>
      </c>
      <c r="D243">
        <v>2.0323121892546314E-2</v>
      </c>
      <c r="E243" s="7">
        <f t="shared" si="23"/>
        <v>2.0323121892546314E-2</v>
      </c>
    </row>
    <row r="244" spans="1:5" s="7" customFormat="1" x14ac:dyDescent="0.25">
      <c r="A244" s="7">
        <v>244</v>
      </c>
      <c r="B244" s="7">
        <v>36</v>
      </c>
      <c r="C244" s="7" t="s">
        <v>40</v>
      </c>
      <c r="D244">
        <v>1.1475322750425117E-3</v>
      </c>
      <c r="E244" s="7">
        <f>D244</f>
        <v>1.1475322750425117E-3</v>
      </c>
    </row>
    <row r="245" spans="1:5" s="7" customFormat="1" x14ac:dyDescent="0.25">
      <c r="A245" s="7">
        <v>245</v>
      </c>
      <c r="B245" s="7">
        <v>36</v>
      </c>
      <c r="C245" s="7" t="s">
        <v>40</v>
      </c>
      <c r="D245">
        <v>7.9506421072657885</v>
      </c>
      <c r="E245" s="7">
        <f>D245-E261-E262-E263-E270-E265</f>
        <v>1.9228931934941444</v>
      </c>
    </row>
    <row r="246" spans="1:5" s="7" customFormat="1" x14ac:dyDescent="0.25">
      <c r="A246" s="7">
        <v>246</v>
      </c>
      <c r="B246" s="7">
        <v>36</v>
      </c>
      <c r="C246" s="7" t="s">
        <v>40</v>
      </c>
      <c r="D246">
        <v>0.72316491680903927</v>
      </c>
      <c r="E246" s="7">
        <f>D246-E255-E258-E259</f>
        <v>0.65106833469337233</v>
      </c>
    </row>
    <row r="247" spans="1:5" s="7" customFormat="1" x14ac:dyDescent="0.25">
      <c r="A247" s="7">
        <v>247</v>
      </c>
      <c r="B247" s="7">
        <v>36</v>
      </c>
      <c r="C247" s="7" t="s">
        <v>40</v>
      </c>
      <c r="D247">
        <v>4.5573157988717989</v>
      </c>
      <c r="E247" s="7">
        <f>D247-E248-E249-E250-E251-E252-E253-E254-E256-E257-E267</f>
        <v>1.1627479470938222</v>
      </c>
    </row>
    <row r="248" spans="1:5" s="7" customFormat="1" x14ac:dyDescent="0.25">
      <c r="A248" s="7">
        <v>248</v>
      </c>
      <c r="B248" s="7">
        <v>36</v>
      </c>
      <c r="C248" s="7" t="s">
        <v>40</v>
      </c>
      <c r="D248">
        <v>3.3312695057766519</v>
      </c>
      <c r="E248" s="7">
        <f>D248-E252-E250-E253-E254-E256-E257-E267</f>
        <v>0.72646751093196582</v>
      </c>
    </row>
    <row r="249" spans="1:5" s="7" customFormat="1" x14ac:dyDescent="0.25">
      <c r="A249" s="7">
        <v>249</v>
      </c>
      <c r="B249" s="7">
        <v>36</v>
      </c>
      <c r="C249" s="7" t="s">
        <v>40</v>
      </c>
      <c r="D249">
        <v>2.761188898628442E-2</v>
      </c>
      <c r="E249" s="7">
        <f>D249</f>
        <v>2.761188898628442E-2</v>
      </c>
    </row>
    <row r="250" spans="1:5" s="7" customFormat="1" x14ac:dyDescent="0.25">
      <c r="A250" s="7">
        <v>250</v>
      </c>
      <c r="B250" s="7">
        <v>36</v>
      </c>
      <c r="C250" s="7" t="s">
        <v>40</v>
      </c>
      <c r="D250">
        <v>7.7064195147771696E-3</v>
      </c>
      <c r="E250" s="7">
        <f>D250</f>
        <v>7.7064195147771696E-3</v>
      </c>
    </row>
    <row r="251" spans="1:5" s="7" customFormat="1" x14ac:dyDescent="0.25">
      <c r="A251" s="7">
        <v>251</v>
      </c>
      <c r="B251" s="7">
        <v>36</v>
      </c>
      <c r="C251" s="7" t="s">
        <v>40</v>
      </c>
      <c r="D251">
        <v>3.5686457015040592E-2</v>
      </c>
      <c r="E251" s="7">
        <f>D251</f>
        <v>3.5686457015040592E-2</v>
      </c>
    </row>
    <row r="252" spans="1:5" s="7" customFormat="1" x14ac:dyDescent="0.25">
      <c r="A252" s="7">
        <v>252</v>
      </c>
      <c r="B252" s="7">
        <v>36</v>
      </c>
      <c r="C252" s="7" t="s">
        <v>40</v>
      </c>
      <c r="D252">
        <v>2.5970955753299085</v>
      </c>
      <c r="E252" s="7">
        <f>D252-E253-E254-E256-E257-E267</f>
        <v>0.16665806753288886</v>
      </c>
    </row>
    <row r="253" spans="1:5" s="7" customFormat="1" x14ac:dyDescent="0.25">
      <c r="A253" s="7">
        <v>253</v>
      </c>
      <c r="B253" s="7">
        <v>36</v>
      </c>
      <c r="C253" s="7" t="s">
        <v>40</v>
      </c>
      <c r="D253">
        <v>2.4304375077970199</v>
      </c>
      <c r="E253" s="7">
        <f>D253-E254-E256-E257-E267</f>
        <v>1.8416869975669523</v>
      </c>
    </row>
    <row r="254" spans="1:5" s="7" customFormat="1" x14ac:dyDescent="0.25">
      <c r="A254" s="7">
        <v>254</v>
      </c>
      <c r="B254" s="7">
        <v>36</v>
      </c>
      <c r="C254" s="7" t="s">
        <v>40</v>
      </c>
      <c r="D254">
        <v>5.7943613606856901E-3</v>
      </c>
      <c r="E254" s="7">
        <f>D254</f>
        <v>5.7943613606856901E-3</v>
      </c>
    </row>
    <row r="255" spans="1:5" s="7" customFormat="1" x14ac:dyDescent="0.25">
      <c r="A255" s="7">
        <v>255</v>
      </c>
      <c r="B255" s="7">
        <v>36</v>
      </c>
      <c r="C255" s="7" t="s">
        <v>40</v>
      </c>
      <c r="D255">
        <v>3.0393821313647124E-2</v>
      </c>
      <c r="E255" s="7">
        <f>D255</f>
        <v>3.0393821313647124E-2</v>
      </c>
    </row>
    <row r="256" spans="1:5" s="7" customFormat="1" x14ac:dyDescent="0.25">
      <c r="A256" s="7">
        <v>256</v>
      </c>
      <c r="B256" s="7">
        <v>36</v>
      </c>
      <c r="C256" s="7" t="s">
        <v>40</v>
      </c>
      <c r="D256">
        <v>0.58295614886938185</v>
      </c>
      <c r="E256" s="7">
        <f>D256-E257-E267</f>
        <v>7.6659381211797772E-2</v>
      </c>
    </row>
    <row r="257" spans="1:5" s="7" customFormat="1" x14ac:dyDescent="0.25">
      <c r="A257" s="7">
        <v>257</v>
      </c>
      <c r="B257" s="7">
        <v>36</v>
      </c>
      <c r="C257" s="7" t="s">
        <v>40</v>
      </c>
      <c r="D257">
        <v>0.50629676765758402</v>
      </c>
      <c r="E257" s="7">
        <f>D257-E267</f>
        <v>1.9834813028611509E-2</v>
      </c>
    </row>
    <row r="258" spans="1:5" s="7" customFormat="1" x14ac:dyDescent="0.25">
      <c r="A258" s="7">
        <v>258</v>
      </c>
      <c r="B258" s="7">
        <v>36</v>
      </c>
      <c r="C258" s="7" t="s">
        <v>40</v>
      </c>
      <c r="D258">
        <v>4.1702760802019859E-2</v>
      </c>
      <c r="E258" s="7">
        <f>D258-E259</f>
        <v>2.1068675554963855E-2</v>
      </c>
    </row>
    <row r="259" spans="1:5" s="7" customFormat="1" x14ac:dyDescent="0.25">
      <c r="A259" s="7">
        <v>259</v>
      </c>
      <c r="B259" s="7">
        <v>36</v>
      </c>
      <c r="C259" s="7" t="s">
        <v>40</v>
      </c>
      <c r="D259">
        <v>2.0634085247056004E-2</v>
      </c>
      <c r="E259" s="7">
        <f>D259</f>
        <v>2.0634085247056004E-2</v>
      </c>
    </row>
    <row r="260" spans="1:5" s="7" customFormat="1" x14ac:dyDescent="0.25">
      <c r="A260" s="7">
        <v>260</v>
      </c>
      <c r="B260" s="7">
        <v>36</v>
      </c>
      <c r="C260" s="7" t="s">
        <v>40</v>
      </c>
      <c r="D260">
        <v>6.5181883532646845</v>
      </c>
      <c r="E260" s="7">
        <f>D260-E264-E268-E266-E269</f>
        <v>1.2138185868551483</v>
      </c>
    </row>
    <row r="261" spans="1:5" s="7" customFormat="1" x14ac:dyDescent="0.25">
      <c r="A261" s="7">
        <v>261</v>
      </c>
      <c r="B261" s="7">
        <v>36</v>
      </c>
      <c r="C261" s="7" t="s">
        <v>40</v>
      </c>
      <c r="D261">
        <v>4.6640140262976821E-3</v>
      </c>
      <c r="E261" s="7">
        <f>D261</f>
        <v>4.6640140262976821E-3</v>
      </c>
    </row>
    <row r="262" spans="1:5" s="7" customFormat="1" x14ac:dyDescent="0.25">
      <c r="A262" s="7">
        <v>262</v>
      </c>
      <c r="B262" s="7">
        <v>36</v>
      </c>
      <c r="C262" s="7" t="s">
        <v>40</v>
      </c>
      <c r="D262">
        <v>0.31374913848785352</v>
      </c>
      <c r="E262" s="7">
        <f>D262-E265</f>
        <v>7.3015734313137071E-2</v>
      </c>
    </row>
    <row r="263" spans="1:5" s="7" customFormat="1" x14ac:dyDescent="0.25">
      <c r="A263" s="7">
        <v>263</v>
      </c>
      <c r="B263" s="7">
        <v>36</v>
      </c>
      <c r="C263" s="7" t="s">
        <v>40</v>
      </c>
      <c r="D263">
        <v>5.7093357612574929</v>
      </c>
      <c r="E263" s="7">
        <f>D263-E270</f>
        <v>0.46566399152458171</v>
      </c>
    </row>
    <row r="264" spans="1:5" s="7" customFormat="1" x14ac:dyDescent="0.25">
      <c r="A264" s="7">
        <v>264</v>
      </c>
      <c r="B264" s="7">
        <v>36</v>
      </c>
      <c r="C264" s="7" t="s">
        <v>40</v>
      </c>
      <c r="D264">
        <v>2.418476136262351E-2</v>
      </c>
      <c r="E264" s="7">
        <f t="shared" ref="E264:E269" si="24">D264</f>
        <v>2.418476136262351E-2</v>
      </c>
    </row>
    <row r="265" spans="1:5" s="7" customFormat="1" x14ac:dyDescent="0.25">
      <c r="A265" s="7">
        <v>265</v>
      </c>
      <c r="B265" s="7">
        <v>36</v>
      </c>
      <c r="C265" s="7" t="s">
        <v>40</v>
      </c>
      <c r="D265">
        <v>0.24073340417471645</v>
      </c>
      <c r="E265" s="7">
        <f t="shared" si="24"/>
        <v>0.24073340417471645</v>
      </c>
    </row>
    <row r="266" spans="1:5" s="7" customFormat="1" x14ac:dyDescent="0.25">
      <c r="A266" s="7">
        <v>266</v>
      </c>
      <c r="B266" s="7">
        <v>36</v>
      </c>
      <c r="C266" s="7" t="s">
        <v>40</v>
      </c>
      <c r="D266">
        <v>0.35792275445216321</v>
      </c>
      <c r="E266" s="7">
        <f t="shared" si="24"/>
        <v>0.35792275445216321</v>
      </c>
    </row>
    <row r="267" spans="1:5" s="7" customFormat="1" x14ac:dyDescent="0.25">
      <c r="A267" s="7">
        <v>267</v>
      </c>
      <c r="B267" s="7">
        <v>36</v>
      </c>
      <c r="C267" s="7" t="s">
        <v>40</v>
      </c>
      <c r="D267">
        <v>0.48646195462897251</v>
      </c>
      <c r="E267" s="7">
        <f t="shared" si="24"/>
        <v>0.48646195462897251</v>
      </c>
    </row>
    <row r="268" spans="1:5" s="7" customFormat="1" x14ac:dyDescent="0.25">
      <c r="A268" s="7">
        <v>268</v>
      </c>
      <c r="B268" s="7">
        <v>36</v>
      </c>
      <c r="C268" s="7" t="s">
        <v>40</v>
      </c>
      <c r="D268">
        <v>4.9222622505947493</v>
      </c>
      <c r="E268" s="7">
        <f>D268-E269</f>
        <v>0.20615600561979441</v>
      </c>
    </row>
    <row r="269" spans="1:5" s="7" customFormat="1" x14ac:dyDescent="0.25">
      <c r="A269" s="7">
        <v>269</v>
      </c>
      <c r="B269" s="7">
        <v>36</v>
      </c>
      <c r="C269" s="7" t="s">
        <v>40</v>
      </c>
      <c r="D269">
        <v>4.7161062449749549</v>
      </c>
      <c r="E269" s="7">
        <f t="shared" si="24"/>
        <v>4.7161062449749549</v>
      </c>
    </row>
    <row r="270" spans="1:5" s="7" customFormat="1" x14ac:dyDescent="0.25">
      <c r="A270" s="7">
        <v>270</v>
      </c>
      <c r="B270" s="7">
        <v>36</v>
      </c>
      <c r="C270" s="7" t="s">
        <v>40</v>
      </c>
      <c r="D270">
        <v>5.2436717697329112</v>
      </c>
      <c r="E270" s="7">
        <f>D270</f>
        <v>5.2436717697329112</v>
      </c>
    </row>
    <row r="271" spans="1:5" s="4" customFormat="1" x14ac:dyDescent="0.25">
      <c r="A271" s="4">
        <v>271</v>
      </c>
      <c r="B271" s="4">
        <v>37</v>
      </c>
      <c r="C271" s="4" t="s">
        <v>41</v>
      </c>
      <c r="D271">
        <v>6.4821678317152825E-2</v>
      </c>
      <c r="E271" s="5">
        <f>D271</f>
        <v>6.4821678317152825E-2</v>
      </c>
    </row>
    <row r="272" spans="1:5" x14ac:dyDescent="0.25">
      <c r="A272">
        <v>272</v>
      </c>
      <c r="B272">
        <v>38</v>
      </c>
      <c r="C272" t="s">
        <v>42</v>
      </c>
      <c r="D272">
        <v>0.31981769089502682</v>
      </c>
      <c r="E272" s="6">
        <f>D272-E273</f>
        <v>0.26678049350839111</v>
      </c>
    </row>
    <row r="273" spans="1:5" x14ac:dyDescent="0.25">
      <c r="A273">
        <v>273</v>
      </c>
      <c r="B273">
        <v>38</v>
      </c>
      <c r="C273" t="s">
        <v>42</v>
      </c>
      <c r="D273">
        <v>5.3037197386635697E-2</v>
      </c>
      <c r="E273">
        <f>D273</f>
        <v>5.3037197386635697E-2</v>
      </c>
    </row>
    <row r="274" spans="1:5" s="4" customFormat="1" x14ac:dyDescent="0.25">
      <c r="A274" s="4">
        <v>274</v>
      </c>
      <c r="B274" s="4">
        <v>39</v>
      </c>
      <c r="C274" s="4" t="s">
        <v>43</v>
      </c>
      <c r="D274">
        <v>4.3598357095954281</v>
      </c>
      <c r="E274" s="4">
        <f>D274-E275-E276-E277</f>
        <v>1.5904488708473952</v>
      </c>
    </row>
    <row r="275" spans="1:5" s="4" customFormat="1" x14ac:dyDescent="0.25">
      <c r="A275" s="4">
        <v>275</v>
      </c>
      <c r="B275" s="4">
        <v>39</v>
      </c>
      <c r="C275" s="4" t="s">
        <v>43</v>
      </c>
      <c r="D275">
        <v>2.7693868387480332</v>
      </c>
      <c r="E275" s="4">
        <f>D275-E276-E277</f>
        <v>0.68981574353702269</v>
      </c>
    </row>
    <row r="276" spans="1:5" s="4" customFormat="1" x14ac:dyDescent="0.25">
      <c r="A276" s="4">
        <v>276</v>
      </c>
      <c r="B276" s="4">
        <v>39</v>
      </c>
      <c r="C276" s="4" t="s">
        <v>43</v>
      </c>
      <c r="D276">
        <v>0.11283062528690462</v>
      </c>
      <c r="E276" s="4">
        <f>D276</f>
        <v>0.11283062528690462</v>
      </c>
    </row>
    <row r="277" spans="1:5" s="4" customFormat="1" x14ac:dyDescent="0.25">
      <c r="A277" s="4">
        <v>277</v>
      </c>
      <c r="B277" s="4">
        <v>39</v>
      </c>
      <c r="C277" s="4" t="s">
        <v>43</v>
      </c>
      <c r="D277">
        <v>1.9667404699241058</v>
      </c>
      <c r="E277" s="4">
        <f>D277</f>
        <v>1.9667404699241058</v>
      </c>
    </row>
    <row r="278" spans="1:5" s="2" customFormat="1" x14ac:dyDescent="0.25">
      <c r="A278" s="2">
        <v>278</v>
      </c>
      <c r="B278" s="2">
        <v>40</v>
      </c>
      <c r="C278" s="2" t="s">
        <v>44</v>
      </c>
      <c r="D278">
        <v>0.2769690227683731</v>
      </c>
      <c r="E278" s="4">
        <f>D278-E279-E280</f>
        <v>0.24130710202348232</v>
      </c>
    </row>
    <row r="279" spans="1:5" s="2" customFormat="1" x14ac:dyDescent="0.25">
      <c r="A279" s="2">
        <v>279</v>
      </c>
      <c r="B279" s="2">
        <v>40</v>
      </c>
      <c r="C279" s="2" t="s">
        <v>44</v>
      </c>
      <c r="D279">
        <v>5.9872851201370402E-3</v>
      </c>
      <c r="E279" s="4">
        <f t="shared" ref="E279:E308" si="25">D279</f>
        <v>5.9872851201370402E-3</v>
      </c>
    </row>
    <row r="280" spans="1:5" s="2" customFormat="1" x14ac:dyDescent="0.25">
      <c r="A280" s="2">
        <v>280</v>
      </c>
      <c r="B280" s="2">
        <v>40</v>
      </c>
      <c r="C280" s="2" t="s">
        <v>44</v>
      </c>
      <c r="D280">
        <v>2.9674635624753767E-2</v>
      </c>
      <c r="E280" s="4">
        <f t="shared" si="25"/>
        <v>2.9674635624753767E-2</v>
      </c>
    </row>
    <row r="281" spans="1:5" s="4" customFormat="1" x14ac:dyDescent="0.25">
      <c r="A281" s="4">
        <v>281</v>
      </c>
      <c r="B281" s="4">
        <v>41</v>
      </c>
      <c r="C281" s="4" t="s">
        <v>45</v>
      </c>
      <c r="D281">
        <v>0.10674356584069024</v>
      </c>
      <c r="E281" s="4">
        <f t="shared" si="25"/>
        <v>0.10674356584069024</v>
      </c>
    </row>
    <row r="282" spans="1:5" s="2" customFormat="1" x14ac:dyDescent="0.25">
      <c r="A282" s="2">
        <v>282</v>
      </c>
      <c r="B282" s="2">
        <v>42</v>
      </c>
      <c r="C282" s="2" t="s">
        <v>46</v>
      </c>
      <c r="D282">
        <v>1.6443366899881693</v>
      </c>
      <c r="E282" s="4">
        <f>D282-E283-E284-E285-E286</f>
        <v>1.3939014984094564</v>
      </c>
    </row>
    <row r="283" spans="1:5" s="2" customFormat="1" x14ac:dyDescent="0.25">
      <c r="A283" s="2">
        <v>283</v>
      </c>
      <c r="B283" s="2">
        <v>42</v>
      </c>
      <c r="C283" s="2" t="s">
        <v>46</v>
      </c>
      <c r="D283">
        <v>1.6891191383025344E-2</v>
      </c>
      <c r="E283" s="4">
        <f t="shared" si="25"/>
        <v>1.6891191383025344E-2</v>
      </c>
    </row>
    <row r="284" spans="1:5" s="2" customFormat="1" x14ac:dyDescent="0.25">
      <c r="A284" s="2">
        <v>284</v>
      </c>
      <c r="B284" s="2">
        <v>42</v>
      </c>
      <c r="C284" s="2" t="s">
        <v>46</v>
      </c>
      <c r="D284">
        <v>4.3247531176230144E-3</v>
      </c>
      <c r="E284" s="4">
        <f t="shared" si="25"/>
        <v>4.3247531176230144E-3</v>
      </c>
    </row>
    <row r="285" spans="1:5" s="2" customFormat="1" x14ac:dyDescent="0.25">
      <c r="A285" s="2">
        <v>285</v>
      </c>
      <c r="B285" s="2">
        <v>42</v>
      </c>
      <c r="C285" s="2" t="s">
        <v>46</v>
      </c>
      <c r="D285">
        <v>1.7140331408501682E-2</v>
      </c>
      <c r="E285" s="4">
        <f t="shared" si="25"/>
        <v>1.7140331408501682E-2</v>
      </c>
    </row>
    <row r="286" spans="1:5" s="2" customFormat="1" x14ac:dyDescent="0.25">
      <c r="A286" s="2">
        <v>286</v>
      </c>
      <c r="B286" s="2">
        <v>42</v>
      </c>
      <c r="C286" s="2" t="s">
        <v>46</v>
      </c>
      <c r="D286">
        <v>0.21207891566956294</v>
      </c>
      <c r="E286" s="4">
        <f t="shared" si="25"/>
        <v>0.21207891566956294</v>
      </c>
    </row>
    <row r="287" spans="1:5" s="4" customFormat="1" x14ac:dyDescent="0.25">
      <c r="A287" s="4">
        <v>287</v>
      </c>
      <c r="B287" s="4">
        <v>43</v>
      </c>
      <c r="C287" s="4" t="s">
        <v>47</v>
      </c>
      <c r="D287">
        <v>15.808870388187708</v>
      </c>
      <c r="E287" s="4">
        <f>D287-SUM(E288:E$293)</f>
        <v>2.5280574830583458</v>
      </c>
    </row>
    <row r="288" spans="1:5" s="4" customFormat="1" x14ac:dyDescent="0.25">
      <c r="A288" s="4">
        <v>288</v>
      </c>
      <c r="B288" s="4">
        <v>43</v>
      </c>
      <c r="C288" s="4" t="s">
        <v>47</v>
      </c>
      <c r="D288">
        <v>13.280812905129363</v>
      </c>
      <c r="E288" s="4">
        <f>D288-SUM(E289:E$293)</f>
        <v>2.1346458336156005</v>
      </c>
    </row>
    <row r="289" spans="1:5" s="4" customFormat="1" x14ac:dyDescent="0.25">
      <c r="A289" s="4">
        <v>289</v>
      </c>
      <c r="B289" s="4">
        <v>43</v>
      </c>
      <c r="C289" s="4" t="s">
        <v>47</v>
      </c>
      <c r="D289">
        <v>11.14616707151376</v>
      </c>
      <c r="E289" s="4">
        <f>D289-SUM(E290:E$293)</f>
        <v>1.5728839466828397</v>
      </c>
    </row>
    <row r="290" spans="1:5" s="4" customFormat="1" x14ac:dyDescent="0.25">
      <c r="A290" s="4">
        <v>290</v>
      </c>
      <c r="B290" s="4">
        <v>43</v>
      </c>
      <c r="C290" s="4" t="s">
        <v>47</v>
      </c>
      <c r="D290">
        <v>0.54779211950239592</v>
      </c>
      <c r="E290" s="4">
        <f>D290-E292</f>
        <v>0.46690836383604212</v>
      </c>
    </row>
    <row r="291" spans="1:5" s="4" customFormat="1" x14ac:dyDescent="0.25">
      <c r="A291" s="4">
        <v>291</v>
      </c>
      <c r="B291" s="4">
        <v>43</v>
      </c>
      <c r="C291" s="4" t="s">
        <v>47</v>
      </c>
      <c r="D291">
        <v>9.0254910053285258</v>
      </c>
      <c r="E291" s="4">
        <f>D291-E293</f>
        <v>7.056723048690337</v>
      </c>
    </row>
    <row r="292" spans="1:5" s="4" customFormat="1" x14ac:dyDescent="0.25">
      <c r="A292" s="4">
        <v>292</v>
      </c>
      <c r="B292" s="4">
        <v>43</v>
      </c>
      <c r="C292" s="4" t="s">
        <v>47</v>
      </c>
      <c r="D292">
        <v>8.0883755666353793E-2</v>
      </c>
      <c r="E292" s="4">
        <f t="shared" si="25"/>
        <v>8.0883755666353793E-2</v>
      </c>
    </row>
    <row r="293" spans="1:5" s="4" customFormat="1" x14ac:dyDescent="0.25">
      <c r="A293" s="4">
        <v>293</v>
      </c>
      <c r="B293" s="4">
        <v>43</v>
      </c>
      <c r="C293" s="4" t="s">
        <v>47</v>
      </c>
      <c r="D293">
        <v>1.9687679566381884</v>
      </c>
      <c r="E293" s="4">
        <f t="shared" si="25"/>
        <v>1.9687679566381884</v>
      </c>
    </row>
    <row r="294" spans="1:5" s="2" customFormat="1" x14ac:dyDescent="0.25">
      <c r="A294" s="2">
        <v>294</v>
      </c>
      <c r="B294" s="2">
        <v>44</v>
      </c>
      <c r="C294" s="2" t="s">
        <v>48</v>
      </c>
      <c r="D294">
        <v>0.585336797018851</v>
      </c>
      <c r="E294" s="4">
        <f>D294-E295</f>
        <v>0.51964937318888305</v>
      </c>
    </row>
    <row r="295" spans="1:5" s="2" customFormat="1" x14ac:dyDescent="0.25">
      <c r="A295" s="2">
        <v>295</v>
      </c>
      <c r="B295" s="2">
        <v>44</v>
      </c>
      <c r="C295" s="2" t="s">
        <v>48</v>
      </c>
      <c r="D295">
        <v>6.5687423829967923E-2</v>
      </c>
      <c r="E295" s="4">
        <f t="shared" si="25"/>
        <v>6.5687423829967923E-2</v>
      </c>
    </row>
    <row r="296" spans="1:5" s="4" customFormat="1" x14ac:dyDescent="0.25">
      <c r="A296" s="4">
        <v>296</v>
      </c>
      <c r="B296" s="4">
        <v>45</v>
      </c>
      <c r="C296" s="4" t="s">
        <v>49</v>
      </c>
      <c r="D296">
        <v>5.0377672273981524</v>
      </c>
      <c r="E296" s="4">
        <f>D296-E297-E298</f>
        <v>1.5367748384848703</v>
      </c>
    </row>
    <row r="297" spans="1:5" s="4" customFormat="1" x14ac:dyDescent="0.25">
      <c r="A297" s="4">
        <v>297</v>
      </c>
      <c r="B297" s="4">
        <v>45</v>
      </c>
      <c r="C297" s="4" t="s">
        <v>49</v>
      </c>
      <c r="D297">
        <v>3.5009923889132821</v>
      </c>
      <c r="E297" s="4">
        <f>D297-E298</f>
        <v>2.3376627868707227</v>
      </c>
    </row>
    <row r="298" spans="1:5" s="4" customFormat="1" x14ac:dyDescent="0.25">
      <c r="A298" s="4">
        <v>298</v>
      </c>
      <c r="B298" s="4">
        <v>45</v>
      </c>
      <c r="C298" s="4" t="s">
        <v>49</v>
      </c>
      <c r="D298">
        <v>1.1633296020425594</v>
      </c>
      <c r="E298" s="4">
        <f t="shared" si="25"/>
        <v>1.1633296020425594</v>
      </c>
    </row>
    <row r="299" spans="1:5" s="2" customFormat="1" ht="13.9" customHeight="1" x14ac:dyDescent="0.25">
      <c r="A299" s="2">
        <v>299</v>
      </c>
      <c r="B299" s="2">
        <v>46</v>
      </c>
      <c r="C299" s="2" t="s">
        <v>50</v>
      </c>
      <c r="D299">
        <v>16.139181213720303</v>
      </c>
      <c r="E299" s="4">
        <f>D299-SUM(E300:E308)</f>
        <v>7.4870655937046244</v>
      </c>
    </row>
    <row r="300" spans="1:5" s="2" customFormat="1" x14ac:dyDescent="0.25">
      <c r="A300" s="2">
        <v>300</v>
      </c>
      <c r="B300" s="2">
        <v>46</v>
      </c>
      <c r="C300" s="2" t="s">
        <v>50</v>
      </c>
      <c r="D300">
        <v>3.2186078855947656E-3</v>
      </c>
      <c r="E300" s="4">
        <f t="shared" si="25"/>
        <v>3.2186078855947656E-3</v>
      </c>
    </row>
    <row r="301" spans="1:5" s="2" customFormat="1" x14ac:dyDescent="0.25">
      <c r="A301" s="2">
        <v>301</v>
      </c>
      <c r="B301" s="2">
        <v>46</v>
      </c>
      <c r="C301" s="2" t="s">
        <v>50</v>
      </c>
      <c r="D301">
        <v>2.5537015397829546</v>
      </c>
      <c r="E301" s="4">
        <f>D301-E302-E303-E304</f>
        <v>0.75925050924729776</v>
      </c>
    </row>
    <row r="302" spans="1:5" s="2" customFormat="1" x14ac:dyDescent="0.25">
      <c r="A302" s="2">
        <v>302</v>
      </c>
      <c r="B302" s="2">
        <v>46</v>
      </c>
      <c r="C302" s="2" t="s">
        <v>50</v>
      </c>
      <c r="D302">
        <v>1.7944510305356569</v>
      </c>
      <c r="E302" s="4">
        <f>D302-E303-E304</f>
        <v>0.60329986250300383</v>
      </c>
    </row>
    <row r="303" spans="1:5" s="2" customFormat="1" x14ac:dyDescent="0.25">
      <c r="A303" s="2">
        <v>303</v>
      </c>
      <c r="B303" s="2">
        <v>46</v>
      </c>
      <c r="C303" s="2" t="s">
        <v>50</v>
      </c>
      <c r="D303">
        <v>1.191151168032653</v>
      </c>
      <c r="E303" s="4">
        <f>D303-E304</f>
        <v>0.63974540136041125</v>
      </c>
    </row>
    <row r="304" spans="1:5" s="2" customFormat="1" x14ac:dyDescent="0.25">
      <c r="A304" s="2">
        <v>304</v>
      </c>
      <c r="B304" s="2">
        <v>46</v>
      </c>
      <c r="C304" s="2" t="s">
        <v>50</v>
      </c>
      <c r="D304">
        <v>0.55140576667224173</v>
      </c>
      <c r="E304" s="4">
        <f t="shared" si="25"/>
        <v>0.55140576667224173</v>
      </c>
    </row>
    <row r="305" spans="1:5" s="2" customFormat="1" x14ac:dyDescent="0.25">
      <c r="A305" s="2">
        <v>305</v>
      </c>
      <c r="B305" s="2">
        <v>46</v>
      </c>
      <c r="C305" s="2" t="s">
        <v>50</v>
      </c>
      <c r="D305">
        <v>0.78996083323842348</v>
      </c>
      <c r="E305" s="4">
        <f t="shared" si="25"/>
        <v>0.78996083323842348</v>
      </c>
    </row>
    <row r="306" spans="1:5" s="2" customFormat="1" x14ac:dyDescent="0.25">
      <c r="A306" s="2">
        <v>306</v>
      </c>
      <c r="B306" s="2">
        <v>46</v>
      </c>
      <c r="C306" s="2" t="s">
        <v>50</v>
      </c>
      <c r="D306">
        <v>5.305234639108706</v>
      </c>
      <c r="E306" s="4">
        <f>D306-E307-E308</f>
        <v>2.0976515331165126</v>
      </c>
    </row>
    <row r="307" spans="1:5" s="2" customFormat="1" x14ac:dyDescent="0.25">
      <c r="A307" s="2">
        <v>307</v>
      </c>
      <c r="B307" s="2">
        <v>46</v>
      </c>
      <c r="C307" s="2" t="s">
        <v>50</v>
      </c>
      <c r="D307">
        <v>9.0333144098990563E-3</v>
      </c>
      <c r="E307" s="4">
        <f t="shared" si="25"/>
        <v>9.0333144098990563E-3</v>
      </c>
    </row>
    <row r="308" spans="1:5" s="2" customFormat="1" x14ac:dyDescent="0.25">
      <c r="A308" s="2">
        <v>308</v>
      </c>
      <c r="B308" s="2">
        <v>46</v>
      </c>
      <c r="C308" s="2" t="s">
        <v>50</v>
      </c>
      <c r="D308" s="2">
        <v>3.1985497915822947</v>
      </c>
      <c r="E308" s="4">
        <f t="shared" si="25"/>
        <v>3.1985497915822947</v>
      </c>
    </row>
    <row r="309" spans="1:5" x14ac:dyDescent="0.25">
      <c r="A309" s="6">
        <v>350</v>
      </c>
      <c r="B309" s="6">
        <v>18</v>
      </c>
      <c r="C309" s="2" t="s">
        <v>22</v>
      </c>
      <c r="D309">
        <v>3.2371002497721159E-3</v>
      </c>
      <c r="E309" s="8">
        <f>D309</f>
        <v>3.2371002497721159E-3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Dan Walker</cp:lastModifiedBy>
  <dcterms:created xsi:type="dcterms:W3CDTF">2018-05-25T17:59:56Z</dcterms:created>
  <dcterms:modified xsi:type="dcterms:W3CDTF">2018-05-29T17:28:10Z</dcterms:modified>
</cp:coreProperties>
</file>