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USDW727457\Documents\Repo\"/>
    </mc:Choice>
  </mc:AlternateContent>
  <xr:revisionPtr revIDLastSave="0" documentId="13_ncr:1_{124DC907-B82A-4349-8B1E-9312F34BE128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heet1" sheetId="1" r:id="rId1"/>
    <sheet name="Sheet2" sheetId="2" r:id="rId2"/>
    <sheet name="Sheet3" sheetId="3" r:id="rId3"/>
    <sheet name="CompanySummary" sheetId="4" r:id="rId4"/>
    <sheet name="JobSummary" sheetId="5" r:id="rId5"/>
    <sheet name="Total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3" l="1"/>
  <c r="J28" i="3"/>
  <c r="F6" i="4"/>
  <c r="F8" i="4" s="1"/>
  <c r="H31" i="3"/>
  <c r="H30" i="3"/>
  <c r="H29" i="3"/>
  <c r="I29" i="3"/>
  <c r="I28" i="3"/>
  <c r="F4" i="4"/>
  <c r="H32" i="3"/>
  <c r="I6" i="4"/>
  <c r="H6" i="4"/>
  <c r="G6" i="4"/>
  <c r="F5" i="4"/>
  <c r="F3" i="4"/>
  <c r="F2" i="4"/>
  <c r="H23" i="3"/>
  <c r="I21" i="3"/>
  <c r="J21" i="3" s="1"/>
  <c r="H20" i="3"/>
  <c r="H19" i="3"/>
  <c r="H13" i="3"/>
  <c r="H24" i="3"/>
  <c r="H22" i="3"/>
  <c r="H21" i="3"/>
  <c r="H18" i="3"/>
  <c r="H17" i="3"/>
  <c r="H16" i="3"/>
  <c r="F7" i="4"/>
  <c r="H6" i="3"/>
  <c r="H15" i="3"/>
  <c r="H14" i="3"/>
  <c r="H12" i="3"/>
  <c r="H11" i="3"/>
  <c r="H10" i="3"/>
  <c r="H5" i="3"/>
  <c r="H9" i="3"/>
  <c r="H8" i="3"/>
  <c r="H7" i="3"/>
  <c r="H4" i="3"/>
  <c r="H3" i="3"/>
  <c r="H2" i="3"/>
</calcChain>
</file>

<file path=xl/sharedStrings.xml><?xml version="1.0" encoding="utf-8"?>
<sst xmlns="http://schemas.openxmlformats.org/spreadsheetml/2006/main" count="2176" uniqueCount="136">
  <si>
    <t>Name</t>
  </si>
  <si>
    <t>Company</t>
  </si>
  <si>
    <t>Week</t>
  </si>
  <si>
    <t>Date</t>
  </si>
  <si>
    <t>Project</t>
  </si>
  <si>
    <t>Open</t>
  </si>
  <si>
    <t>Reg</t>
  </si>
  <si>
    <t>OT</t>
  </si>
  <si>
    <t>Miles</t>
  </si>
  <si>
    <t>Total</t>
  </si>
  <si>
    <t>Jason Aldrich</t>
  </si>
  <si>
    <t>WSP</t>
  </si>
  <si>
    <t>Week 1</t>
  </si>
  <si>
    <t>Feb 04 2023</t>
  </si>
  <si>
    <t>IC2022A22</t>
  </si>
  <si>
    <t>Week 2</t>
  </si>
  <si>
    <t>Feb 11 2023</t>
  </si>
  <si>
    <t>Week 3</t>
  </si>
  <si>
    <t>Feb 18 2023</t>
  </si>
  <si>
    <t>Week 4</t>
  </si>
  <si>
    <t>Feb 25 2023</t>
  </si>
  <si>
    <t>Romanus Bezezuh</t>
  </si>
  <si>
    <t>22RMS8907A</t>
  </si>
  <si>
    <t>23RMS9033A</t>
  </si>
  <si>
    <t>Randy Bond</t>
  </si>
  <si>
    <t>DA6561A18</t>
  </si>
  <si>
    <t>CK6851M20</t>
  </si>
  <si>
    <t>CI7123B21</t>
  </si>
  <si>
    <t>Chris Fairbanks</t>
  </si>
  <si>
    <t>BLANK</t>
  </si>
  <si>
    <t>Chris Goddard</t>
  </si>
  <si>
    <t>LC7046B21</t>
  </si>
  <si>
    <t>OFFICE</t>
  </si>
  <si>
    <t>LC6374A17</t>
  </si>
  <si>
    <t>LC7046D21</t>
  </si>
  <si>
    <t>BR6219B17</t>
  </si>
  <si>
    <t>LC7046A21</t>
  </si>
  <si>
    <t>SCP-1341498</t>
  </si>
  <si>
    <t>SCP-1413031</t>
  </si>
  <si>
    <t>Wilbur Johnson</t>
  </si>
  <si>
    <t>CI6749B19</t>
  </si>
  <si>
    <t>Sam Mattammel</t>
  </si>
  <si>
    <t>DSG PLANNING EDIT</t>
  </si>
  <si>
    <t>Chris Butler</t>
  </si>
  <si>
    <t>CICKCRLLL7145A21</t>
  </si>
  <si>
    <t>DA6208A16</t>
  </si>
  <si>
    <t>Brent King</t>
  </si>
  <si>
    <t>MV6693B19</t>
  </si>
  <si>
    <t>MV6693D19</t>
  </si>
  <si>
    <t>MV6693E19</t>
  </si>
  <si>
    <t>MV6337E17</t>
  </si>
  <si>
    <t>AC7368A22</t>
  </si>
  <si>
    <t>LC7046C21</t>
  </si>
  <si>
    <t>AC6932A20</t>
  </si>
  <si>
    <t>PM0003A18</t>
  </si>
  <si>
    <t>MV0000B23</t>
  </si>
  <si>
    <t>EBUILDER</t>
  </si>
  <si>
    <t>CI5335A17</t>
  </si>
  <si>
    <t>MV6693A19</t>
  </si>
  <si>
    <t>Don Owens</t>
  </si>
  <si>
    <t>DA6302H17</t>
  </si>
  <si>
    <t>DA6467A18</t>
  </si>
  <si>
    <t>DA6919C20</t>
  </si>
  <si>
    <t>DA6949D20</t>
  </si>
  <si>
    <t>DA6956A20</t>
  </si>
  <si>
    <t>DA7216A21</t>
  </si>
  <si>
    <t>DA6893A20</t>
  </si>
  <si>
    <t>DA6949C20</t>
  </si>
  <si>
    <t>Duane Patterson</t>
  </si>
  <si>
    <t>DA6345A17</t>
  </si>
  <si>
    <t>DA6388L17</t>
  </si>
  <si>
    <t>DA6388N17</t>
  </si>
  <si>
    <t>DA6388M17</t>
  </si>
  <si>
    <t>BR5355D12</t>
  </si>
  <si>
    <t>CI6994B20</t>
  </si>
  <si>
    <t>James Rowland</t>
  </si>
  <si>
    <t>SUPSCP</t>
  </si>
  <si>
    <t>Lorelei Savoy</t>
  </si>
  <si>
    <t>Russell Scott</t>
  </si>
  <si>
    <t>SUP</t>
  </si>
  <si>
    <t>Jonika Gear</t>
  </si>
  <si>
    <t>BOTA</t>
  </si>
  <si>
    <t>ADMIN</t>
  </si>
  <si>
    <t>Steven Gray</t>
  </si>
  <si>
    <t>BT6287A17</t>
  </si>
  <si>
    <t>BT6289A17</t>
  </si>
  <si>
    <t>Abiodun Dada</t>
  </si>
  <si>
    <t>Abdelali Rachidi</t>
  </si>
  <si>
    <t>Tavaris Wilmington</t>
  </si>
  <si>
    <t>DA6388V17</t>
  </si>
  <si>
    <t>Tracy Mitchell</t>
  </si>
  <si>
    <t>LR6851N20</t>
  </si>
  <si>
    <t>Brendan Wertlieb</t>
  </si>
  <si>
    <t>Deneal Belgrave</t>
  </si>
  <si>
    <t>Bruce Gilbert</t>
  </si>
  <si>
    <t>CI6851N20</t>
  </si>
  <si>
    <t>DA7161A21</t>
  </si>
  <si>
    <t>RW7924A14</t>
  </si>
  <si>
    <t>RW8451A18</t>
  </si>
  <si>
    <t>Derrick Martin</t>
  </si>
  <si>
    <t>CES</t>
  </si>
  <si>
    <t>Andrew Burley</t>
  </si>
  <si>
    <t>ECE</t>
  </si>
  <si>
    <t>Dave Tomich</t>
  </si>
  <si>
    <t>Robert Spigone *</t>
  </si>
  <si>
    <t>WEB</t>
  </si>
  <si>
    <t>DA6388K17</t>
  </si>
  <si>
    <t>RWS7972A15</t>
  </si>
  <si>
    <t>23701955A</t>
  </si>
  <si>
    <t>Mohammed Nawabi *</t>
  </si>
  <si>
    <t>23402941A</t>
  </si>
  <si>
    <t>CI6851L20</t>
  </si>
  <si>
    <t>Charles Neale</t>
  </si>
  <si>
    <t>MV</t>
  </si>
  <si>
    <t>Olukunle Ogunremi</t>
  </si>
  <si>
    <t>CI7064A21</t>
  </si>
  <si>
    <t>BR6287A17</t>
  </si>
  <si>
    <t>DA6234A17</t>
  </si>
  <si>
    <t>DA6685A19</t>
  </si>
  <si>
    <t>DA7679A20</t>
  </si>
  <si>
    <t>DA7024A21</t>
  </si>
  <si>
    <t>BR6289A17</t>
  </si>
  <si>
    <t>Mitchell Mahanand</t>
  </si>
  <si>
    <t>DA6303B17</t>
  </si>
  <si>
    <t>DA7290A22</t>
  </si>
  <si>
    <t>Warren Wright</t>
  </si>
  <si>
    <t>DME</t>
  </si>
  <si>
    <t>CI6175B16</t>
  </si>
  <si>
    <t>Jess Kundrat</t>
  </si>
  <si>
    <t>BR6248A17</t>
  </si>
  <si>
    <t>BR6271A17</t>
  </si>
  <si>
    <t>LaTasha Martin</t>
  </si>
  <si>
    <t>Month</t>
  </si>
  <si>
    <t>February</t>
  </si>
  <si>
    <t>42.75 actual rate</t>
  </si>
  <si>
    <t>add 10 ot &amp; 22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</si>
</sst>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5"/>
  <sheetViews>
    <sheetView topLeftCell="A250" workbookViewId="0">
      <selection activeCell="A254" sqref="A254:XFD265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b">
        <v>0</v>
      </c>
      <c r="G2">
        <v>40</v>
      </c>
      <c r="H2">
        <v>0</v>
      </c>
      <c r="I2">
        <v>110</v>
      </c>
      <c r="J2">
        <v>2848.5152240000002</v>
      </c>
    </row>
    <row r="3" spans="1:10" x14ac:dyDescent="0.35">
      <c r="A3" t="s">
        <v>10</v>
      </c>
      <c r="B3" t="s">
        <v>11</v>
      </c>
      <c r="C3" t="s">
        <v>15</v>
      </c>
      <c r="D3" t="s">
        <v>16</v>
      </c>
      <c r="E3" t="s">
        <v>14</v>
      </c>
      <c r="F3" t="b">
        <v>0</v>
      </c>
      <c r="G3">
        <v>40</v>
      </c>
      <c r="H3">
        <v>0</v>
      </c>
      <c r="I3">
        <v>126</v>
      </c>
      <c r="J3">
        <v>2858.9952239999998</v>
      </c>
    </row>
    <row r="4" spans="1:10" x14ac:dyDescent="0.35">
      <c r="A4" t="s">
        <v>10</v>
      </c>
      <c r="B4" t="s">
        <v>11</v>
      </c>
      <c r="C4" t="s">
        <v>17</v>
      </c>
      <c r="D4" t="s">
        <v>18</v>
      </c>
      <c r="E4" t="s">
        <v>14</v>
      </c>
      <c r="F4" t="b">
        <v>0</v>
      </c>
      <c r="G4">
        <v>40</v>
      </c>
      <c r="H4">
        <v>0</v>
      </c>
      <c r="I4">
        <v>120</v>
      </c>
      <c r="J4">
        <v>2855.065223999999</v>
      </c>
    </row>
    <row r="5" spans="1:10" x14ac:dyDescent="0.35">
      <c r="A5" t="s">
        <v>10</v>
      </c>
      <c r="B5" t="s">
        <v>11</v>
      </c>
      <c r="C5" t="s">
        <v>19</v>
      </c>
      <c r="D5" t="s">
        <v>20</v>
      </c>
      <c r="E5" t="s">
        <v>14</v>
      </c>
      <c r="F5" t="b">
        <v>0</v>
      </c>
      <c r="G5">
        <v>40</v>
      </c>
      <c r="H5">
        <v>0</v>
      </c>
      <c r="I5">
        <v>100</v>
      </c>
      <c r="J5">
        <v>2841.965224</v>
      </c>
    </row>
    <row r="6" spans="1:10" x14ac:dyDescent="0.35">
      <c r="A6" t="s">
        <v>21</v>
      </c>
      <c r="B6" t="s">
        <v>11</v>
      </c>
      <c r="C6" t="s">
        <v>12</v>
      </c>
      <c r="D6" t="s">
        <v>13</v>
      </c>
      <c r="E6" t="s">
        <v>22</v>
      </c>
      <c r="F6" t="b">
        <v>0</v>
      </c>
      <c r="G6">
        <v>40</v>
      </c>
      <c r="H6">
        <v>0</v>
      </c>
      <c r="I6">
        <v>118</v>
      </c>
      <c r="J6">
        <v>3162.830152</v>
      </c>
    </row>
    <row r="7" spans="1:10" x14ac:dyDescent="0.35">
      <c r="A7" t="s">
        <v>21</v>
      </c>
      <c r="B7" t="s">
        <v>11</v>
      </c>
      <c r="C7" t="s">
        <v>15</v>
      </c>
      <c r="D7" t="s">
        <v>16</v>
      </c>
      <c r="E7" t="s">
        <v>23</v>
      </c>
      <c r="F7" t="b">
        <v>0</v>
      </c>
      <c r="G7">
        <v>40</v>
      </c>
      <c r="H7">
        <v>0</v>
      </c>
      <c r="I7">
        <v>102</v>
      </c>
      <c r="J7">
        <v>3152.350152</v>
      </c>
    </row>
    <row r="8" spans="1:10" x14ac:dyDescent="0.35">
      <c r="A8" t="s">
        <v>21</v>
      </c>
      <c r="B8" t="s">
        <v>11</v>
      </c>
      <c r="C8" t="s">
        <v>17</v>
      </c>
      <c r="D8" t="s">
        <v>18</v>
      </c>
      <c r="E8" t="s">
        <v>23</v>
      </c>
      <c r="F8" t="b">
        <v>0</v>
      </c>
      <c r="G8">
        <v>40</v>
      </c>
      <c r="H8">
        <v>0</v>
      </c>
      <c r="I8">
        <v>61</v>
      </c>
      <c r="J8">
        <v>3125.495152</v>
      </c>
    </row>
    <row r="9" spans="1:10" x14ac:dyDescent="0.35">
      <c r="A9" t="s">
        <v>21</v>
      </c>
      <c r="B9" t="s">
        <v>11</v>
      </c>
      <c r="C9" t="s">
        <v>19</v>
      </c>
      <c r="D9" t="s">
        <v>20</v>
      </c>
      <c r="E9" t="s">
        <v>23</v>
      </c>
      <c r="F9" t="b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t="s">
        <v>24</v>
      </c>
      <c r="B10" t="s">
        <v>11</v>
      </c>
      <c r="C10" t="s">
        <v>12</v>
      </c>
      <c r="D10" t="s">
        <v>13</v>
      </c>
      <c r="E10" t="s">
        <v>25</v>
      </c>
      <c r="F10" t="b">
        <v>1</v>
      </c>
      <c r="G10">
        <v>5</v>
      </c>
      <c r="H10">
        <v>0</v>
      </c>
      <c r="I10">
        <v>120</v>
      </c>
      <c r="J10">
        <v>467.98231800000008</v>
      </c>
    </row>
    <row r="11" spans="1:10" x14ac:dyDescent="0.35">
      <c r="A11" t="s">
        <v>24</v>
      </c>
      <c r="B11" t="s">
        <v>11</v>
      </c>
      <c r="C11" t="s">
        <v>12</v>
      </c>
      <c r="D11" t="s">
        <v>13</v>
      </c>
      <c r="E11" t="s">
        <v>26</v>
      </c>
      <c r="F11" t="b">
        <v>1</v>
      </c>
      <c r="G11">
        <v>35</v>
      </c>
      <c r="H11">
        <v>0</v>
      </c>
      <c r="I11">
        <v>30</v>
      </c>
      <c r="J11">
        <v>2745.326226000001</v>
      </c>
    </row>
    <row r="12" spans="1:10" x14ac:dyDescent="0.35">
      <c r="A12" t="s">
        <v>24</v>
      </c>
      <c r="B12" t="s">
        <v>11</v>
      </c>
      <c r="C12" t="s">
        <v>15</v>
      </c>
      <c r="D12" t="s">
        <v>16</v>
      </c>
      <c r="E12" t="s">
        <v>25</v>
      </c>
      <c r="F12" t="b">
        <v>1</v>
      </c>
      <c r="G12">
        <v>5</v>
      </c>
      <c r="H12">
        <v>0</v>
      </c>
      <c r="I12">
        <v>120</v>
      </c>
      <c r="J12">
        <v>467.98231800000008</v>
      </c>
    </row>
    <row r="13" spans="1:10" x14ac:dyDescent="0.35">
      <c r="A13" t="s">
        <v>24</v>
      </c>
      <c r="B13" t="s">
        <v>11</v>
      </c>
      <c r="C13" t="s">
        <v>15</v>
      </c>
      <c r="D13" t="s">
        <v>16</v>
      </c>
      <c r="E13" t="s">
        <v>26</v>
      </c>
      <c r="F13" t="b">
        <v>1</v>
      </c>
      <c r="G13">
        <v>35</v>
      </c>
      <c r="H13">
        <v>0</v>
      </c>
      <c r="I13">
        <v>30</v>
      </c>
      <c r="J13">
        <v>2745.326226000001</v>
      </c>
    </row>
    <row r="14" spans="1:10" x14ac:dyDescent="0.35">
      <c r="A14" t="s">
        <v>24</v>
      </c>
      <c r="B14" t="s">
        <v>11</v>
      </c>
      <c r="C14" t="s">
        <v>17</v>
      </c>
      <c r="D14" t="s">
        <v>18</v>
      </c>
      <c r="E14" t="s">
        <v>25</v>
      </c>
      <c r="F14" t="b">
        <v>1</v>
      </c>
      <c r="G14">
        <v>5</v>
      </c>
      <c r="H14">
        <v>0</v>
      </c>
      <c r="I14">
        <v>120</v>
      </c>
      <c r="J14">
        <v>467.98231800000008</v>
      </c>
    </row>
    <row r="15" spans="1:10" x14ac:dyDescent="0.35">
      <c r="A15" t="s">
        <v>24</v>
      </c>
      <c r="B15" t="s">
        <v>11</v>
      </c>
      <c r="C15" t="s">
        <v>17</v>
      </c>
      <c r="D15" t="s">
        <v>18</v>
      </c>
      <c r="E15" t="s">
        <v>27</v>
      </c>
      <c r="F15" t="b">
        <v>1</v>
      </c>
      <c r="G15">
        <v>35</v>
      </c>
      <c r="H15">
        <v>0</v>
      </c>
      <c r="I15">
        <v>30</v>
      </c>
      <c r="J15">
        <v>2745.326226000001</v>
      </c>
    </row>
    <row r="16" spans="1:10" x14ac:dyDescent="0.35">
      <c r="A16" t="s">
        <v>24</v>
      </c>
      <c r="B16" t="s">
        <v>11</v>
      </c>
      <c r="C16" t="s">
        <v>19</v>
      </c>
      <c r="D16" t="s">
        <v>20</v>
      </c>
      <c r="E16" t="s">
        <v>25</v>
      </c>
      <c r="F16" t="b">
        <v>1</v>
      </c>
      <c r="G16">
        <v>5</v>
      </c>
      <c r="H16">
        <v>0</v>
      </c>
      <c r="I16">
        <v>120</v>
      </c>
      <c r="J16">
        <v>467.98231800000008</v>
      </c>
    </row>
    <row r="17" spans="1:10" x14ac:dyDescent="0.35">
      <c r="A17" t="s">
        <v>24</v>
      </c>
      <c r="B17" t="s">
        <v>11</v>
      </c>
      <c r="C17" t="s">
        <v>19</v>
      </c>
      <c r="D17" t="s">
        <v>20</v>
      </c>
      <c r="E17" t="s">
        <v>26</v>
      </c>
      <c r="F17" t="b">
        <v>1</v>
      </c>
      <c r="G17">
        <v>35</v>
      </c>
      <c r="H17">
        <v>0</v>
      </c>
      <c r="I17">
        <v>30</v>
      </c>
      <c r="J17">
        <v>2745.326226000001</v>
      </c>
    </row>
    <row r="18" spans="1:10" x14ac:dyDescent="0.35">
      <c r="A18" t="s">
        <v>28</v>
      </c>
      <c r="B18" t="s">
        <v>11</v>
      </c>
      <c r="C18" t="s">
        <v>12</v>
      </c>
      <c r="D18" t="s">
        <v>13</v>
      </c>
      <c r="E18" t="s">
        <v>29</v>
      </c>
      <c r="F18" t="b">
        <v>0</v>
      </c>
      <c r="G18">
        <v>40</v>
      </c>
      <c r="H18">
        <v>1</v>
      </c>
      <c r="I18">
        <v>531</v>
      </c>
      <c r="J18">
        <v>3216.67798425</v>
      </c>
    </row>
    <row r="19" spans="1:10" x14ac:dyDescent="0.35">
      <c r="A19" t="s">
        <v>28</v>
      </c>
      <c r="B19" t="s">
        <v>11</v>
      </c>
      <c r="C19" t="s">
        <v>15</v>
      </c>
      <c r="D19" t="s">
        <v>16</v>
      </c>
      <c r="E19" t="s">
        <v>29</v>
      </c>
      <c r="F19" t="b">
        <v>0</v>
      </c>
      <c r="G19">
        <v>40</v>
      </c>
      <c r="H19">
        <v>1</v>
      </c>
      <c r="I19">
        <v>533</v>
      </c>
      <c r="J19">
        <v>3217.98798425</v>
      </c>
    </row>
    <row r="20" spans="1:10" x14ac:dyDescent="0.35">
      <c r="A20" t="s">
        <v>28</v>
      </c>
      <c r="B20" t="s">
        <v>11</v>
      </c>
      <c r="C20" t="s">
        <v>17</v>
      </c>
      <c r="D20" t="s">
        <v>18</v>
      </c>
      <c r="E20" t="s">
        <v>29</v>
      </c>
      <c r="F20" t="b">
        <v>0</v>
      </c>
      <c r="G20">
        <v>40</v>
      </c>
      <c r="H20">
        <v>0</v>
      </c>
      <c r="I20">
        <v>535</v>
      </c>
      <c r="J20">
        <v>3115.6037799999999</v>
      </c>
    </row>
    <row r="21" spans="1:10" x14ac:dyDescent="0.35">
      <c r="A21" t="s">
        <v>28</v>
      </c>
      <c r="B21" t="s">
        <v>11</v>
      </c>
      <c r="C21" t="s">
        <v>19</v>
      </c>
      <c r="D21" t="s">
        <v>20</v>
      </c>
      <c r="E21" t="s">
        <v>29</v>
      </c>
      <c r="F21" t="b">
        <v>0</v>
      </c>
      <c r="G21">
        <v>40</v>
      </c>
      <c r="H21">
        <v>2</v>
      </c>
      <c r="I21">
        <v>522</v>
      </c>
      <c r="J21">
        <v>3314.4771885</v>
      </c>
    </row>
    <row r="22" spans="1:10" x14ac:dyDescent="0.35">
      <c r="A22" t="s">
        <v>30</v>
      </c>
      <c r="B22" t="s">
        <v>11</v>
      </c>
      <c r="C22" t="s">
        <v>12</v>
      </c>
      <c r="D22" t="s">
        <v>13</v>
      </c>
      <c r="E22" t="s">
        <v>31</v>
      </c>
      <c r="F22" t="b">
        <v>1</v>
      </c>
      <c r="G22">
        <v>10</v>
      </c>
      <c r="H22">
        <v>0</v>
      </c>
      <c r="I22">
        <v>6</v>
      </c>
      <c r="J22">
        <v>618.82415099999992</v>
      </c>
    </row>
    <row r="23" spans="1:10" x14ac:dyDescent="0.35">
      <c r="A23" t="s">
        <v>30</v>
      </c>
      <c r="B23" t="s">
        <v>11</v>
      </c>
      <c r="C23" t="s">
        <v>12</v>
      </c>
      <c r="D23" t="s">
        <v>13</v>
      </c>
      <c r="E23" t="s">
        <v>32</v>
      </c>
      <c r="F23" t="b">
        <v>0</v>
      </c>
      <c r="G23">
        <v>10</v>
      </c>
      <c r="H23">
        <v>0</v>
      </c>
      <c r="I23">
        <v>0</v>
      </c>
      <c r="J23">
        <v>614.89415099999997</v>
      </c>
    </row>
    <row r="24" spans="1:10" x14ac:dyDescent="0.35">
      <c r="A24" t="s">
        <v>30</v>
      </c>
      <c r="B24" t="s">
        <v>11</v>
      </c>
      <c r="C24" t="s">
        <v>12</v>
      </c>
      <c r="D24" t="s">
        <v>13</v>
      </c>
      <c r="E24" t="s">
        <v>33</v>
      </c>
      <c r="F24" t="b">
        <v>0</v>
      </c>
      <c r="G24">
        <v>2</v>
      </c>
      <c r="H24">
        <v>0</v>
      </c>
      <c r="I24">
        <v>8</v>
      </c>
      <c r="J24">
        <v>128.21883020000001</v>
      </c>
    </row>
    <row r="25" spans="1:10" x14ac:dyDescent="0.35">
      <c r="A25" t="s">
        <v>30</v>
      </c>
      <c r="B25" t="s">
        <v>11</v>
      </c>
      <c r="C25" t="s">
        <v>12</v>
      </c>
      <c r="D25" t="s">
        <v>13</v>
      </c>
      <c r="E25" t="s">
        <v>34</v>
      </c>
      <c r="F25" t="b">
        <v>1</v>
      </c>
      <c r="G25">
        <v>3</v>
      </c>
      <c r="H25">
        <v>0</v>
      </c>
      <c r="I25">
        <v>12</v>
      </c>
      <c r="J25">
        <v>192.32824529999999</v>
      </c>
    </row>
    <row r="26" spans="1:10" x14ac:dyDescent="0.35">
      <c r="A26" t="s">
        <v>30</v>
      </c>
      <c r="B26" t="s">
        <v>11</v>
      </c>
      <c r="C26" t="s">
        <v>12</v>
      </c>
      <c r="D26" t="s">
        <v>13</v>
      </c>
      <c r="E26" t="s">
        <v>35</v>
      </c>
      <c r="F26" t="b">
        <v>1</v>
      </c>
      <c r="G26">
        <v>15</v>
      </c>
      <c r="H26">
        <v>0</v>
      </c>
      <c r="I26">
        <v>128</v>
      </c>
      <c r="J26">
        <v>1006.1812265</v>
      </c>
    </row>
    <row r="27" spans="1:10" x14ac:dyDescent="0.35">
      <c r="A27" t="s">
        <v>30</v>
      </c>
      <c r="B27" t="s">
        <v>11</v>
      </c>
      <c r="C27" t="s">
        <v>15</v>
      </c>
      <c r="D27" t="s">
        <v>16</v>
      </c>
      <c r="E27" t="s">
        <v>31</v>
      </c>
      <c r="F27" t="b">
        <v>1</v>
      </c>
      <c r="G27">
        <v>5</v>
      </c>
      <c r="H27">
        <v>0</v>
      </c>
      <c r="I27">
        <v>10</v>
      </c>
      <c r="J27">
        <v>313.99707549999999</v>
      </c>
    </row>
    <row r="28" spans="1:10" x14ac:dyDescent="0.35">
      <c r="A28" t="s">
        <v>30</v>
      </c>
      <c r="B28" t="s">
        <v>11</v>
      </c>
      <c r="C28" t="s">
        <v>15</v>
      </c>
      <c r="D28" t="s">
        <v>16</v>
      </c>
      <c r="E28" t="s">
        <v>32</v>
      </c>
      <c r="F28" t="b">
        <v>0</v>
      </c>
      <c r="G28">
        <v>6</v>
      </c>
      <c r="H28">
        <v>0</v>
      </c>
      <c r="I28">
        <v>0</v>
      </c>
      <c r="J28">
        <v>368.93649060000001</v>
      </c>
    </row>
    <row r="29" spans="1:10" x14ac:dyDescent="0.35">
      <c r="A29" t="s">
        <v>30</v>
      </c>
      <c r="B29" t="s">
        <v>11</v>
      </c>
      <c r="C29" t="s">
        <v>15</v>
      </c>
      <c r="D29" t="s">
        <v>16</v>
      </c>
      <c r="E29" t="s">
        <v>34</v>
      </c>
      <c r="F29" t="b">
        <v>1</v>
      </c>
      <c r="G29">
        <v>2</v>
      </c>
      <c r="H29">
        <v>0</v>
      </c>
      <c r="I29">
        <v>8</v>
      </c>
      <c r="J29">
        <v>128.21883020000001</v>
      </c>
    </row>
    <row r="30" spans="1:10" x14ac:dyDescent="0.35">
      <c r="A30" t="s">
        <v>30</v>
      </c>
      <c r="B30" t="s">
        <v>11</v>
      </c>
      <c r="C30" t="s">
        <v>15</v>
      </c>
      <c r="D30" t="s">
        <v>16</v>
      </c>
      <c r="E30" t="s">
        <v>35</v>
      </c>
      <c r="F30" t="b">
        <v>1</v>
      </c>
      <c r="G30">
        <v>10</v>
      </c>
      <c r="H30">
        <v>0</v>
      </c>
      <c r="I30">
        <v>90</v>
      </c>
      <c r="J30">
        <v>673.84415100000001</v>
      </c>
    </row>
    <row r="31" spans="1:10" x14ac:dyDescent="0.35">
      <c r="A31" t="s">
        <v>30</v>
      </c>
      <c r="B31" t="s">
        <v>11</v>
      </c>
      <c r="C31" t="s">
        <v>15</v>
      </c>
      <c r="D31" t="s">
        <v>16</v>
      </c>
      <c r="E31" t="s">
        <v>36</v>
      </c>
      <c r="F31" t="b">
        <v>1</v>
      </c>
      <c r="G31">
        <v>5</v>
      </c>
      <c r="H31">
        <v>0</v>
      </c>
      <c r="I31">
        <v>42</v>
      </c>
      <c r="J31">
        <v>334.95707549999997</v>
      </c>
    </row>
    <row r="32" spans="1:10" x14ac:dyDescent="0.35">
      <c r="A32" t="s">
        <v>30</v>
      </c>
      <c r="B32" t="s">
        <v>11</v>
      </c>
      <c r="C32" t="s">
        <v>17</v>
      </c>
      <c r="D32" t="s">
        <v>18</v>
      </c>
      <c r="E32" t="s">
        <v>31</v>
      </c>
      <c r="F32" t="b">
        <v>1</v>
      </c>
      <c r="G32">
        <v>5</v>
      </c>
      <c r="H32">
        <v>0</v>
      </c>
      <c r="I32">
        <v>27</v>
      </c>
      <c r="J32">
        <v>325.13207549999998</v>
      </c>
    </row>
    <row r="33" spans="1:10" x14ac:dyDescent="0.35">
      <c r="A33" t="s">
        <v>30</v>
      </c>
      <c r="B33" t="s">
        <v>11</v>
      </c>
      <c r="C33" t="s">
        <v>17</v>
      </c>
      <c r="D33" t="s">
        <v>18</v>
      </c>
      <c r="E33" t="s">
        <v>32</v>
      </c>
      <c r="F33" t="b">
        <v>0</v>
      </c>
      <c r="G33">
        <v>12</v>
      </c>
      <c r="H33">
        <v>0</v>
      </c>
      <c r="I33">
        <v>0</v>
      </c>
      <c r="J33">
        <v>737.87298119999991</v>
      </c>
    </row>
    <row r="34" spans="1:10" x14ac:dyDescent="0.35">
      <c r="A34" t="s">
        <v>30</v>
      </c>
      <c r="B34" t="s">
        <v>11</v>
      </c>
      <c r="C34" t="s">
        <v>17</v>
      </c>
      <c r="D34" t="s">
        <v>18</v>
      </c>
      <c r="E34" t="s">
        <v>33</v>
      </c>
      <c r="F34" t="b">
        <v>0</v>
      </c>
      <c r="G34">
        <v>2</v>
      </c>
      <c r="H34">
        <v>0</v>
      </c>
      <c r="I34">
        <v>27</v>
      </c>
      <c r="J34">
        <v>140.66383020000001</v>
      </c>
    </row>
    <row r="35" spans="1:10" x14ac:dyDescent="0.35">
      <c r="A35" t="s">
        <v>30</v>
      </c>
      <c r="B35" t="s">
        <v>11</v>
      </c>
      <c r="C35" t="s">
        <v>17</v>
      </c>
      <c r="D35" t="s">
        <v>18</v>
      </c>
      <c r="E35" t="s">
        <v>35</v>
      </c>
      <c r="F35" t="b">
        <v>1</v>
      </c>
      <c r="G35">
        <v>14</v>
      </c>
      <c r="H35">
        <v>0</v>
      </c>
      <c r="I35">
        <v>69</v>
      </c>
      <c r="J35">
        <v>906.04681140000002</v>
      </c>
    </row>
    <row r="36" spans="1:10" x14ac:dyDescent="0.35">
      <c r="A36" t="s">
        <v>30</v>
      </c>
      <c r="B36" t="s">
        <v>11</v>
      </c>
      <c r="C36" t="s">
        <v>17</v>
      </c>
      <c r="D36" t="s">
        <v>18</v>
      </c>
      <c r="E36" t="s">
        <v>37</v>
      </c>
      <c r="F36" t="b">
        <v>0</v>
      </c>
      <c r="G36">
        <v>7</v>
      </c>
      <c r="H36">
        <v>0</v>
      </c>
      <c r="I36">
        <v>75</v>
      </c>
      <c r="J36">
        <v>479.55090569999999</v>
      </c>
    </row>
    <row r="37" spans="1:10" x14ac:dyDescent="0.35">
      <c r="A37" t="s">
        <v>30</v>
      </c>
      <c r="B37" t="s">
        <v>11</v>
      </c>
      <c r="C37" t="s">
        <v>19</v>
      </c>
      <c r="D37" t="s">
        <v>20</v>
      </c>
      <c r="E37" t="s">
        <v>31</v>
      </c>
      <c r="F37" t="b">
        <v>1</v>
      </c>
      <c r="G37">
        <v>3</v>
      </c>
      <c r="H37">
        <v>0</v>
      </c>
      <c r="I37">
        <v>16</v>
      </c>
      <c r="J37">
        <v>194.9482453</v>
      </c>
    </row>
    <row r="38" spans="1:10" x14ac:dyDescent="0.35">
      <c r="A38" t="s">
        <v>30</v>
      </c>
      <c r="B38" t="s">
        <v>11</v>
      </c>
      <c r="C38" t="s">
        <v>19</v>
      </c>
      <c r="D38" t="s">
        <v>20</v>
      </c>
      <c r="E38" t="s">
        <v>32</v>
      </c>
      <c r="F38" t="b">
        <v>0</v>
      </c>
      <c r="G38">
        <v>10</v>
      </c>
      <c r="H38">
        <v>0</v>
      </c>
      <c r="I38">
        <v>0</v>
      </c>
      <c r="J38">
        <v>614.89415099999997</v>
      </c>
    </row>
    <row r="39" spans="1:10" x14ac:dyDescent="0.35">
      <c r="A39" t="s">
        <v>30</v>
      </c>
      <c r="B39" t="s">
        <v>11</v>
      </c>
      <c r="C39" t="s">
        <v>19</v>
      </c>
      <c r="D39" t="s">
        <v>20</v>
      </c>
      <c r="E39" t="s">
        <v>33</v>
      </c>
      <c r="F39" t="b">
        <v>0</v>
      </c>
      <c r="G39">
        <v>1</v>
      </c>
      <c r="H39">
        <v>0</v>
      </c>
      <c r="I39">
        <v>15</v>
      </c>
      <c r="J39">
        <v>71.314415099999991</v>
      </c>
    </row>
    <row r="40" spans="1:10" x14ac:dyDescent="0.35">
      <c r="A40" t="s">
        <v>30</v>
      </c>
      <c r="B40" t="s">
        <v>11</v>
      </c>
      <c r="C40" t="s">
        <v>19</v>
      </c>
      <c r="D40" t="s">
        <v>20</v>
      </c>
      <c r="E40" t="s">
        <v>35</v>
      </c>
      <c r="F40" t="b">
        <v>1</v>
      </c>
      <c r="G40">
        <v>16.5</v>
      </c>
      <c r="H40">
        <v>0</v>
      </c>
      <c r="I40">
        <v>108</v>
      </c>
      <c r="J40">
        <v>1085.31534915</v>
      </c>
    </row>
    <row r="41" spans="1:10" x14ac:dyDescent="0.35">
      <c r="A41" t="s">
        <v>30</v>
      </c>
      <c r="B41" t="s">
        <v>11</v>
      </c>
      <c r="C41" t="s">
        <v>19</v>
      </c>
      <c r="D41" t="s">
        <v>20</v>
      </c>
      <c r="E41" t="s">
        <v>36</v>
      </c>
      <c r="F41" t="b">
        <v>1</v>
      </c>
      <c r="G41">
        <v>4</v>
      </c>
      <c r="H41">
        <v>0</v>
      </c>
      <c r="I41">
        <v>54</v>
      </c>
      <c r="J41">
        <v>281.32766040000001</v>
      </c>
    </row>
    <row r="42" spans="1:10" x14ac:dyDescent="0.35">
      <c r="A42" t="s">
        <v>30</v>
      </c>
      <c r="B42" t="s">
        <v>11</v>
      </c>
      <c r="C42" t="s">
        <v>19</v>
      </c>
      <c r="D42" t="s">
        <v>20</v>
      </c>
      <c r="E42" t="s">
        <v>38</v>
      </c>
      <c r="F42" t="b">
        <v>0</v>
      </c>
      <c r="G42">
        <v>5.5</v>
      </c>
      <c r="H42">
        <v>0</v>
      </c>
      <c r="I42">
        <v>28</v>
      </c>
      <c r="J42">
        <v>356.53178304999989</v>
      </c>
    </row>
    <row r="43" spans="1:10" x14ac:dyDescent="0.35">
      <c r="A43" t="s">
        <v>39</v>
      </c>
      <c r="B43" t="s">
        <v>11</v>
      </c>
      <c r="C43" t="s">
        <v>12</v>
      </c>
      <c r="D43" t="s">
        <v>13</v>
      </c>
      <c r="E43" t="s">
        <v>40</v>
      </c>
      <c r="F43" t="b">
        <v>1</v>
      </c>
      <c r="G43">
        <v>24</v>
      </c>
      <c r="H43">
        <v>0</v>
      </c>
      <c r="I43">
        <v>198</v>
      </c>
      <c r="J43">
        <v>1614.2914800000001</v>
      </c>
    </row>
    <row r="44" spans="1:10" x14ac:dyDescent="0.35">
      <c r="A44" t="s">
        <v>39</v>
      </c>
      <c r="B44" t="s">
        <v>11</v>
      </c>
      <c r="C44" t="s">
        <v>15</v>
      </c>
      <c r="D44" t="s">
        <v>16</v>
      </c>
      <c r="E44" t="s">
        <v>40</v>
      </c>
      <c r="F44" t="b">
        <v>1</v>
      </c>
      <c r="G44">
        <v>32</v>
      </c>
      <c r="H44">
        <v>0</v>
      </c>
      <c r="I44">
        <v>242</v>
      </c>
      <c r="J44">
        <v>2137.9786399999998</v>
      </c>
    </row>
    <row r="45" spans="1:10" x14ac:dyDescent="0.35">
      <c r="A45" t="s">
        <v>39</v>
      </c>
      <c r="B45" t="s">
        <v>11</v>
      </c>
      <c r="C45" t="s">
        <v>17</v>
      </c>
      <c r="D45" t="s">
        <v>18</v>
      </c>
      <c r="E45" t="s">
        <v>40</v>
      </c>
      <c r="F45" t="b">
        <v>1</v>
      </c>
      <c r="G45">
        <v>40</v>
      </c>
      <c r="H45">
        <v>0</v>
      </c>
      <c r="I45">
        <v>330</v>
      </c>
      <c r="J45">
        <v>2690.4857999999999</v>
      </c>
    </row>
    <row r="46" spans="1:10" x14ac:dyDescent="0.35">
      <c r="A46" t="s">
        <v>39</v>
      </c>
      <c r="B46" t="s">
        <v>11</v>
      </c>
      <c r="C46" t="s">
        <v>19</v>
      </c>
      <c r="D46" t="s">
        <v>20</v>
      </c>
      <c r="E46" t="s">
        <v>40</v>
      </c>
      <c r="F46" t="b">
        <v>1</v>
      </c>
      <c r="G46">
        <v>40</v>
      </c>
      <c r="H46">
        <v>0</v>
      </c>
      <c r="I46">
        <v>308</v>
      </c>
      <c r="J46">
        <v>2676.0758000000001</v>
      </c>
    </row>
    <row r="47" spans="1:10" x14ac:dyDescent="0.35">
      <c r="A47" t="s">
        <v>41</v>
      </c>
      <c r="B47" t="s">
        <v>11</v>
      </c>
      <c r="C47" t="s">
        <v>12</v>
      </c>
      <c r="D47" t="s">
        <v>13</v>
      </c>
      <c r="E47" t="s">
        <v>42</v>
      </c>
      <c r="F47" t="b">
        <v>0</v>
      </c>
      <c r="G47">
        <v>40</v>
      </c>
      <c r="H47">
        <v>0</v>
      </c>
      <c r="I47">
        <v>0</v>
      </c>
      <c r="J47">
        <v>2861.5476480000002</v>
      </c>
    </row>
    <row r="48" spans="1:10" x14ac:dyDescent="0.35">
      <c r="A48" t="s">
        <v>41</v>
      </c>
      <c r="B48" t="s">
        <v>11</v>
      </c>
      <c r="C48" t="s">
        <v>15</v>
      </c>
      <c r="D48" t="s">
        <v>16</v>
      </c>
      <c r="E48" t="s">
        <v>42</v>
      </c>
      <c r="F48" t="b">
        <v>0</v>
      </c>
      <c r="G48">
        <v>40</v>
      </c>
      <c r="H48">
        <v>0</v>
      </c>
      <c r="I48">
        <v>0</v>
      </c>
      <c r="J48">
        <v>2861.5476480000002</v>
      </c>
    </row>
    <row r="49" spans="1:10" x14ac:dyDescent="0.35">
      <c r="A49" t="s">
        <v>41</v>
      </c>
      <c r="B49" t="s">
        <v>11</v>
      </c>
      <c r="C49" t="s">
        <v>17</v>
      </c>
      <c r="D49" t="s">
        <v>18</v>
      </c>
      <c r="E49" t="s">
        <v>42</v>
      </c>
      <c r="F49" t="b">
        <v>0</v>
      </c>
      <c r="G49">
        <v>40</v>
      </c>
      <c r="H49">
        <v>0</v>
      </c>
      <c r="I49">
        <v>0</v>
      </c>
      <c r="J49">
        <v>2861.5476480000002</v>
      </c>
    </row>
    <row r="50" spans="1:10" x14ac:dyDescent="0.35">
      <c r="A50" t="s">
        <v>41</v>
      </c>
      <c r="B50" t="s">
        <v>11</v>
      </c>
      <c r="C50" t="s">
        <v>19</v>
      </c>
      <c r="D50" t="s">
        <v>20</v>
      </c>
      <c r="E50" t="s">
        <v>42</v>
      </c>
      <c r="F50" t="b">
        <v>0</v>
      </c>
      <c r="G50">
        <v>40</v>
      </c>
      <c r="H50">
        <v>0</v>
      </c>
      <c r="I50">
        <v>0</v>
      </c>
      <c r="J50">
        <v>2861.5476480000002</v>
      </c>
    </row>
    <row r="51" spans="1:10" x14ac:dyDescent="0.35">
      <c r="A51" t="s">
        <v>43</v>
      </c>
      <c r="B51" t="s">
        <v>11</v>
      </c>
      <c r="C51" t="s">
        <v>12</v>
      </c>
      <c r="D51" t="s">
        <v>13</v>
      </c>
      <c r="E51" t="s">
        <v>44</v>
      </c>
      <c r="F51" t="b">
        <v>0</v>
      </c>
      <c r="G51">
        <v>40</v>
      </c>
      <c r="H51">
        <v>0</v>
      </c>
      <c r="I51">
        <v>144</v>
      </c>
      <c r="J51">
        <v>2725.7978280000002</v>
      </c>
    </row>
    <row r="52" spans="1:10" x14ac:dyDescent="0.35">
      <c r="A52" t="s">
        <v>43</v>
      </c>
      <c r="B52" t="s">
        <v>11</v>
      </c>
      <c r="C52" t="s">
        <v>15</v>
      </c>
      <c r="D52" t="s">
        <v>16</v>
      </c>
      <c r="E52" t="s">
        <v>44</v>
      </c>
      <c r="F52" t="b">
        <v>0</v>
      </c>
      <c r="G52">
        <v>40</v>
      </c>
      <c r="H52">
        <v>0</v>
      </c>
      <c r="I52">
        <v>180</v>
      </c>
      <c r="J52">
        <v>2749.3778280000001</v>
      </c>
    </row>
    <row r="53" spans="1:10" x14ac:dyDescent="0.35">
      <c r="A53" t="s">
        <v>43</v>
      </c>
      <c r="B53" t="s">
        <v>11</v>
      </c>
      <c r="C53" t="s">
        <v>17</v>
      </c>
      <c r="D53" t="s">
        <v>18</v>
      </c>
      <c r="E53" t="s">
        <v>44</v>
      </c>
      <c r="F53" t="b">
        <v>0</v>
      </c>
      <c r="G53">
        <v>39</v>
      </c>
      <c r="H53">
        <v>0</v>
      </c>
      <c r="I53">
        <v>144</v>
      </c>
      <c r="J53">
        <v>2660.0108823</v>
      </c>
    </row>
    <row r="54" spans="1:10" x14ac:dyDescent="0.35">
      <c r="A54" t="s">
        <v>43</v>
      </c>
      <c r="B54" t="s">
        <v>11</v>
      </c>
      <c r="C54" t="s">
        <v>17</v>
      </c>
      <c r="D54" t="s">
        <v>18</v>
      </c>
      <c r="E54" t="s">
        <v>45</v>
      </c>
      <c r="F54" t="b">
        <v>1</v>
      </c>
      <c r="G54">
        <v>1</v>
      </c>
      <c r="H54">
        <v>0</v>
      </c>
      <c r="I54">
        <v>12</v>
      </c>
      <c r="J54">
        <v>73.646945699999989</v>
      </c>
    </row>
    <row r="55" spans="1:10" x14ac:dyDescent="0.35">
      <c r="A55" t="s">
        <v>43</v>
      </c>
      <c r="B55" t="s">
        <v>11</v>
      </c>
      <c r="C55" t="s">
        <v>19</v>
      </c>
      <c r="D55" t="s">
        <v>20</v>
      </c>
      <c r="E55" t="s">
        <v>44</v>
      </c>
      <c r="F55" t="b">
        <v>0</v>
      </c>
      <c r="G55">
        <v>39</v>
      </c>
      <c r="H55">
        <v>0</v>
      </c>
      <c r="I55">
        <v>144</v>
      </c>
      <c r="J55">
        <v>2660.0108823</v>
      </c>
    </row>
    <row r="56" spans="1:10" x14ac:dyDescent="0.35">
      <c r="A56" t="s">
        <v>43</v>
      </c>
      <c r="B56" t="s">
        <v>11</v>
      </c>
      <c r="C56" t="s">
        <v>19</v>
      </c>
      <c r="D56" t="s">
        <v>20</v>
      </c>
      <c r="E56" t="s">
        <v>45</v>
      </c>
      <c r="F56" t="b">
        <v>1</v>
      </c>
      <c r="G56">
        <v>1</v>
      </c>
      <c r="H56">
        <v>0</v>
      </c>
      <c r="I56">
        <v>12</v>
      </c>
      <c r="J56">
        <v>73.646945699999989</v>
      </c>
    </row>
    <row r="57" spans="1:10" x14ac:dyDescent="0.35">
      <c r="A57" t="s">
        <v>46</v>
      </c>
      <c r="B57" t="s">
        <v>11</v>
      </c>
      <c r="C57" t="s">
        <v>12</v>
      </c>
      <c r="D57" t="s">
        <v>13</v>
      </c>
      <c r="E57" t="s">
        <v>47</v>
      </c>
      <c r="F57" t="b">
        <v>1</v>
      </c>
      <c r="G57">
        <v>1</v>
      </c>
      <c r="H57">
        <v>0</v>
      </c>
      <c r="I57">
        <v>0</v>
      </c>
      <c r="J57">
        <v>126.6035151</v>
      </c>
    </row>
    <row r="58" spans="1:10" x14ac:dyDescent="0.35">
      <c r="A58" t="s">
        <v>46</v>
      </c>
      <c r="B58" t="s">
        <v>11</v>
      </c>
      <c r="C58" t="s">
        <v>12</v>
      </c>
      <c r="D58" t="s">
        <v>13</v>
      </c>
      <c r="E58" t="s">
        <v>48</v>
      </c>
      <c r="F58" t="b">
        <v>1</v>
      </c>
      <c r="G58">
        <v>1</v>
      </c>
      <c r="H58">
        <v>0</v>
      </c>
      <c r="I58">
        <v>0</v>
      </c>
      <c r="J58">
        <v>126.6035151</v>
      </c>
    </row>
    <row r="59" spans="1:10" x14ac:dyDescent="0.35">
      <c r="A59" t="s">
        <v>46</v>
      </c>
      <c r="B59" t="s">
        <v>11</v>
      </c>
      <c r="C59" t="s">
        <v>12</v>
      </c>
      <c r="D59" t="s">
        <v>13</v>
      </c>
      <c r="E59" t="s">
        <v>49</v>
      </c>
      <c r="F59" t="b">
        <v>1</v>
      </c>
      <c r="G59">
        <v>1</v>
      </c>
      <c r="H59">
        <v>0</v>
      </c>
      <c r="I59">
        <v>0</v>
      </c>
      <c r="J59">
        <v>126.6035151</v>
      </c>
    </row>
    <row r="60" spans="1:10" x14ac:dyDescent="0.35">
      <c r="A60" t="s">
        <v>46</v>
      </c>
      <c r="B60" t="s">
        <v>11</v>
      </c>
      <c r="C60" t="s">
        <v>12</v>
      </c>
      <c r="D60" t="s">
        <v>13</v>
      </c>
      <c r="E60" t="s">
        <v>50</v>
      </c>
      <c r="F60" t="b">
        <v>1</v>
      </c>
      <c r="G60">
        <v>1</v>
      </c>
      <c r="H60">
        <v>0</v>
      </c>
      <c r="I60">
        <v>0</v>
      </c>
      <c r="J60">
        <v>126.6035151</v>
      </c>
    </row>
    <row r="61" spans="1:10" x14ac:dyDescent="0.35">
      <c r="A61" t="s">
        <v>46</v>
      </c>
      <c r="B61" t="s">
        <v>11</v>
      </c>
      <c r="C61" t="s">
        <v>12</v>
      </c>
      <c r="D61" t="s">
        <v>13</v>
      </c>
      <c r="E61" t="s">
        <v>51</v>
      </c>
      <c r="F61" t="b">
        <v>0</v>
      </c>
      <c r="G61">
        <v>1</v>
      </c>
      <c r="H61">
        <v>0</v>
      </c>
      <c r="I61">
        <v>0</v>
      </c>
      <c r="J61">
        <v>126.6035151</v>
      </c>
    </row>
    <row r="62" spans="1:10" x14ac:dyDescent="0.35">
      <c r="A62" t="s">
        <v>46</v>
      </c>
      <c r="B62" t="s">
        <v>11</v>
      </c>
      <c r="C62" t="s">
        <v>12</v>
      </c>
      <c r="D62" t="s">
        <v>13</v>
      </c>
      <c r="E62" t="s">
        <v>36</v>
      </c>
      <c r="F62" t="b">
        <v>1</v>
      </c>
      <c r="G62">
        <v>1</v>
      </c>
      <c r="H62">
        <v>0</v>
      </c>
      <c r="I62">
        <v>0</v>
      </c>
      <c r="J62">
        <v>126.6035151</v>
      </c>
    </row>
    <row r="63" spans="1:10" x14ac:dyDescent="0.35">
      <c r="A63" t="s">
        <v>46</v>
      </c>
      <c r="B63" t="s">
        <v>11</v>
      </c>
      <c r="C63" t="s">
        <v>12</v>
      </c>
      <c r="D63" t="s">
        <v>13</v>
      </c>
      <c r="E63" t="s">
        <v>31</v>
      </c>
      <c r="F63" t="b">
        <v>1</v>
      </c>
      <c r="G63">
        <v>1</v>
      </c>
      <c r="H63">
        <v>0</v>
      </c>
      <c r="I63">
        <v>0</v>
      </c>
      <c r="J63">
        <v>126.6035151</v>
      </c>
    </row>
    <row r="64" spans="1:10" x14ac:dyDescent="0.35">
      <c r="A64" t="s">
        <v>46</v>
      </c>
      <c r="B64" t="s">
        <v>11</v>
      </c>
      <c r="C64" t="s">
        <v>12</v>
      </c>
      <c r="D64" t="s">
        <v>13</v>
      </c>
      <c r="E64" t="s">
        <v>52</v>
      </c>
      <c r="F64" t="b">
        <v>1</v>
      </c>
      <c r="G64">
        <v>1</v>
      </c>
      <c r="H64">
        <v>0</v>
      </c>
      <c r="I64">
        <v>0</v>
      </c>
      <c r="J64">
        <v>126.6035151</v>
      </c>
    </row>
    <row r="65" spans="1:10" x14ac:dyDescent="0.35">
      <c r="A65" t="s">
        <v>46</v>
      </c>
      <c r="B65" t="s">
        <v>11</v>
      </c>
      <c r="C65" t="s">
        <v>12</v>
      </c>
      <c r="D65" t="s">
        <v>13</v>
      </c>
      <c r="E65" t="s">
        <v>34</v>
      </c>
      <c r="F65" t="b">
        <v>1</v>
      </c>
      <c r="G65">
        <v>1</v>
      </c>
      <c r="H65">
        <v>0</v>
      </c>
      <c r="I65">
        <v>0</v>
      </c>
      <c r="J65">
        <v>126.6035151</v>
      </c>
    </row>
    <row r="66" spans="1:10" x14ac:dyDescent="0.35">
      <c r="A66" t="s">
        <v>46</v>
      </c>
      <c r="B66" t="s">
        <v>11</v>
      </c>
      <c r="C66" t="s">
        <v>12</v>
      </c>
      <c r="D66" t="s">
        <v>13</v>
      </c>
      <c r="E66" t="s">
        <v>53</v>
      </c>
      <c r="F66" t="b">
        <v>0</v>
      </c>
      <c r="G66">
        <v>1</v>
      </c>
      <c r="H66">
        <v>0</v>
      </c>
      <c r="I66">
        <v>0</v>
      </c>
      <c r="J66">
        <v>126.6035151</v>
      </c>
    </row>
    <row r="67" spans="1:10" x14ac:dyDescent="0.35">
      <c r="A67" t="s">
        <v>46</v>
      </c>
      <c r="B67" t="s">
        <v>11</v>
      </c>
      <c r="C67" t="s">
        <v>12</v>
      </c>
      <c r="D67" t="s">
        <v>13</v>
      </c>
      <c r="E67" t="s">
        <v>54</v>
      </c>
      <c r="F67" t="b">
        <v>0</v>
      </c>
      <c r="G67">
        <v>2</v>
      </c>
      <c r="H67">
        <v>0</v>
      </c>
      <c r="I67">
        <v>0</v>
      </c>
      <c r="J67">
        <v>253.20703019999999</v>
      </c>
    </row>
    <row r="68" spans="1:10" x14ac:dyDescent="0.35">
      <c r="A68" t="s">
        <v>46</v>
      </c>
      <c r="B68" t="s">
        <v>11</v>
      </c>
      <c r="C68" t="s">
        <v>12</v>
      </c>
      <c r="D68" t="s">
        <v>13</v>
      </c>
      <c r="E68" t="s">
        <v>55</v>
      </c>
      <c r="F68" t="b">
        <v>1</v>
      </c>
      <c r="G68">
        <v>4</v>
      </c>
      <c r="H68">
        <v>0</v>
      </c>
      <c r="I68">
        <v>0</v>
      </c>
      <c r="J68">
        <v>506.41406039999998</v>
      </c>
    </row>
    <row r="69" spans="1:10" x14ac:dyDescent="0.35">
      <c r="A69" t="s">
        <v>46</v>
      </c>
      <c r="B69" t="s">
        <v>11</v>
      </c>
      <c r="C69" t="s">
        <v>12</v>
      </c>
      <c r="D69" t="s">
        <v>13</v>
      </c>
      <c r="E69" t="s">
        <v>56</v>
      </c>
      <c r="F69" t="b">
        <v>0</v>
      </c>
      <c r="G69">
        <v>12</v>
      </c>
      <c r="H69">
        <v>0</v>
      </c>
      <c r="I69">
        <v>0</v>
      </c>
      <c r="J69">
        <v>1519.2421812</v>
      </c>
    </row>
    <row r="70" spans="1:10" x14ac:dyDescent="0.35">
      <c r="A70" t="s">
        <v>46</v>
      </c>
      <c r="B70" t="s">
        <v>11</v>
      </c>
      <c r="C70" t="s">
        <v>12</v>
      </c>
      <c r="D70" t="s">
        <v>13</v>
      </c>
      <c r="E70" t="s">
        <v>57</v>
      </c>
      <c r="F70" t="b">
        <v>1</v>
      </c>
      <c r="G70">
        <v>4</v>
      </c>
      <c r="H70">
        <v>0</v>
      </c>
      <c r="I70">
        <v>0</v>
      </c>
      <c r="J70">
        <v>506.41406039999998</v>
      </c>
    </row>
    <row r="71" spans="1:10" x14ac:dyDescent="0.35">
      <c r="A71" t="s">
        <v>46</v>
      </c>
      <c r="B71" t="s">
        <v>11</v>
      </c>
      <c r="C71" t="s">
        <v>15</v>
      </c>
      <c r="D71" t="s">
        <v>16</v>
      </c>
      <c r="E71" t="s">
        <v>47</v>
      </c>
      <c r="F71" t="b">
        <v>1</v>
      </c>
      <c r="G71">
        <v>1</v>
      </c>
      <c r="H71">
        <v>0</v>
      </c>
      <c r="I71">
        <v>0</v>
      </c>
      <c r="J71">
        <v>126.6035151</v>
      </c>
    </row>
    <row r="72" spans="1:10" x14ac:dyDescent="0.35">
      <c r="A72" t="s">
        <v>46</v>
      </c>
      <c r="B72" t="s">
        <v>11</v>
      </c>
      <c r="C72" t="s">
        <v>15</v>
      </c>
      <c r="D72" t="s">
        <v>16</v>
      </c>
      <c r="E72" t="s">
        <v>48</v>
      </c>
      <c r="F72" t="b">
        <v>1</v>
      </c>
      <c r="G72">
        <v>1</v>
      </c>
      <c r="H72">
        <v>0</v>
      </c>
      <c r="I72">
        <v>0</v>
      </c>
      <c r="J72">
        <v>126.6035151</v>
      </c>
    </row>
    <row r="73" spans="1:10" x14ac:dyDescent="0.35">
      <c r="A73" t="s">
        <v>46</v>
      </c>
      <c r="B73" t="s">
        <v>11</v>
      </c>
      <c r="C73" t="s">
        <v>15</v>
      </c>
      <c r="D73" t="s">
        <v>16</v>
      </c>
      <c r="E73" t="s">
        <v>49</v>
      </c>
      <c r="F73" t="b">
        <v>1</v>
      </c>
      <c r="G73">
        <v>1</v>
      </c>
      <c r="H73">
        <v>0</v>
      </c>
      <c r="I73">
        <v>0</v>
      </c>
      <c r="J73">
        <v>126.6035151</v>
      </c>
    </row>
    <row r="74" spans="1:10" x14ac:dyDescent="0.35">
      <c r="A74" t="s">
        <v>46</v>
      </c>
      <c r="B74" t="s">
        <v>11</v>
      </c>
      <c r="C74" t="s">
        <v>15</v>
      </c>
      <c r="D74" t="s">
        <v>16</v>
      </c>
      <c r="E74" t="s">
        <v>50</v>
      </c>
      <c r="F74" t="b">
        <v>1</v>
      </c>
      <c r="G74">
        <v>1</v>
      </c>
      <c r="H74">
        <v>0</v>
      </c>
      <c r="I74">
        <v>0</v>
      </c>
      <c r="J74">
        <v>126.6035151</v>
      </c>
    </row>
    <row r="75" spans="1:10" x14ac:dyDescent="0.35">
      <c r="A75" t="s">
        <v>46</v>
      </c>
      <c r="B75" t="s">
        <v>11</v>
      </c>
      <c r="C75" t="s">
        <v>15</v>
      </c>
      <c r="D75" t="s">
        <v>16</v>
      </c>
      <c r="E75" t="s">
        <v>51</v>
      </c>
      <c r="F75" t="b">
        <v>0</v>
      </c>
      <c r="G75">
        <v>2</v>
      </c>
      <c r="H75">
        <v>0</v>
      </c>
      <c r="I75">
        <v>0</v>
      </c>
      <c r="J75">
        <v>253.20703019999999</v>
      </c>
    </row>
    <row r="76" spans="1:10" x14ac:dyDescent="0.35">
      <c r="A76" t="s">
        <v>46</v>
      </c>
      <c r="B76" t="s">
        <v>11</v>
      </c>
      <c r="C76" t="s">
        <v>15</v>
      </c>
      <c r="D76" t="s">
        <v>16</v>
      </c>
      <c r="E76" t="s">
        <v>36</v>
      </c>
      <c r="F76" t="b">
        <v>1</v>
      </c>
      <c r="G76">
        <v>1</v>
      </c>
      <c r="H76">
        <v>0</v>
      </c>
      <c r="I76">
        <v>0</v>
      </c>
      <c r="J76">
        <v>126.6035151</v>
      </c>
    </row>
    <row r="77" spans="1:10" x14ac:dyDescent="0.35">
      <c r="A77" t="s">
        <v>46</v>
      </c>
      <c r="B77" t="s">
        <v>11</v>
      </c>
      <c r="C77" t="s">
        <v>15</v>
      </c>
      <c r="D77" t="s">
        <v>16</v>
      </c>
      <c r="E77" t="s">
        <v>31</v>
      </c>
      <c r="F77" t="b">
        <v>1</v>
      </c>
      <c r="G77">
        <v>1</v>
      </c>
      <c r="H77">
        <v>0</v>
      </c>
      <c r="I77">
        <v>0</v>
      </c>
      <c r="J77">
        <v>126.6035151</v>
      </c>
    </row>
    <row r="78" spans="1:10" x14ac:dyDescent="0.35">
      <c r="A78" t="s">
        <v>46</v>
      </c>
      <c r="B78" t="s">
        <v>11</v>
      </c>
      <c r="C78" t="s">
        <v>15</v>
      </c>
      <c r="D78" t="s">
        <v>16</v>
      </c>
      <c r="E78" t="s">
        <v>52</v>
      </c>
      <c r="F78" t="b">
        <v>1</v>
      </c>
      <c r="G78">
        <v>1</v>
      </c>
      <c r="H78">
        <v>0</v>
      </c>
      <c r="I78">
        <v>0</v>
      </c>
      <c r="J78">
        <v>126.6035151</v>
      </c>
    </row>
    <row r="79" spans="1:10" x14ac:dyDescent="0.35">
      <c r="A79" t="s">
        <v>46</v>
      </c>
      <c r="B79" t="s">
        <v>11</v>
      </c>
      <c r="C79" t="s">
        <v>15</v>
      </c>
      <c r="D79" t="s">
        <v>16</v>
      </c>
      <c r="E79" t="s">
        <v>34</v>
      </c>
      <c r="F79" t="b">
        <v>1</v>
      </c>
      <c r="G79">
        <v>2</v>
      </c>
      <c r="H79">
        <v>0</v>
      </c>
      <c r="I79">
        <v>0</v>
      </c>
      <c r="J79">
        <v>253.20703019999999</v>
      </c>
    </row>
    <row r="80" spans="1:10" x14ac:dyDescent="0.35">
      <c r="A80" t="s">
        <v>46</v>
      </c>
      <c r="B80" t="s">
        <v>11</v>
      </c>
      <c r="C80" t="s">
        <v>15</v>
      </c>
      <c r="D80" t="s">
        <v>16</v>
      </c>
      <c r="E80" t="s">
        <v>53</v>
      </c>
      <c r="F80" t="b">
        <v>0</v>
      </c>
      <c r="G80">
        <v>1</v>
      </c>
      <c r="H80">
        <v>0</v>
      </c>
      <c r="I80">
        <v>0</v>
      </c>
      <c r="J80">
        <v>126.6035151</v>
      </c>
    </row>
    <row r="81" spans="1:10" x14ac:dyDescent="0.35">
      <c r="A81" t="s">
        <v>46</v>
      </c>
      <c r="B81" t="s">
        <v>11</v>
      </c>
      <c r="C81" t="s">
        <v>15</v>
      </c>
      <c r="D81" t="s">
        <v>16</v>
      </c>
      <c r="E81" t="s">
        <v>54</v>
      </c>
      <c r="F81" t="b">
        <v>0</v>
      </c>
      <c r="G81">
        <v>5</v>
      </c>
      <c r="H81">
        <v>0</v>
      </c>
      <c r="I81">
        <v>0</v>
      </c>
      <c r="J81">
        <v>633.01757550000002</v>
      </c>
    </row>
    <row r="82" spans="1:10" x14ac:dyDescent="0.35">
      <c r="A82" t="s">
        <v>46</v>
      </c>
      <c r="B82" t="s">
        <v>11</v>
      </c>
      <c r="C82" t="s">
        <v>15</v>
      </c>
      <c r="D82" t="s">
        <v>16</v>
      </c>
      <c r="E82" t="s">
        <v>55</v>
      </c>
      <c r="F82" t="b">
        <v>1</v>
      </c>
      <c r="G82">
        <v>6</v>
      </c>
      <c r="H82">
        <v>0</v>
      </c>
      <c r="I82">
        <v>0</v>
      </c>
      <c r="J82">
        <v>759.6210906</v>
      </c>
    </row>
    <row r="83" spans="1:10" x14ac:dyDescent="0.35">
      <c r="A83" t="s">
        <v>46</v>
      </c>
      <c r="B83" t="s">
        <v>11</v>
      </c>
      <c r="C83" t="s">
        <v>15</v>
      </c>
      <c r="D83" t="s">
        <v>16</v>
      </c>
      <c r="E83" t="s">
        <v>56</v>
      </c>
      <c r="F83" t="b">
        <v>0</v>
      </c>
      <c r="G83">
        <v>12</v>
      </c>
      <c r="H83">
        <v>0</v>
      </c>
      <c r="I83">
        <v>0</v>
      </c>
      <c r="J83">
        <v>1519.2421812</v>
      </c>
    </row>
    <row r="84" spans="1:10" x14ac:dyDescent="0.35">
      <c r="A84" t="s">
        <v>46</v>
      </c>
      <c r="B84" t="s">
        <v>11</v>
      </c>
      <c r="C84" t="s">
        <v>15</v>
      </c>
      <c r="D84" t="s">
        <v>16</v>
      </c>
      <c r="E84" t="s">
        <v>57</v>
      </c>
      <c r="F84" t="b">
        <v>1</v>
      </c>
      <c r="G84">
        <v>5</v>
      </c>
      <c r="H84">
        <v>0</v>
      </c>
      <c r="I84">
        <v>0</v>
      </c>
      <c r="J84">
        <v>633.01757550000002</v>
      </c>
    </row>
    <row r="85" spans="1:10" x14ac:dyDescent="0.35">
      <c r="A85" t="s">
        <v>46</v>
      </c>
      <c r="B85" t="s">
        <v>11</v>
      </c>
      <c r="C85" t="s">
        <v>17</v>
      </c>
      <c r="D85" t="s">
        <v>18</v>
      </c>
      <c r="E85" t="s">
        <v>51</v>
      </c>
      <c r="F85" t="b">
        <v>0</v>
      </c>
      <c r="G85">
        <v>2</v>
      </c>
      <c r="H85">
        <v>0</v>
      </c>
      <c r="I85">
        <v>0</v>
      </c>
      <c r="J85">
        <v>253.20703019999999</v>
      </c>
    </row>
    <row r="86" spans="1:10" x14ac:dyDescent="0.35">
      <c r="A86" t="s">
        <v>46</v>
      </c>
      <c r="B86" t="s">
        <v>11</v>
      </c>
      <c r="C86" t="s">
        <v>17</v>
      </c>
      <c r="D86" t="s">
        <v>18</v>
      </c>
      <c r="E86" t="s">
        <v>36</v>
      </c>
      <c r="F86" t="b">
        <v>1</v>
      </c>
      <c r="G86">
        <v>1</v>
      </c>
      <c r="H86">
        <v>0</v>
      </c>
      <c r="I86">
        <v>0</v>
      </c>
      <c r="J86">
        <v>126.6035151</v>
      </c>
    </row>
    <row r="87" spans="1:10" x14ac:dyDescent="0.35">
      <c r="A87" t="s">
        <v>46</v>
      </c>
      <c r="B87" t="s">
        <v>11</v>
      </c>
      <c r="C87" t="s">
        <v>17</v>
      </c>
      <c r="D87" t="s">
        <v>18</v>
      </c>
      <c r="E87" t="s">
        <v>31</v>
      </c>
      <c r="F87" t="b">
        <v>1</v>
      </c>
      <c r="G87">
        <v>1</v>
      </c>
      <c r="H87">
        <v>0</v>
      </c>
      <c r="I87">
        <v>0</v>
      </c>
      <c r="J87">
        <v>126.6035151</v>
      </c>
    </row>
    <row r="88" spans="1:10" x14ac:dyDescent="0.35">
      <c r="A88" t="s">
        <v>46</v>
      </c>
      <c r="B88" t="s">
        <v>11</v>
      </c>
      <c r="C88" t="s">
        <v>17</v>
      </c>
      <c r="D88" t="s">
        <v>18</v>
      </c>
      <c r="E88" t="s">
        <v>52</v>
      </c>
      <c r="F88" t="b">
        <v>1</v>
      </c>
      <c r="G88">
        <v>1</v>
      </c>
      <c r="H88">
        <v>0</v>
      </c>
      <c r="I88">
        <v>0</v>
      </c>
      <c r="J88">
        <v>126.6035151</v>
      </c>
    </row>
    <row r="89" spans="1:10" x14ac:dyDescent="0.35">
      <c r="A89" t="s">
        <v>46</v>
      </c>
      <c r="B89" t="s">
        <v>11</v>
      </c>
      <c r="C89" t="s">
        <v>17</v>
      </c>
      <c r="D89" t="s">
        <v>18</v>
      </c>
      <c r="E89" t="s">
        <v>34</v>
      </c>
      <c r="F89" t="b">
        <v>1</v>
      </c>
      <c r="G89">
        <v>1</v>
      </c>
      <c r="H89">
        <v>0</v>
      </c>
      <c r="I89">
        <v>0</v>
      </c>
      <c r="J89">
        <v>126.6035151</v>
      </c>
    </row>
    <row r="90" spans="1:10" x14ac:dyDescent="0.35">
      <c r="A90" t="s">
        <v>46</v>
      </c>
      <c r="B90" t="s">
        <v>11</v>
      </c>
      <c r="C90" t="s">
        <v>17</v>
      </c>
      <c r="D90" t="s">
        <v>18</v>
      </c>
      <c r="E90" t="s">
        <v>53</v>
      </c>
      <c r="F90" t="b">
        <v>0</v>
      </c>
      <c r="G90">
        <v>1.5</v>
      </c>
      <c r="H90">
        <v>0</v>
      </c>
      <c r="I90">
        <v>0</v>
      </c>
      <c r="J90">
        <v>189.90527265</v>
      </c>
    </row>
    <row r="91" spans="1:10" x14ac:dyDescent="0.35">
      <c r="A91" t="s">
        <v>46</v>
      </c>
      <c r="B91" t="s">
        <v>11</v>
      </c>
      <c r="C91" t="s">
        <v>17</v>
      </c>
      <c r="D91" t="s">
        <v>18</v>
      </c>
      <c r="E91" t="s">
        <v>54</v>
      </c>
      <c r="F91" t="b">
        <v>0</v>
      </c>
      <c r="G91">
        <v>4</v>
      </c>
      <c r="H91">
        <v>0</v>
      </c>
      <c r="I91">
        <v>0</v>
      </c>
      <c r="J91">
        <v>506.41406039999998</v>
      </c>
    </row>
    <row r="92" spans="1:10" x14ac:dyDescent="0.35">
      <c r="A92" t="s">
        <v>46</v>
      </c>
      <c r="B92" t="s">
        <v>11</v>
      </c>
      <c r="C92" t="s">
        <v>17</v>
      </c>
      <c r="D92" t="s">
        <v>18</v>
      </c>
      <c r="E92" t="s">
        <v>55</v>
      </c>
      <c r="F92" t="b">
        <v>1</v>
      </c>
      <c r="G92">
        <v>6</v>
      </c>
      <c r="H92">
        <v>0</v>
      </c>
      <c r="I92">
        <v>0</v>
      </c>
      <c r="J92">
        <v>759.6210906</v>
      </c>
    </row>
    <row r="93" spans="1:10" x14ac:dyDescent="0.35">
      <c r="A93" t="s">
        <v>46</v>
      </c>
      <c r="B93" t="s">
        <v>11</v>
      </c>
      <c r="C93" t="s">
        <v>17</v>
      </c>
      <c r="D93" t="s">
        <v>18</v>
      </c>
      <c r="E93" t="s">
        <v>56</v>
      </c>
      <c r="F93" t="b">
        <v>0</v>
      </c>
      <c r="G93">
        <v>10</v>
      </c>
      <c r="H93">
        <v>0</v>
      </c>
      <c r="I93">
        <v>0</v>
      </c>
      <c r="J93">
        <v>1266.035151</v>
      </c>
    </row>
    <row r="94" spans="1:10" x14ac:dyDescent="0.35">
      <c r="A94" t="s">
        <v>46</v>
      </c>
      <c r="B94" t="s">
        <v>11</v>
      </c>
      <c r="C94" t="s">
        <v>17</v>
      </c>
      <c r="D94" t="s">
        <v>18</v>
      </c>
      <c r="E94" t="s">
        <v>57</v>
      </c>
      <c r="F94" t="b">
        <v>1</v>
      </c>
      <c r="G94">
        <v>3</v>
      </c>
      <c r="H94">
        <v>0</v>
      </c>
      <c r="I94">
        <v>0</v>
      </c>
      <c r="J94">
        <v>379.8105453</v>
      </c>
    </row>
    <row r="95" spans="1:10" x14ac:dyDescent="0.35">
      <c r="A95" t="s">
        <v>46</v>
      </c>
      <c r="B95" t="s">
        <v>11</v>
      </c>
      <c r="C95" t="s">
        <v>19</v>
      </c>
      <c r="D95" t="s">
        <v>20</v>
      </c>
      <c r="E95" t="s">
        <v>58</v>
      </c>
      <c r="F95" t="b">
        <v>1</v>
      </c>
      <c r="G95">
        <v>1</v>
      </c>
      <c r="H95">
        <v>0</v>
      </c>
      <c r="I95">
        <v>0</v>
      </c>
      <c r="J95">
        <v>126.6035151</v>
      </c>
    </row>
    <row r="96" spans="1:10" x14ac:dyDescent="0.35">
      <c r="A96" t="s">
        <v>46</v>
      </c>
      <c r="B96" t="s">
        <v>11</v>
      </c>
      <c r="C96" t="s">
        <v>19</v>
      </c>
      <c r="D96" t="s">
        <v>20</v>
      </c>
      <c r="E96" t="s">
        <v>50</v>
      </c>
      <c r="F96" t="b">
        <v>1</v>
      </c>
      <c r="G96">
        <v>1</v>
      </c>
      <c r="H96">
        <v>0</v>
      </c>
      <c r="I96">
        <v>0</v>
      </c>
      <c r="J96">
        <v>126.6035151</v>
      </c>
    </row>
    <row r="97" spans="1:10" x14ac:dyDescent="0.35">
      <c r="A97" t="s">
        <v>46</v>
      </c>
      <c r="B97" t="s">
        <v>11</v>
      </c>
      <c r="C97" t="s">
        <v>19</v>
      </c>
      <c r="D97" t="s">
        <v>20</v>
      </c>
      <c r="E97" t="s">
        <v>51</v>
      </c>
      <c r="F97" t="b">
        <v>1</v>
      </c>
      <c r="G97">
        <v>1</v>
      </c>
      <c r="H97">
        <v>0</v>
      </c>
      <c r="I97">
        <v>0</v>
      </c>
      <c r="J97">
        <v>126.6035151</v>
      </c>
    </row>
    <row r="98" spans="1:10" x14ac:dyDescent="0.35">
      <c r="A98" t="s">
        <v>46</v>
      </c>
      <c r="B98" t="s">
        <v>11</v>
      </c>
      <c r="C98" t="s">
        <v>19</v>
      </c>
      <c r="D98" t="s">
        <v>20</v>
      </c>
      <c r="E98" t="s">
        <v>36</v>
      </c>
      <c r="F98" t="b">
        <v>1</v>
      </c>
      <c r="G98">
        <v>1</v>
      </c>
      <c r="H98">
        <v>0</v>
      </c>
      <c r="I98">
        <v>0</v>
      </c>
      <c r="J98">
        <v>126.6035151</v>
      </c>
    </row>
    <row r="99" spans="1:10" x14ac:dyDescent="0.35">
      <c r="A99" t="s">
        <v>46</v>
      </c>
      <c r="B99" t="s">
        <v>11</v>
      </c>
      <c r="C99" t="s">
        <v>19</v>
      </c>
      <c r="D99" t="s">
        <v>20</v>
      </c>
      <c r="E99" t="s">
        <v>31</v>
      </c>
      <c r="F99" t="b">
        <v>1</v>
      </c>
      <c r="G99">
        <v>1</v>
      </c>
      <c r="H99">
        <v>0</v>
      </c>
      <c r="I99">
        <v>0</v>
      </c>
      <c r="J99">
        <v>126.6035151</v>
      </c>
    </row>
    <row r="100" spans="1:10" x14ac:dyDescent="0.35">
      <c r="A100" t="s">
        <v>46</v>
      </c>
      <c r="B100" t="s">
        <v>11</v>
      </c>
      <c r="C100" t="s">
        <v>19</v>
      </c>
      <c r="D100" t="s">
        <v>20</v>
      </c>
      <c r="E100" t="s">
        <v>52</v>
      </c>
      <c r="F100" t="b">
        <v>1</v>
      </c>
      <c r="G100">
        <v>1</v>
      </c>
      <c r="H100">
        <v>0</v>
      </c>
      <c r="I100">
        <v>0</v>
      </c>
      <c r="J100">
        <v>126.6035151</v>
      </c>
    </row>
    <row r="101" spans="1:10" x14ac:dyDescent="0.35">
      <c r="A101" t="s">
        <v>46</v>
      </c>
      <c r="B101" t="s">
        <v>11</v>
      </c>
      <c r="C101" t="s">
        <v>19</v>
      </c>
      <c r="D101" t="s">
        <v>20</v>
      </c>
      <c r="E101" t="s">
        <v>34</v>
      </c>
      <c r="F101" t="b">
        <v>1</v>
      </c>
      <c r="G101">
        <v>1</v>
      </c>
      <c r="H101">
        <v>0</v>
      </c>
      <c r="I101">
        <v>0</v>
      </c>
      <c r="J101">
        <v>126.6035151</v>
      </c>
    </row>
    <row r="102" spans="1:10" x14ac:dyDescent="0.35">
      <c r="A102" t="s">
        <v>46</v>
      </c>
      <c r="B102" t="s">
        <v>11</v>
      </c>
      <c r="C102" t="s">
        <v>19</v>
      </c>
      <c r="D102" t="s">
        <v>20</v>
      </c>
      <c r="E102" t="s">
        <v>53</v>
      </c>
      <c r="F102" t="b">
        <v>0</v>
      </c>
      <c r="G102">
        <v>2</v>
      </c>
      <c r="H102">
        <v>0</v>
      </c>
      <c r="I102">
        <v>0</v>
      </c>
      <c r="J102">
        <v>253.20703019999999</v>
      </c>
    </row>
    <row r="103" spans="1:10" x14ac:dyDescent="0.35">
      <c r="A103" t="s">
        <v>46</v>
      </c>
      <c r="B103" t="s">
        <v>11</v>
      </c>
      <c r="C103" t="s">
        <v>19</v>
      </c>
      <c r="D103" t="s">
        <v>20</v>
      </c>
      <c r="E103" t="s">
        <v>54</v>
      </c>
      <c r="F103" t="b">
        <v>0</v>
      </c>
      <c r="G103">
        <v>4</v>
      </c>
      <c r="H103">
        <v>0</v>
      </c>
      <c r="I103">
        <v>0</v>
      </c>
      <c r="J103">
        <v>506.41406039999998</v>
      </c>
    </row>
    <row r="104" spans="1:10" x14ac:dyDescent="0.35">
      <c r="A104" t="s">
        <v>46</v>
      </c>
      <c r="B104" t="s">
        <v>11</v>
      </c>
      <c r="C104" t="s">
        <v>19</v>
      </c>
      <c r="D104" t="s">
        <v>20</v>
      </c>
      <c r="E104" t="s">
        <v>55</v>
      </c>
      <c r="F104" t="b">
        <v>1</v>
      </c>
      <c r="G104">
        <v>7</v>
      </c>
      <c r="H104">
        <v>0</v>
      </c>
      <c r="I104">
        <v>0</v>
      </c>
      <c r="J104">
        <v>886.22460569999998</v>
      </c>
    </row>
    <row r="105" spans="1:10" x14ac:dyDescent="0.35">
      <c r="A105" t="s">
        <v>46</v>
      </c>
      <c r="B105" t="s">
        <v>11</v>
      </c>
      <c r="C105" t="s">
        <v>19</v>
      </c>
      <c r="D105" t="s">
        <v>20</v>
      </c>
      <c r="E105" t="s">
        <v>56</v>
      </c>
      <c r="F105" t="b">
        <v>0</v>
      </c>
      <c r="G105">
        <v>15</v>
      </c>
      <c r="H105">
        <v>0</v>
      </c>
      <c r="I105">
        <v>0</v>
      </c>
      <c r="J105">
        <v>1899.0527265000001</v>
      </c>
    </row>
    <row r="106" spans="1:10" x14ac:dyDescent="0.35">
      <c r="A106" t="s">
        <v>46</v>
      </c>
      <c r="B106" t="s">
        <v>11</v>
      </c>
      <c r="C106" t="s">
        <v>19</v>
      </c>
      <c r="D106" t="s">
        <v>20</v>
      </c>
      <c r="E106" t="s">
        <v>57</v>
      </c>
      <c r="F106" t="b">
        <v>1</v>
      </c>
      <c r="G106">
        <v>5</v>
      </c>
      <c r="H106">
        <v>0</v>
      </c>
      <c r="I106">
        <v>0</v>
      </c>
      <c r="J106">
        <v>633.01757550000002</v>
      </c>
    </row>
    <row r="107" spans="1:10" x14ac:dyDescent="0.35">
      <c r="A107" t="s">
        <v>59</v>
      </c>
      <c r="B107" t="s">
        <v>11</v>
      </c>
      <c r="C107" t="s">
        <v>12</v>
      </c>
      <c r="D107" t="s">
        <v>13</v>
      </c>
      <c r="E107" t="s">
        <v>60</v>
      </c>
      <c r="F107" t="b">
        <v>1</v>
      </c>
      <c r="G107">
        <v>3</v>
      </c>
      <c r="H107">
        <v>0</v>
      </c>
      <c r="I107">
        <v>0</v>
      </c>
      <c r="J107">
        <v>281.68359659999999</v>
      </c>
    </row>
    <row r="108" spans="1:10" x14ac:dyDescent="0.35">
      <c r="A108" t="s">
        <v>59</v>
      </c>
      <c r="B108" t="s">
        <v>11</v>
      </c>
      <c r="C108" t="s">
        <v>12</v>
      </c>
      <c r="D108" t="s">
        <v>13</v>
      </c>
      <c r="E108" t="s">
        <v>61</v>
      </c>
      <c r="F108" t="b">
        <v>1</v>
      </c>
      <c r="G108">
        <v>5</v>
      </c>
      <c r="H108">
        <v>0</v>
      </c>
      <c r="I108">
        <v>0</v>
      </c>
      <c r="J108">
        <v>469.4726609999999</v>
      </c>
    </row>
    <row r="109" spans="1:10" x14ac:dyDescent="0.35">
      <c r="A109" t="s">
        <v>59</v>
      </c>
      <c r="B109" t="s">
        <v>11</v>
      </c>
      <c r="C109" t="s">
        <v>12</v>
      </c>
      <c r="D109" t="s">
        <v>13</v>
      </c>
      <c r="E109" t="s">
        <v>62</v>
      </c>
      <c r="F109" t="b">
        <v>1</v>
      </c>
      <c r="G109">
        <v>10</v>
      </c>
      <c r="H109">
        <v>0</v>
      </c>
      <c r="I109">
        <v>0</v>
      </c>
      <c r="J109">
        <v>938.94532199999981</v>
      </c>
    </row>
    <row r="110" spans="1:10" x14ac:dyDescent="0.35">
      <c r="A110" t="s">
        <v>59</v>
      </c>
      <c r="B110" t="s">
        <v>11</v>
      </c>
      <c r="C110" t="s">
        <v>12</v>
      </c>
      <c r="D110" t="s">
        <v>13</v>
      </c>
      <c r="E110" t="s">
        <v>63</v>
      </c>
      <c r="F110" t="b">
        <v>1</v>
      </c>
      <c r="G110">
        <v>3</v>
      </c>
      <c r="H110">
        <v>0</v>
      </c>
      <c r="I110">
        <v>0</v>
      </c>
      <c r="J110">
        <v>281.68359659999999</v>
      </c>
    </row>
    <row r="111" spans="1:10" x14ac:dyDescent="0.35">
      <c r="A111" t="s">
        <v>59</v>
      </c>
      <c r="B111" t="s">
        <v>11</v>
      </c>
      <c r="C111" t="s">
        <v>12</v>
      </c>
      <c r="D111" t="s">
        <v>13</v>
      </c>
      <c r="E111" t="s">
        <v>64</v>
      </c>
      <c r="F111" t="b">
        <v>1</v>
      </c>
      <c r="G111">
        <v>10</v>
      </c>
      <c r="H111">
        <v>0</v>
      </c>
      <c r="I111">
        <v>0</v>
      </c>
      <c r="J111">
        <v>938.94532199999981</v>
      </c>
    </row>
    <row r="112" spans="1:10" x14ac:dyDescent="0.35">
      <c r="A112" t="s">
        <v>59</v>
      </c>
      <c r="B112" t="s">
        <v>11</v>
      </c>
      <c r="C112" t="s">
        <v>12</v>
      </c>
      <c r="D112" t="s">
        <v>13</v>
      </c>
      <c r="E112" t="s">
        <v>65</v>
      </c>
      <c r="F112" t="b">
        <v>1</v>
      </c>
      <c r="G112">
        <v>9</v>
      </c>
      <c r="H112">
        <v>0</v>
      </c>
      <c r="I112">
        <v>0</v>
      </c>
      <c r="J112">
        <v>845.05078979999985</v>
      </c>
    </row>
    <row r="113" spans="1:10" x14ac:dyDescent="0.35">
      <c r="A113" t="s">
        <v>59</v>
      </c>
      <c r="B113" t="s">
        <v>11</v>
      </c>
      <c r="C113" t="s">
        <v>15</v>
      </c>
      <c r="D113" t="s">
        <v>16</v>
      </c>
      <c r="E113" t="s">
        <v>60</v>
      </c>
      <c r="F113" t="b">
        <v>1</v>
      </c>
      <c r="G113">
        <v>2</v>
      </c>
      <c r="H113">
        <v>0</v>
      </c>
      <c r="I113">
        <v>0</v>
      </c>
      <c r="J113">
        <v>187.7890644</v>
      </c>
    </row>
    <row r="114" spans="1:10" x14ac:dyDescent="0.35">
      <c r="A114" t="s">
        <v>59</v>
      </c>
      <c r="B114" t="s">
        <v>11</v>
      </c>
      <c r="C114" t="s">
        <v>15</v>
      </c>
      <c r="D114" t="s">
        <v>16</v>
      </c>
      <c r="E114" t="s">
        <v>61</v>
      </c>
      <c r="F114" t="b">
        <v>1</v>
      </c>
      <c r="G114">
        <v>5</v>
      </c>
      <c r="H114">
        <v>0</v>
      </c>
      <c r="I114">
        <v>0</v>
      </c>
      <c r="J114">
        <v>469.4726609999999</v>
      </c>
    </row>
    <row r="115" spans="1:10" x14ac:dyDescent="0.35">
      <c r="A115" t="s">
        <v>59</v>
      </c>
      <c r="B115" t="s">
        <v>11</v>
      </c>
      <c r="C115" t="s">
        <v>15</v>
      </c>
      <c r="D115" t="s">
        <v>16</v>
      </c>
      <c r="E115" t="s">
        <v>62</v>
      </c>
      <c r="F115" t="b">
        <v>1</v>
      </c>
      <c r="G115">
        <v>8</v>
      </c>
      <c r="H115">
        <v>0</v>
      </c>
      <c r="I115">
        <v>0</v>
      </c>
      <c r="J115">
        <v>751.15625759999989</v>
      </c>
    </row>
    <row r="116" spans="1:10" x14ac:dyDescent="0.35">
      <c r="A116" t="s">
        <v>59</v>
      </c>
      <c r="B116" t="s">
        <v>11</v>
      </c>
      <c r="C116" t="s">
        <v>15</v>
      </c>
      <c r="D116" t="s">
        <v>16</v>
      </c>
      <c r="E116" t="s">
        <v>63</v>
      </c>
      <c r="F116" t="b">
        <v>1</v>
      </c>
      <c r="G116">
        <v>1</v>
      </c>
      <c r="H116">
        <v>0</v>
      </c>
      <c r="I116">
        <v>0</v>
      </c>
      <c r="J116">
        <v>93.894532199999986</v>
      </c>
    </row>
    <row r="117" spans="1:10" x14ac:dyDescent="0.35">
      <c r="A117" t="s">
        <v>59</v>
      </c>
      <c r="B117" t="s">
        <v>11</v>
      </c>
      <c r="C117" t="s">
        <v>15</v>
      </c>
      <c r="D117" t="s">
        <v>16</v>
      </c>
      <c r="E117" t="s">
        <v>64</v>
      </c>
      <c r="F117" t="b">
        <v>1</v>
      </c>
      <c r="G117">
        <v>9</v>
      </c>
      <c r="H117">
        <v>0</v>
      </c>
      <c r="I117">
        <v>0</v>
      </c>
      <c r="J117">
        <v>845.05078979999985</v>
      </c>
    </row>
    <row r="118" spans="1:10" x14ac:dyDescent="0.35">
      <c r="A118" t="s">
        <v>59</v>
      </c>
      <c r="B118" t="s">
        <v>11</v>
      </c>
      <c r="C118" t="s">
        <v>15</v>
      </c>
      <c r="D118" t="s">
        <v>16</v>
      </c>
      <c r="E118" t="s">
        <v>65</v>
      </c>
      <c r="F118" t="b">
        <v>1</v>
      </c>
      <c r="G118">
        <v>7</v>
      </c>
      <c r="H118">
        <v>0</v>
      </c>
      <c r="I118">
        <v>0</v>
      </c>
      <c r="J118">
        <v>657.26172539999993</v>
      </c>
    </row>
    <row r="119" spans="1:10" x14ac:dyDescent="0.35">
      <c r="A119" t="s">
        <v>59</v>
      </c>
      <c r="B119" t="s">
        <v>11</v>
      </c>
      <c r="C119" t="s">
        <v>17</v>
      </c>
      <c r="D119" t="s">
        <v>18</v>
      </c>
      <c r="E119" t="s">
        <v>60</v>
      </c>
      <c r="F119" t="b">
        <v>1</v>
      </c>
      <c r="G119">
        <v>5</v>
      </c>
      <c r="H119">
        <v>0</v>
      </c>
      <c r="I119">
        <v>0</v>
      </c>
      <c r="J119">
        <v>469.4726609999999</v>
      </c>
    </row>
    <row r="120" spans="1:10" x14ac:dyDescent="0.35">
      <c r="A120" t="s">
        <v>59</v>
      </c>
      <c r="B120" t="s">
        <v>11</v>
      </c>
      <c r="C120" t="s">
        <v>17</v>
      </c>
      <c r="D120" t="s">
        <v>18</v>
      </c>
      <c r="E120" t="s">
        <v>61</v>
      </c>
      <c r="F120" t="b">
        <v>1</v>
      </c>
      <c r="G120">
        <v>6</v>
      </c>
      <c r="H120">
        <v>0</v>
      </c>
      <c r="I120">
        <v>0</v>
      </c>
      <c r="J120">
        <v>563.36719319999997</v>
      </c>
    </row>
    <row r="121" spans="1:10" x14ac:dyDescent="0.35">
      <c r="A121" t="s">
        <v>59</v>
      </c>
      <c r="B121" t="s">
        <v>11</v>
      </c>
      <c r="C121" t="s">
        <v>17</v>
      </c>
      <c r="D121" t="s">
        <v>18</v>
      </c>
      <c r="E121" t="s">
        <v>66</v>
      </c>
      <c r="F121" t="b">
        <v>1</v>
      </c>
      <c r="G121">
        <v>5</v>
      </c>
      <c r="H121">
        <v>0</v>
      </c>
      <c r="I121">
        <v>0</v>
      </c>
      <c r="J121">
        <v>469.4726609999999</v>
      </c>
    </row>
    <row r="122" spans="1:10" x14ac:dyDescent="0.35">
      <c r="A122" t="s">
        <v>59</v>
      </c>
      <c r="B122" t="s">
        <v>11</v>
      </c>
      <c r="C122" t="s">
        <v>17</v>
      </c>
      <c r="D122" t="s">
        <v>18</v>
      </c>
      <c r="E122" t="s">
        <v>62</v>
      </c>
      <c r="F122" t="b">
        <v>1</v>
      </c>
      <c r="G122">
        <v>6</v>
      </c>
      <c r="H122">
        <v>0</v>
      </c>
      <c r="I122">
        <v>0</v>
      </c>
      <c r="J122">
        <v>563.36719319999997</v>
      </c>
    </row>
    <row r="123" spans="1:10" x14ac:dyDescent="0.35">
      <c r="A123" t="s">
        <v>59</v>
      </c>
      <c r="B123" t="s">
        <v>11</v>
      </c>
      <c r="C123" t="s">
        <v>17</v>
      </c>
      <c r="D123" t="s">
        <v>18</v>
      </c>
      <c r="E123" t="s">
        <v>67</v>
      </c>
      <c r="F123" t="b">
        <v>1</v>
      </c>
      <c r="G123">
        <v>6</v>
      </c>
      <c r="H123">
        <v>0</v>
      </c>
      <c r="I123">
        <v>0</v>
      </c>
      <c r="J123">
        <v>563.36719319999997</v>
      </c>
    </row>
    <row r="124" spans="1:10" x14ac:dyDescent="0.35">
      <c r="A124" t="s">
        <v>59</v>
      </c>
      <c r="B124" t="s">
        <v>11</v>
      </c>
      <c r="C124" t="s">
        <v>17</v>
      </c>
      <c r="D124" t="s">
        <v>18</v>
      </c>
      <c r="E124" t="s">
        <v>64</v>
      </c>
      <c r="F124" t="b">
        <v>1</v>
      </c>
      <c r="G124">
        <v>6</v>
      </c>
      <c r="H124">
        <v>0</v>
      </c>
      <c r="I124">
        <v>0</v>
      </c>
      <c r="J124">
        <v>563.36719319999997</v>
      </c>
    </row>
    <row r="125" spans="1:10" x14ac:dyDescent="0.35">
      <c r="A125" t="s">
        <v>59</v>
      </c>
      <c r="B125" t="s">
        <v>11</v>
      </c>
      <c r="C125" t="s">
        <v>17</v>
      </c>
      <c r="D125" t="s">
        <v>18</v>
      </c>
      <c r="E125" t="s">
        <v>65</v>
      </c>
      <c r="F125" t="b">
        <v>1</v>
      </c>
      <c r="G125">
        <v>6</v>
      </c>
      <c r="H125">
        <v>0</v>
      </c>
      <c r="I125">
        <v>0</v>
      </c>
      <c r="J125">
        <v>563.36719319999997</v>
      </c>
    </row>
    <row r="126" spans="1:10" x14ac:dyDescent="0.35">
      <c r="A126" t="s">
        <v>59</v>
      </c>
      <c r="B126" t="s">
        <v>11</v>
      </c>
      <c r="C126" t="s">
        <v>19</v>
      </c>
      <c r="D126" t="s">
        <v>20</v>
      </c>
      <c r="E126" t="s">
        <v>60</v>
      </c>
      <c r="F126" t="b">
        <v>1</v>
      </c>
      <c r="G126">
        <v>5</v>
      </c>
      <c r="H126">
        <v>0</v>
      </c>
      <c r="I126">
        <v>0</v>
      </c>
      <c r="J126">
        <v>469.4726609999999</v>
      </c>
    </row>
    <row r="127" spans="1:10" x14ac:dyDescent="0.35">
      <c r="A127" t="s">
        <v>59</v>
      </c>
      <c r="B127" t="s">
        <v>11</v>
      </c>
      <c r="C127" t="s">
        <v>19</v>
      </c>
      <c r="D127" t="s">
        <v>20</v>
      </c>
      <c r="E127" t="s">
        <v>61</v>
      </c>
      <c r="F127" t="b">
        <v>1</v>
      </c>
      <c r="G127">
        <v>6</v>
      </c>
      <c r="H127">
        <v>0</v>
      </c>
      <c r="I127">
        <v>0</v>
      </c>
      <c r="J127">
        <v>563.36719319999997</v>
      </c>
    </row>
    <row r="128" spans="1:10" x14ac:dyDescent="0.35">
      <c r="A128" t="s">
        <v>59</v>
      </c>
      <c r="B128" t="s">
        <v>11</v>
      </c>
      <c r="C128" t="s">
        <v>19</v>
      </c>
      <c r="D128" t="s">
        <v>20</v>
      </c>
      <c r="E128" t="s">
        <v>66</v>
      </c>
      <c r="F128" t="b">
        <v>1</v>
      </c>
      <c r="G128">
        <v>5</v>
      </c>
      <c r="H128">
        <v>0</v>
      </c>
      <c r="I128">
        <v>0</v>
      </c>
      <c r="J128">
        <v>469.4726609999999</v>
      </c>
    </row>
    <row r="129" spans="1:10" x14ac:dyDescent="0.35">
      <c r="A129" t="s">
        <v>59</v>
      </c>
      <c r="B129" t="s">
        <v>11</v>
      </c>
      <c r="C129" t="s">
        <v>19</v>
      </c>
      <c r="D129" t="s">
        <v>20</v>
      </c>
      <c r="E129" t="s">
        <v>62</v>
      </c>
      <c r="F129" t="b">
        <v>1</v>
      </c>
      <c r="G129">
        <v>6</v>
      </c>
      <c r="H129">
        <v>0</v>
      </c>
      <c r="I129">
        <v>0</v>
      </c>
      <c r="J129">
        <v>563.36719319999997</v>
      </c>
    </row>
    <row r="130" spans="1:10" x14ac:dyDescent="0.35">
      <c r="A130" t="s">
        <v>59</v>
      </c>
      <c r="B130" t="s">
        <v>11</v>
      </c>
      <c r="C130" t="s">
        <v>19</v>
      </c>
      <c r="D130" t="s">
        <v>20</v>
      </c>
      <c r="E130" t="s">
        <v>67</v>
      </c>
      <c r="F130" t="b">
        <v>1</v>
      </c>
      <c r="G130">
        <v>6</v>
      </c>
      <c r="H130">
        <v>0</v>
      </c>
      <c r="I130">
        <v>0</v>
      </c>
      <c r="J130">
        <v>563.36719319999997</v>
      </c>
    </row>
    <row r="131" spans="1:10" x14ac:dyDescent="0.35">
      <c r="A131" t="s">
        <v>59</v>
      </c>
      <c r="B131" t="s">
        <v>11</v>
      </c>
      <c r="C131" t="s">
        <v>19</v>
      </c>
      <c r="D131" t="s">
        <v>20</v>
      </c>
      <c r="E131" t="s">
        <v>64</v>
      </c>
      <c r="F131" t="b">
        <v>1</v>
      </c>
      <c r="G131">
        <v>6</v>
      </c>
      <c r="H131">
        <v>0</v>
      </c>
      <c r="I131">
        <v>0</v>
      </c>
      <c r="J131">
        <v>563.36719319999997</v>
      </c>
    </row>
    <row r="132" spans="1:10" x14ac:dyDescent="0.35">
      <c r="A132" t="s">
        <v>59</v>
      </c>
      <c r="B132" t="s">
        <v>11</v>
      </c>
      <c r="C132" t="s">
        <v>19</v>
      </c>
      <c r="D132" t="s">
        <v>20</v>
      </c>
      <c r="E132" t="s">
        <v>65</v>
      </c>
      <c r="F132" t="b">
        <v>1</v>
      </c>
      <c r="G132">
        <v>6</v>
      </c>
      <c r="H132">
        <v>0</v>
      </c>
      <c r="I132">
        <v>0</v>
      </c>
      <c r="J132">
        <v>563.36719319999997</v>
      </c>
    </row>
    <row r="133" spans="1:10" x14ac:dyDescent="0.35">
      <c r="A133" t="s">
        <v>68</v>
      </c>
      <c r="B133" t="s">
        <v>11</v>
      </c>
      <c r="C133" t="s">
        <v>17</v>
      </c>
      <c r="D133" t="s">
        <v>18</v>
      </c>
      <c r="E133" t="s">
        <v>69</v>
      </c>
      <c r="F133" t="b">
        <v>1</v>
      </c>
      <c r="G133">
        <v>24</v>
      </c>
      <c r="H133">
        <v>0</v>
      </c>
      <c r="I133">
        <v>0</v>
      </c>
      <c r="J133">
        <v>1432.5101999999999</v>
      </c>
    </row>
    <row r="134" spans="1:10" x14ac:dyDescent="0.35">
      <c r="A134" t="s">
        <v>68</v>
      </c>
      <c r="B134" t="s">
        <v>11</v>
      </c>
      <c r="C134" t="s">
        <v>17</v>
      </c>
      <c r="D134" t="s">
        <v>18</v>
      </c>
      <c r="E134" t="s">
        <v>70</v>
      </c>
      <c r="F134" t="b">
        <v>1</v>
      </c>
      <c r="G134">
        <v>10</v>
      </c>
      <c r="H134">
        <v>0</v>
      </c>
      <c r="I134">
        <v>13</v>
      </c>
      <c r="J134">
        <v>605.39424999999994</v>
      </c>
    </row>
    <row r="135" spans="1:10" x14ac:dyDescent="0.35">
      <c r="A135" t="s">
        <v>68</v>
      </c>
      <c r="B135" t="s">
        <v>11</v>
      </c>
      <c r="C135" t="s">
        <v>17</v>
      </c>
      <c r="D135" t="s">
        <v>18</v>
      </c>
      <c r="E135" t="s">
        <v>71</v>
      </c>
      <c r="F135" t="b">
        <v>1</v>
      </c>
      <c r="G135">
        <v>2</v>
      </c>
      <c r="H135">
        <v>0</v>
      </c>
      <c r="I135">
        <v>7</v>
      </c>
      <c r="J135">
        <v>123.96084999999999</v>
      </c>
    </row>
    <row r="136" spans="1:10" x14ac:dyDescent="0.35">
      <c r="A136" t="s">
        <v>68</v>
      </c>
      <c r="B136" t="s">
        <v>11</v>
      </c>
      <c r="C136" t="s">
        <v>17</v>
      </c>
      <c r="D136" t="s">
        <v>18</v>
      </c>
      <c r="E136" t="s">
        <v>72</v>
      </c>
      <c r="F136" t="b">
        <v>1</v>
      </c>
      <c r="G136">
        <v>4</v>
      </c>
      <c r="H136">
        <v>0</v>
      </c>
      <c r="I136">
        <v>6</v>
      </c>
      <c r="J136">
        <v>242.68170000000001</v>
      </c>
    </row>
    <row r="137" spans="1:10" x14ac:dyDescent="0.35">
      <c r="A137" t="s">
        <v>68</v>
      </c>
      <c r="B137" t="s">
        <v>11</v>
      </c>
      <c r="C137" t="s">
        <v>19</v>
      </c>
      <c r="D137" t="s">
        <v>20</v>
      </c>
      <c r="E137" t="s">
        <v>69</v>
      </c>
      <c r="F137" t="b">
        <v>1</v>
      </c>
      <c r="G137">
        <v>16</v>
      </c>
      <c r="H137">
        <v>0</v>
      </c>
      <c r="I137">
        <v>0</v>
      </c>
      <c r="J137">
        <v>955.0068</v>
      </c>
    </row>
    <row r="138" spans="1:10" x14ac:dyDescent="0.35">
      <c r="A138" t="s">
        <v>68</v>
      </c>
      <c r="B138" t="s">
        <v>11</v>
      </c>
      <c r="C138" t="s">
        <v>19</v>
      </c>
      <c r="D138" t="s">
        <v>20</v>
      </c>
      <c r="E138" t="s">
        <v>73</v>
      </c>
      <c r="F138" t="b">
        <v>1</v>
      </c>
      <c r="G138">
        <v>16</v>
      </c>
      <c r="H138">
        <v>0</v>
      </c>
      <c r="I138">
        <v>24</v>
      </c>
      <c r="J138">
        <v>970.72680000000003</v>
      </c>
    </row>
    <row r="139" spans="1:10" x14ac:dyDescent="0.35">
      <c r="A139" t="s">
        <v>68</v>
      </c>
      <c r="B139" t="s">
        <v>11</v>
      </c>
      <c r="C139" t="s">
        <v>19</v>
      </c>
      <c r="D139" t="s">
        <v>20</v>
      </c>
      <c r="E139" t="s">
        <v>74</v>
      </c>
      <c r="F139" t="b">
        <v>1</v>
      </c>
      <c r="G139">
        <v>8</v>
      </c>
      <c r="H139">
        <v>0</v>
      </c>
      <c r="I139">
        <v>26</v>
      </c>
      <c r="J139">
        <v>494.53339999999997</v>
      </c>
    </row>
    <row r="140" spans="1:10" x14ac:dyDescent="0.35">
      <c r="A140" t="s">
        <v>75</v>
      </c>
      <c r="B140" t="s">
        <v>11</v>
      </c>
      <c r="C140" t="s">
        <v>12</v>
      </c>
      <c r="D140" t="s">
        <v>13</v>
      </c>
      <c r="E140" t="s">
        <v>76</v>
      </c>
      <c r="F140" t="b">
        <v>0</v>
      </c>
      <c r="G140">
        <v>40</v>
      </c>
      <c r="H140">
        <v>8</v>
      </c>
      <c r="I140">
        <v>0</v>
      </c>
      <c r="J140">
        <v>4011.2021976000001</v>
      </c>
    </row>
    <row r="141" spans="1:10" x14ac:dyDescent="0.35">
      <c r="A141" t="s">
        <v>75</v>
      </c>
      <c r="B141" t="s">
        <v>11</v>
      </c>
      <c r="C141" t="s">
        <v>15</v>
      </c>
      <c r="D141" t="s">
        <v>16</v>
      </c>
      <c r="E141" t="s">
        <v>76</v>
      </c>
      <c r="F141" t="b">
        <v>0</v>
      </c>
      <c r="G141">
        <v>40</v>
      </c>
      <c r="H141">
        <v>8</v>
      </c>
      <c r="I141">
        <v>0</v>
      </c>
      <c r="J141">
        <v>4011.2021976000001</v>
      </c>
    </row>
    <row r="142" spans="1:10" x14ac:dyDescent="0.35">
      <c r="A142" t="s">
        <v>75</v>
      </c>
      <c r="B142" t="s">
        <v>11</v>
      </c>
      <c r="C142" t="s">
        <v>17</v>
      </c>
      <c r="D142" t="s">
        <v>18</v>
      </c>
      <c r="E142" t="s">
        <v>76</v>
      </c>
      <c r="F142" t="b">
        <v>0</v>
      </c>
      <c r="G142">
        <v>40</v>
      </c>
      <c r="H142">
        <v>8</v>
      </c>
      <c r="I142">
        <v>0</v>
      </c>
      <c r="J142">
        <v>4011.2021976000001</v>
      </c>
    </row>
    <row r="143" spans="1:10" x14ac:dyDescent="0.35">
      <c r="A143" t="s">
        <v>75</v>
      </c>
      <c r="B143" t="s">
        <v>11</v>
      </c>
      <c r="C143" t="s">
        <v>19</v>
      </c>
      <c r="D143" t="s">
        <v>20</v>
      </c>
      <c r="E143" t="s">
        <v>76</v>
      </c>
      <c r="F143" t="b">
        <v>0</v>
      </c>
      <c r="G143">
        <v>40</v>
      </c>
      <c r="H143">
        <v>8</v>
      </c>
      <c r="I143">
        <v>141</v>
      </c>
      <c r="J143">
        <v>4103.5571975999992</v>
      </c>
    </row>
    <row r="144" spans="1:10" x14ac:dyDescent="0.35">
      <c r="A144" t="s">
        <v>77</v>
      </c>
      <c r="B144" t="s">
        <v>11</v>
      </c>
      <c r="C144" t="s">
        <v>12</v>
      </c>
      <c r="D144" t="s">
        <v>13</v>
      </c>
      <c r="E144" t="s">
        <v>29</v>
      </c>
      <c r="F144" t="b">
        <v>0</v>
      </c>
      <c r="G144">
        <v>38</v>
      </c>
      <c r="H144">
        <v>0</v>
      </c>
      <c r="I144">
        <v>0</v>
      </c>
      <c r="J144">
        <v>2023.1819058000001</v>
      </c>
    </row>
    <row r="145" spans="1:10" x14ac:dyDescent="0.35">
      <c r="A145" t="s">
        <v>77</v>
      </c>
      <c r="B145" t="s">
        <v>11</v>
      </c>
      <c r="C145" t="s">
        <v>15</v>
      </c>
      <c r="D145" t="s">
        <v>16</v>
      </c>
      <c r="E145" t="s">
        <v>29</v>
      </c>
      <c r="F145" t="b">
        <v>0</v>
      </c>
      <c r="G145">
        <v>37.5</v>
      </c>
      <c r="H145">
        <v>0</v>
      </c>
      <c r="I145">
        <v>0</v>
      </c>
      <c r="J145">
        <v>1996.5610912499999</v>
      </c>
    </row>
    <row r="146" spans="1:10" x14ac:dyDescent="0.35">
      <c r="A146" t="s">
        <v>77</v>
      </c>
      <c r="B146" t="s">
        <v>11</v>
      </c>
      <c r="C146" t="s">
        <v>17</v>
      </c>
      <c r="D146" t="s">
        <v>18</v>
      </c>
      <c r="E146" t="s">
        <v>29</v>
      </c>
      <c r="F146" t="b">
        <v>0</v>
      </c>
      <c r="G146">
        <v>40</v>
      </c>
      <c r="H146">
        <v>0</v>
      </c>
      <c r="I146">
        <v>0</v>
      </c>
      <c r="J146">
        <v>2129.665164</v>
      </c>
    </row>
    <row r="147" spans="1:10" x14ac:dyDescent="0.35">
      <c r="A147" t="s">
        <v>77</v>
      </c>
      <c r="B147" t="s">
        <v>11</v>
      </c>
      <c r="C147" t="s">
        <v>19</v>
      </c>
      <c r="D147" t="s">
        <v>20</v>
      </c>
      <c r="E147" t="s">
        <v>29</v>
      </c>
      <c r="F147" t="b">
        <v>0</v>
      </c>
      <c r="G147">
        <v>39</v>
      </c>
      <c r="H147">
        <v>0</v>
      </c>
      <c r="I147">
        <v>0</v>
      </c>
      <c r="J147">
        <v>2076.4235349</v>
      </c>
    </row>
    <row r="148" spans="1:10" x14ac:dyDescent="0.35">
      <c r="A148" t="s">
        <v>78</v>
      </c>
      <c r="B148" t="s">
        <v>11</v>
      </c>
      <c r="C148" t="s">
        <v>12</v>
      </c>
      <c r="D148" t="s">
        <v>13</v>
      </c>
      <c r="E148" t="s">
        <v>29</v>
      </c>
      <c r="F148" t="b">
        <v>0</v>
      </c>
      <c r="G148">
        <v>40</v>
      </c>
      <c r="H148">
        <v>0</v>
      </c>
      <c r="I148">
        <v>77</v>
      </c>
      <c r="J148">
        <v>3002.2741999999998</v>
      </c>
    </row>
    <row r="149" spans="1:10" x14ac:dyDescent="0.35">
      <c r="A149" t="s">
        <v>78</v>
      </c>
      <c r="B149" t="s">
        <v>11</v>
      </c>
      <c r="C149" t="s">
        <v>15</v>
      </c>
      <c r="D149" t="s">
        <v>16</v>
      </c>
      <c r="E149" t="s">
        <v>79</v>
      </c>
      <c r="F149" t="b">
        <v>0</v>
      </c>
      <c r="G149">
        <v>40</v>
      </c>
      <c r="H149">
        <v>0</v>
      </c>
      <c r="I149">
        <v>179</v>
      </c>
      <c r="J149">
        <v>3069.0841999999998</v>
      </c>
    </row>
    <row r="150" spans="1:10" x14ac:dyDescent="0.35">
      <c r="A150" t="s">
        <v>78</v>
      </c>
      <c r="B150" t="s">
        <v>11</v>
      </c>
      <c r="C150" t="s">
        <v>17</v>
      </c>
      <c r="D150" t="s">
        <v>18</v>
      </c>
      <c r="E150" t="s">
        <v>79</v>
      </c>
      <c r="F150" t="b">
        <v>0</v>
      </c>
      <c r="G150">
        <v>40</v>
      </c>
      <c r="H150">
        <v>0</v>
      </c>
      <c r="I150">
        <v>139</v>
      </c>
      <c r="J150">
        <v>3042.8842</v>
      </c>
    </row>
    <row r="151" spans="1:10" x14ac:dyDescent="0.35">
      <c r="A151" t="s">
        <v>78</v>
      </c>
      <c r="B151" t="s">
        <v>11</v>
      </c>
      <c r="C151" t="s">
        <v>19</v>
      </c>
      <c r="D151" t="s">
        <v>20</v>
      </c>
      <c r="E151" t="s">
        <v>76</v>
      </c>
      <c r="F151" t="b">
        <v>0</v>
      </c>
      <c r="G151">
        <v>39</v>
      </c>
      <c r="H151">
        <v>0</v>
      </c>
      <c r="I151">
        <v>80</v>
      </c>
      <c r="J151">
        <v>2930.4432200000001</v>
      </c>
    </row>
    <row r="152" spans="1:10" x14ac:dyDescent="0.35">
      <c r="A152" t="s">
        <v>78</v>
      </c>
      <c r="B152" t="s">
        <v>11</v>
      </c>
      <c r="C152" t="s">
        <v>19</v>
      </c>
      <c r="D152" t="s">
        <v>20</v>
      </c>
      <c r="E152" t="s">
        <v>29</v>
      </c>
      <c r="F152" t="b">
        <v>0</v>
      </c>
      <c r="G152">
        <v>1</v>
      </c>
      <c r="H152">
        <v>0</v>
      </c>
      <c r="I152">
        <v>10</v>
      </c>
      <c r="J152">
        <v>80.345979999999997</v>
      </c>
    </row>
    <row r="153" spans="1:10" x14ac:dyDescent="0.35">
      <c r="A153" t="s">
        <v>80</v>
      </c>
      <c r="B153" t="s">
        <v>81</v>
      </c>
      <c r="C153" t="s">
        <v>12</v>
      </c>
      <c r="D153" t="s">
        <v>13</v>
      </c>
      <c r="E153" t="s">
        <v>82</v>
      </c>
      <c r="F153" t="b">
        <v>0</v>
      </c>
      <c r="G153">
        <v>32</v>
      </c>
      <c r="H153">
        <v>0</v>
      </c>
      <c r="I153">
        <v>0</v>
      </c>
      <c r="J153">
        <v>1284</v>
      </c>
    </row>
    <row r="154" spans="1:10" x14ac:dyDescent="0.35">
      <c r="A154" t="s">
        <v>80</v>
      </c>
      <c r="B154" t="s">
        <v>81</v>
      </c>
      <c r="C154" t="s">
        <v>15</v>
      </c>
      <c r="D154" t="s">
        <v>16</v>
      </c>
      <c r="E154" t="s">
        <v>82</v>
      </c>
      <c r="F154" t="b">
        <v>0</v>
      </c>
      <c r="G154">
        <v>40</v>
      </c>
      <c r="H154">
        <v>0</v>
      </c>
      <c r="I154">
        <v>0</v>
      </c>
      <c r="J154">
        <v>1605</v>
      </c>
    </row>
    <row r="155" spans="1:10" x14ac:dyDescent="0.35">
      <c r="A155" t="s">
        <v>80</v>
      </c>
      <c r="B155" t="s">
        <v>81</v>
      </c>
      <c r="C155" t="s">
        <v>17</v>
      </c>
      <c r="D155" t="s">
        <v>18</v>
      </c>
      <c r="E155" t="s">
        <v>82</v>
      </c>
      <c r="F155" t="b">
        <v>0</v>
      </c>
      <c r="G155">
        <v>38.5</v>
      </c>
      <c r="H155">
        <v>0</v>
      </c>
      <c r="I155">
        <v>0</v>
      </c>
      <c r="J155">
        <v>1544.8125</v>
      </c>
    </row>
    <row r="156" spans="1:10" x14ac:dyDescent="0.35">
      <c r="A156" t="s">
        <v>80</v>
      </c>
      <c r="B156" t="s">
        <v>81</v>
      </c>
      <c r="C156" t="s">
        <v>19</v>
      </c>
      <c r="D156" t="s">
        <v>20</v>
      </c>
      <c r="E156" t="s">
        <v>82</v>
      </c>
      <c r="F156" t="b">
        <v>0</v>
      </c>
      <c r="G156">
        <v>32</v>
      </c>
      <c r="H156">
        <v>0</v>
      </c>
      <c r="I156">
        <v>0</v>
      </c>
      <c r="J156">
        <v>1284</v>
      </c>
    </row>
    <row r="157" spans="1:10" x14ac:dyDescent="0.35">
      <c r="A157" t="s">
        <v>83</v>
      </c>
      <c r="B157" t="s">
        <v>81</v>
      </c>
      <c r="C157" t="s">
        <v>12</v>
      </c>
      <c r="D157" t="s">
        <v>13</v>
      </c>
      <c r="E157" t="s">
        <v>84</v>
      </c>
      <c r="F157" t="b">
        <v>1</v>
      </c>
      <c r="G157">
        <v>4</v>
      </c>
      <c r="H157">
        <v>0</v>
      </c>
      <c r="I157">
        <v>32</v>
      </c>
      <c r="J157">
        <v>236.96</v>
      </c>
    </row>
    <row r="158" spans="1:10" x14ac:dyDescent="0.35">
      <c r="A158" t="s">
        <v>83</v>
      </c>
      <c r="B158" t="s">
        <v>81</v>
      </c>
      <c r="C158" t="s">
        <v>12</v>
      </c>
      <c r="D158" t="s">
        <v>13</v>
      </c>
      <c r="E158" t="s">
        <v>85</v>
      </c>
      <c r="F158" t="b">
        <v>1</v>
      </c>
      <c r="G158">
        <v>36</v>
      </c>
      <c r="H158">
        <v>0</v>
      </c>
      <c r="I158">
        <v>40</v>
      </c>
      <c r="J158">
        <v>1970.2</v>
      </c>
    </row>
    <row r="159" spans="1:10" x14ac:dyDescent="0.35">
      <c r="A159" t="s">
        <v>83</v>
      </c>
      <c r="B159" t="s">
        <v>81</v>
      </c>
      <c r="C159" t="s">
        <v>15</v>
      </c>
      <c r="D159" t="s">
        <v>16</v>
      </c>
      <c r="E159" t="s">
        <v>85</v>
      </c>
      <c r="F159" t="b">
        <v>1</v>
      </c>
      <c r="G159">
        <v>40</v>
      </c>
      <c r="H159">
        <v>0</v>
      </c>
      <c r="I159">
        <v>40</v>
      </c>
      <c r="J159">
        <v>2186.1999999999998</v>
      </c>
    </row>
    <row r="160" spans="1:10" x14ac:dyDescent="0.35">
      <c r="A160" t="s">
        <v>83</v>
      </c>
      <c r="B160" t="s">
        <v>81</v>
      </c>
      <c r="C160" t="s">
        <v>17</v>
      </c>
      <c r="D160" t="s">
        <v>18</v>
      </c>
      <c r="E160" t="s">
        <v>84</v>
      </c>
      <c r="F160" t="b">
        <v>1</v>
      </c>
      <c r="G160">
        <v>6</v>
      </c>
      <c r="H160">
        <v>0</v>
      </c>
      <c r="I160">
        <v>5</v>
      </c>
      <c r="J160">
        <v>327.27499999999998</v>
      </c>
    </row>
    <row r="161" spans="1:10" x14ac:dyDescent="0.35">
      <c r="A161" t="s">
        <v>83</v>
      </c>
      <c r="B161" t="s">
        <v>81</v>
      </c>
      <c r="C161" t="s">
        <v>17</v>
      </c>
      <c r="D161" t="s">
        <v>18</v>
      </c>
      <c r="E161" t="s">
        <v>85</v>
      </c>
      <c r="F161" t="b">
        <v>1</v>
      </c>
      <c r="G161">
        <v>34</v>
      </c>
      <c r="H161">
        <v>0</v>
      </c>
      <c r="I161">
        <v>40</v>
      </c>
      <c r="J161">
        <v>1862.2</v>
      </c>
    </row>
    <row r="162" spans="1:10" x14ac:dyDescent="0.35">
      <c r="A162" t="s">
        <v>83</v>
      </c>
      <c r="B162" t="s">
        <v>81</v>
      </c>
      <c r="C162" t="s">
        <v>19</v>
      </c>
      <c r="D162" t="s">
        <v>20</v>
      </c>
      <c r="E162" t="s">
        <v>84</v>
      </c>
      <c r="F162" t="b">
        <v>1</v>
      </c>
      <c r="G162">
        <v>2</v>
      </c>
      <c r="H162">
        <v>0</v>
      </c>
      <c r="I162">
        <v>10</v>
      </c>
      <c r="J162">
        <v>114.55</v>
      </c>
    </row>
    <row r="163" spans="1:10" x14ac:dyDescent="0.35">
      <c r="A163" t="s">
        <v>83</v>
      </c>
      <c r="B163" t="s">
        <v>81</v>
      </c>
      <c r="C163" t="s">
        <v>19</v>
      </c>
      <c r="D163" t="s">
        <v>20</v>
      </c>
      <c r="E163" t="s">
        <v>85</v>
      </c>
      <c r="F163" t="b">
        <v>1</v>
      </c>
      <c r="G163">
        <v>35</v>
      </c>
      <c r="H163">
        <v>0</v>
      </c>
      <c r="I163">
        <v>40</v>
      </c>
      <c r="J163">
        <v>1916.2</v>
      </c>
    </row>
    <row r="164" spans="1:10" x14ac:dyDescent="0.35">
      <c r="A164" t="s">
        <v>83</v>
      </c>
      <c r="B164" t="s">
        <v>81</v>
      </c>
      <c r="C164" t="s">
        <v>19</v>
      </c>
      <c r="D164" t="s">
        <v>20</v>
      </c>
      <c r="E164" t="s">
        <v>32</v>
      </c>
      <c r="F164" t="b">
        <v>0</v>
      </c>
      <c r="G164">
        <v>3</v>
      </c>
      <c r="H164">
        <v>0</v>
      </c>
      <c r="I164">
        <v>60</v>
      </c>
      <c r="J164">
        <v>201.3</v>
      </c>
    </row>
    <row r="165" spans="1:10" x14ac:dyDescent="0.35">
      <c r="A165" t="s">
        <v>86</v>
      </c>
      <c r="B165" t="s">
        <v>81</v>
      </c>
      <c r="C165" t="s">
        <v>12</v>
      </c>
      <c r="D165" t="s">
        <v>13</v>
      </c>
      <c r="E165" t="s">
        <v>29</v>
      </c>
      <c r="F165" t="b">
        <v>0</v>
      </c>
      <c r="G165">
        <v>32</v>
      </c>
      <c r="H165">
        <v>0</v>
      </c>
      <c r="I165">
        <v>216</v>
      </c>
      <c r="J165">
        <v>1509.48</v>
      </c>
    </row>
    <row r="166" spans="1:10" x14ac:dyDescent="0.35">
      <c r="A166" t="s">
        <v>86</v>
      </c>
      <c r="B166" t="s">
        <v>81</v>
      </c>
      <c r="C166" t="s">
        <v>15</v>
      </c>
      <c r="D166" t="s">
        <v>16</v>
      </c>
      <c r="E166" t="s">
        <v>29</v>
      </c>
      <c r="F166" t="b">
        <v>0</v>
      </c>
      <c r="G166">
        <v>40</v>
      </c>
      <c r="H166">
        <v>0</v>
      </c>
      <c r="I166">
        <v>237</v>
      </c>
      <c r="J166">
        <v>1865.2349999999999</v>
      </c>
    </row>
    <row r="167" spans="1:10" x14ac:dyDescent="0.35">
      <c r="A167" t="s">
        <v>86</v>
      </c>
      <c r="B167" t="s">
        <v>81</v>
      </c>
      <c r="C167" t="s">
        <v>17</v>
      </c>
      <c r="D167" t="s">
        <v>18</v>
      </c>
      <c r="E167" t="s">
        <v>29</v>
      </c>
      <c r="F167" t="b">
        <v>0</v>
      </c>
      <c r="G167">
        <v>40</v>
      </c>
      <c r="H167">
        <v>0</v>
      </c>
      <c r="I167">
        <v>238</v>
      </c>
      <c r="J167">
        <v>1865.89</v>
      </c>
    </row>
    <row r="168" spans="1:10" x14ac:dyDescent="0.35">
      <c r="A168" t="s">
        <v>86</v>
      </c>
      <c r="B168" t="s">
        <v>81</v>
      </c>
      <c r="C168" t="s">
        <v>19</v>
      </c>
      <c r="D168" t="s">
        <v>20</v>
      </c>
      <c r="E168" t="s">
        <v>29</v>
      </c>
      <c r="F168" t="b">
        <v>0</v>
      </c>
      <c r="G168">
        <v>40</v>
      </c>
      <c r="H168">
        <v>0</v>
      </c>
      <c r="I168">
        <v>232</v>
      </c>
      <c r="J168">
        <v>1861.96</v>
      </c>
    </row>
    <row r="169" spans="1:10" x14ac:dyDescent="0.35">
      <c r="A169" t="s">
        <v>87</v>
      </c>
      <c r="B169" t="s">
        <v>81</v>
      </c>
      <c r="C169" t="s">
        <v>12</v>
      </c>
      <c r="D169" t="s">
        <v>13</v>
      </c>
      <c r="E169" t="s">
        <v>29</v>
      </c>
      <c r="F169" t="b">
        <v>0</v>
      </c>
      <c r="G169">
        <v>40</v>
      </c>
      <c r="H169">
        <v>1</v>
      </c>
      <c r="I169">
        <v>252</v>
      </c>
      <c r="J169">
        <v>1970.31</v>
      </c>
    </row>
    <row r="170" spans="1:10" x14ac:dyDescent="0.35">
      <c r="A170" t="s">
        <v>87</v>
      </c>
      <c r="B170" t="s">
        <v>81</v>
      </c>
      <c r="C170" t="s">
        <v>15</v>
      </c>
      <c r="D170" t="s">
        <v>16</v>
      </c>
      <c r="E170" t="s">
        <v>29</v>
      </c>
      <c r="F170" t="b">
        <v>0</v>
      </c>
      <c r="G170">
        <v>40</v>
      </c>
      <c r="H170">
        <v>6</v>
      </c>
      <c r="I170">
        <v>243</v>
      </c>
      <c r="J170">
        <v>2290.665</v>
      </c>
    </row>
    <row r="171" spans="1:10" x14ac:dyDescent="0.35">
      <c r="A171" t="s">
        <v>87</v>
      </c>
      <c r="B171" t="s">
        <v>81</v>
      </c>
      <c r="C171" t="s">
        <v>17</v>
      </c>
      <c r="D171" t="s">
        <v>18</v>
      </c>
      <c r="E171" t="s">
        <v>29</v>
      </c>
      <c r="F171" t="b">
        <v>0</v>
      </c>
      <c r="G171">
        <v>40</v>
      </c>
      <c r="H171">
        <v>2</v>
      </c>
      <c r="I171">
        <v>226</v>
      </c>
      <c r="J171">
        <v>2018.53</v>
      </c>
    </row>
    <row r="172" spans="1:10" x14ac:dyDescent="0.35">
      <c r="A172" t="s">
        <v>87</v>
      </c>
      <c r="B172" t="s">
        <v>81</v>
      </c>
      <c r="C172" t="s">
        <v>19</v>
      </c>
      <c r="D172" t="s">
        <v>20</v>
      </c>
      <c r="E172" t="s">
        <v>29</v>
      </c>
      <c r="F172" t="b">
        <v>0</v>
      </c>
      <c r="G172">
        <v>40</v>
      </c>
      <c r="H172">
        <v>5</v>
      </c>
      <c r="I172">
        <v>275</v>
      </c>
      <c r="J172">
        <v>2246.375</v>
      </c>
    </row>
    <row r="173" spans="1:10" x14ac:dyDescent="0.35">
      <c r="A173" t="s">
        <v>88</v>
      </c>
      <c r="B173" t="s">
        <v>81</v>
      </c>
      <c r="C173" t="s">
        <v>12</v>
      </c>
      <c r="D173" t="s">
        <v>13</v>
      </c>
      <c r="E173" t="s">
        <v>72</v>
      </c>
      <c r="F173" t="b">
        <v>1</v>
      </c>
      <c r="G173">
        <v>35</v>
      </c>
      <c r="H173">
        <v>0</v>
      </c>
      <c r="I173">
        <v>0</v>
      </c>
      <c r="J173">
        <v>1627.5</v>
      </c>
    </row>
    <row r="174" spans="1:10" x14ac:dyDescent="0.35">
      <c r="A174" t="s">
        <v>88</v>
      </c>
      <c r="B174" t="s">
        <v>81</v>
      </c>
      <c r="C174" t="s">
        <v>15</v>
      </c>
      <c r="D174" t="s">
        <v>16</v>
      </c>
      <c r="E174" t="s">
        <v>72</v>
      </c>
      <c r="F174" t="b">
        <v>1</v>
      </c>
      <c r="G174">
        <v>40</v>
      </c>
      <c r="H174">
        <v>0</v>
      </c>
      <c r="I174">
        <v>0</v>
      </c>
      <c r="J174">
        <v>1860</v>
      </c>
    </row>
    <row r="175" spans="1:10" x14ac:dyDescent="0.35">
      <c r="A175" t="s">
        <v>88</v>
      </c>
      <c r="B175" t="s">
        <v>81</v>
      </c>
      <c r="C175" t="s">
        <v>17</v>
      </c>
      <c r="D175" t="s">
        <v>18</v>
      </c>
      <c r="E175" t="s">
        <v>72</v>
      </c>
      <c r="F175" t="b">
        <v>1</v>
      </c>
      <c r="G175">
        <v>16</v>
      </c>
      <c r="H175">
        <v>0</v>
      </c>
      <c r="I175">
        <v>0</v>
      </c>
      <c r="J175">
        <v>744</v>
      </c>
    </row>
    <row r="176" spans="1:10" x14ac:dyDescent="0.35">
      <c r="A176" t="s">
        <v>88</v>
      </c>
      <c r="B176" t="s">
        <v>81</v>
      </c>
      <c r="C176" t="s">
        <v>19</v>
      </c>
      <c r="D176" t="s">
        <v>20</v>
      </c>
      <c r="E176" t="s">
        <v>72</v>
      </c>
      <c r="F176" t="b">
        <v>1</v>
      </c>
      <c r="G176">
        <v>40</v>
      </c>
      <c r="H176">
        <v>0</v>
      </c>
      <c r="I176">
        <v>0</v>
      </c>
      <c r="J176">
        <v>1860</v>
      </c>
    </row>
    <row r="177" spans="1:10" x14ac:dyDescent="0.35">
      <c r="A177" t="s">
        <v>88</v>
      </c>
      <c r="B177" t="s">
        <v>81</v>
      </c>
      <c r="C177" t="s">
        <v>19</v>
      </c>
      <c r="D177" t="s">
        <v>20</v>
      </c>
      <c r="E177" t="s">
        <v>89</v>
      </c>
      <c r="F177" t="b">
        <v>1</v>
      </c>
      <c r="G177">
        <v>0</v>
      </c>
      <c r="H177">
        <v>4</v>
      </c>
      <c r="I177">
        <v>0</v>
      </c>
      <c r="J177">
        <v>279</v>
      </c>
    </row>
    <row r="178" spans="1:10" x14ac:dyDescent="0.35">
      <c r="A178" t="s">
        <v>90</v>
      </c>
      <c r="B178" t="s">
        <v>81</v>
      </c>
      <c r="C178" t="s">
        <v>12</v>
      </c>
      <c r="D178" t="s">
        <v>13</v>
      </c>
      <c r="E178" t="s">
        <v>91</v>
      </c>
      <c r="F178" t="b">
        <v>1</v>
      </c>
      <c r="G178">
        <v>36</v>
      </c>
      <c r="H178">
        <v>0</v>
      </c>
      <c r="I178">
        <v>32</v>
      </c>
      <c r="J178">
        <v>1694.96</v>
      </c>
    </row>
    <row r="179" spans="1:10" x14ac:dyDescent="0.35">
      <c r="A179" t="s">
        <v>90</v>
      </c>
      <c r="B179" t="s">
        <v>81</v>
      </c>
      <c r="C179" t="s">
        <v>15</v>
      </c>
      <c r="D179" t="s">
        <v>16</v>
      </c>
      <c r="E179" t="s">
        <v>91</v>
      </c>
      <c r="F179" t="b">
        <v>1</v>
      </c>
      <c r="G179">
        <v>36</v>
      </c>
      <c r="H179">
        <v>0</v>
      </c>
      <c r="I179">
        <v>32</v>
      </c>
      <c r="J179">
        <v>1694.96</v>
      </c>
    </row>
    <row r="180" spans="1:10" x14ac:dyDescent="0.35">
      <c r="A180" t="s">
        <v>90</v>
      </c>
      <c r="B180" t="s">
        <v>81</v>
      </c>
      <c r="C180" t="s">
        <v>17</v>
      </c>
      <c r="D180" t="s">
        <v>18</v>
      </c>
      <c r="E180" t="s">
        <v>91</v>
      </c>
      <c r="F180" t="b">
        <v>1</v>
      </c>
      <c r="G180">
        <v>40</v>
      </c>
      <c r="H180">
        <v>0</v>
      </c>
      <c r="I180">
        <v>16</v>
      </c>
      <c r="J180">
        <v>1870.48</v>
      </c>
    </row>
    <row r="181" spans="1:10" x14ac:dyDescent="0.35">
      <c r="A181" t="s">
        <v>90</v>
      </c>
      <c r="B181" t="s">
        <v>81</v>
      </c>
      <c r="C181" t="s">
        <v>19</v>
      </c>
      <c r="D181" t="s">
        <v>20</v>
      </c>
      <c r="E181" t="s">
        <v>91</v>
      </c>
      <c r="F181" t="b">
        <v>1</v>
      </c>
      <c r="G181">
        <v>32</v>
      </c>
      <c r="H181">
        <v>0</v>
      </c>
      <c r="I181">
        <v>16</v>
      </c>
      <c r="J181">
        <v>1498.48</v>
      </c>
    </row>
    <row r="182" spans="1:10" x14ac:dyDescent="0.35">
      <c r="A182" t="s">
        <v>92</v>
      </c>
      <c r="B182" t="s">
        <v>81</v>
      </c>
      <c r="C182" t="s">
        <v>12</v>
      </c>
      <c r="D182" t="s">
        <v>13</v>
      </c>
      <c r="E182" t="s">
        <v>29</v>
      </c>
      <c r="F182" t="b">
        <v>0</v>
      </c>
      <c r="G182">
        <v>40</v>
      </c>
      <c r="H182">
        <v>0</v>
      </c>
      <c r="I182">
        <v>376</v>
      </c>
      <c r="J182">
        <v>2106.2800000000002</v>
      </c>
    </row>
    <row r="183" spans="1:10" x14ac:dyDescent="0.35">
      <c r="A183" t="s">
        <v>92</v>
      </c>
      <c r="B183" t="s">
        <v>81</v>
      </c>
      <c r="C183" t="s">
        <v>15</v>
      </c>
      <c r="D183" t="s">
        <v>16</v>
      </c>
      <c r="E183" t="s">
        <v>29</v>
      </c>
      <c r="F183" t="b">
        <v>0</v>
      </c>
      <c r="G183">
        <v>40</v>
      </c>
      <c r="H183">
        <v>0</v>
      </c>
      <c r="I183">
        <v>297</v>
      </c>
      <c r="J183">
        <v>2054.5349999999999</v>
      </c>
    </row>
    <row r="184" spans="1:10" x14ac:dyDescent="0.35">
      <c r="A184" t="s">
        <v>92</v>
      </c>
      <c r="B184" t="s">
        <v>81</v>
      </c>
      <c r="C184" t="s">
        <v>17</v>
      </c>
      <c r="D184" t="s">
        <v>18</v>
      </c>
      <c r="E184" t="s">
        <v>29</v>
      </c>
      <c r="F184" t="b">
        <v>0</v>
      </c>
      <c r="G184">
        <v>40</v>
      </c>
      <c r="H184">
        <v>0</v>
      </c>
      <c r="I184">
        <v>320</v>
      </c>
      <c r="J184">
        <v>2069.6</v>
      </c>
    </row>
    <row r="185" spans="1:10" x14ac:dyDescent="0.35">
      <c r="A185" t="s">
        <v>92</v>
      </c>
      <c r="B185" t="s">
        <v>81</v>
      </c>
      <c r="C185" t="s">
        <v>19</v>
      </c>
      <c r="D185" t="s">
        <v>20</v>
      </c>
      <c r="E185" t="s">
        <v>29</v>
      </c>
      <c r="F185" t="b">
        <v>0</v>
      </c>
      <c r="G185">
        <v>40</v>
      </c>
      <c r="H185">
        <v>0</v>
      </c>
      <c r="I185">
        <v>324</v>
      </c>
      <c r="J185">
        <v>2072.2199999999998</v>
      </c>
    </row>
    <row r="186" spans="1:10" x14ac:dyDescent="0.35">
      <c r="A186" t="s">
        <v>93</v>
      </c>
      <c r="B186" t="s">
        <v>81</v>
      </c>
      <c r="C186" t="s">
        <v>12</v>
      </c>
      <c r="D186" t="s">
        <v>13</v>
      </c>
      <c r="E186" t="s">
        <v>29</v>
      </c>
      <c r="F186" t="b">
        <v>0</v>
      </c>
      <c r="G186">
        <v>40</v>
      </c>
      <c r="H186">
        <v>4</v>
      </c>
      <c r="I186">
        <v>253</v>
      </c>
      <c r="J186">
        <v>2270.2150000000001</v>
      </c>
    </row>
    <row r="187" spans="1:10" x14ac:dyDescent="0.35">
      <c r="A187" t="s">
        <v>93</v>
      </c>
      <c r="B187" t="s">
        <v>81</v>
      </c>
      <c r="C187" t="s">
        <v>15</v>
      </c>
      <c r="D187" t="s">
        <v>16</v>
      </c>
      <c r="E187" t="s">
        <v>29</v>
      </c>
      <c r="F187" t="b">
        <v>0</v>
      </c>
      <c r="G187">
        <v>40</v>
      </c>
      <c r="H187">
        <v>5</v>
      </c>
      <c r="I187">
        <v>260</v>
      </c>
      <c r="J187">
        <v>2343.4250000000002</v>
      </c>
    </row>
    <row r="188" spans="1:10" x14ac:dyDescent="0.35">
      <c r="A188" t="s">
        <v>93</v>
      </c>
      <c r="B188" t="s">
        <v>81</v>
      </c>
      <c r="C188" t="s">
        <v>17</v>
      </c>
      <c r="D188" t="s">
        <v>18</v>
      </c>
      <c r="E188" t="s">
        <v>29</v>
      </c>
      <c r="F188" t="b">
        <v>0</v>
      </c>
      <c r="G188">
        <v>37</v>
      </c>
      <c r="H188">
        <v>0</v>
      </c>
      <c r="I188">
        <v>225</v>
      </c>
      <c r="J188">
        <v>1840.125</v>
      </c>
    </row>
    <row r="189" spans="1:10" x14ac:dyDescent="0.35">
      <c r="A189" t="s">
        <v>93</v>
      </c>
      <c r="B189" t="s">
        <v>81</v>
      </c>
      <c r="C189" t="s">
        <v>19</v>
      </c>
      <c r="D189" t="s">
        <v>20</v>
      </c>
      <c r="E189" t="s">
        <v>29</v>
      </c>
      <c r="F189" t="b">
        <v>0</v>
      </c>
      <c r="G189">
        <v>36</v>
      </c>
      <c r="H189">
        <v>0</v>
      </c>
      <c r="I189">
        <v>257</v>
      </c>
      <c r="J189">
        <v>1815.335</v>
      </c>
    </row>
    <row r="190" spans="1:10" x14ac:dyDescent="0.35">
      <c r="A190" t="s">
        <v>94</v>
      </c>
      <c r="B190" t="s">
        <v>81</v>
      </c>
      <c r="C190" t="s">
        <v>12</v>
      </c>
      <c r="D190" t="s">
        <v>13</v>
      </c>
      <c r="E190" t="s">
        <v>95</v>
      </c>
      <c r="F190" t="b">
        <v>1</v>
      </c>
      <c r="G190">
        <v>32</v>
      </c>
      <c r="H190">
        <v>0</v>
      </c>
      <c r="I190">
        <v>88</v>
      </c>
      <c r="J190">
        <v>1785.64</v>
      </c>
    </row>
    <row r="191" spans="1:10" x14ac:dyDescent="0.35">
      <c r="A191" t="s">
        <v>94</v>
      </c>
      <c r="B191" t="s">
        <v>81</v>
      </c>
      <c r="C191" t="s">
        <v>12</v>
      </c>
      <c r="D191" t="s">
        <v>13</v>
      </c>
      <c r="E191" t="s">
        <v>96</v>
      </c>
      <c r="F191" t="b">
        <v>1</v>
      </c>
      <c r="G191">
        <v>6</v>
      </c>
      <c r="H191">
        <v>0</v>
      </c>
      <c r="I191">
        <v>96</v>
      </c>
      <c r="J191">
        <v>386.88</v>
      </c>
    </row>
    <row r="192" spans="1:10" x14ac:dyDescent="0.35">
      <c r="A192" t="s">
        <v>94</v>
      </c>
      <c r="B192" t="s">
        <v>81</v>
      </c>
      <c r="C192" t="s">
        <v>12</v>
      </c>
      <c r="D192" t="s">
        <v>13</v>
      </c>
      <c r="E192" t="s">
        <v>97</v>
      </c>
      <c r="F192" t="b">
        <v>1</v>
      </c>
      <c r="G192">
        <v>1</v>
      </c>
      <c r="H192">
        <v>0</v>
      </c>
      <c r="I192">
        <v>0</v>
      </c>
      <c r="J192">
        <v>54</v>
      </c>
    </row>
    <row r="193" spans="1:10" x14ac:dyDescent="0.35">
      <c r="A193" t="s">
        <v>94</v>
      </c>
      <c r="B193" t="s">
        <v>81</v>
      </c>
      <c r="C193" t="s">
        <v>12</v>
      </c>
      <c r="D193" t="s">
        <v>13</v>
      </c>
      <c r="E193" t="s">
        <v>98</v>
      </c>
      <c r="F193" t="b">
        <v>1</v>
      </c>
      <c r="G193">
        <v>1</v>
      </c>
      <c r="H193">
        <v>0</v>
      </c>
      <c r="I193">
        <v>0</v>
      </c>
      <c r="J193">
        <v>54</v>
      </c>
    </row>
    <row r="194" spans="1:10" x14ac:dyDescent="0.35">
      <c r="A194" t="s">
        <v>94</v>
      </c>
      <c r="B194" t="s">
        <v>81</v>
      </c>
      <c r="C194" t="s">
        <v>15</v>
      </c>
      <c r="D194" t="s">
        <v>16</v>
      </c>
      <c r="E194" t="s">
        <v>95</v>
      </c>
      <c r="F194" t="b">
        <v>1</v>
      </c>
      <c r="G194">
        <v>14</v>
      </c>
      <c r="H194">
        <v>0</v>
      </c>
      <c r="I194">
        <v>44</v>
      </c>
      <c r="J194">
        <v>784.82</v>
      </c>
    </row>
    <row r="195" spans="1:10" x14ac:dyDescent="0.35">
      <c r="A195" t="s">
        <v>94</v>
      </c>
      <c r="B195" t="s">
        <v>81</v>
      </c>
      <c r="C195" t="s">
        <v>15</v>
      </c>
      <c r="D195" t="s">
        <v>16</v>
      </c>
      <c r="E195" t="s">
        <v>96</v>
      </c>
      <c r="F195" t="b">
        <v>1</v>
      </c>
      <c r="G195">
        <v>6</v>
      </c>
      <c r="H195">
        <v>0</v>
      </c>
      <c r="I195">
        <v>72</v>
      </c>
      <c r="J195">
        <v>371.16</v>
      </c>
    </row>
    <row r="196" spans="1:10" x14ac:dyDescent="0.35">
      <c r="A196" t="s">
        <v>94</v>
      </c>
      <c r="B196" t="s">
        <v>81</v>
      </c>
      <c r="C196" t="s">
        <v>15</v>
      </c>
      <c r="D196" t="s">
        <v>16</v>
      </c>
      <c r="E196" t="s">
        <v>97</v>
      </c>
      <c r="F196" t="b">
        <v>1</v>
      </c>
      <c r="G196">
        <v>2</v>
      </c>
      <c r="H196">
        <v>0</v>
      </c>
      <c r="I196">
        <v>0</v>
      </c>
      <c r="J196">
        <v>108</v>
      </c>
    </row>
    <row r="197" spans="1:10" x14ac:dyDescent="0.35">
      <c r="A197" t="s">
        <v>94</v>
      </c>
      <c r="B197" t="s">
        <v>81</v>
      </c>
      <c r="C197" t="s">
        <v>15</v>
      </c>
      <c r="D197" t="s">
        <v>16</v>
      </c>
      <c r="E197" t="s">
        <v>98</v>
      </c>
      <c r="F197" t="b">
        <v>1</v>
      </c>
      <c r="G197">
        <v>2</v>
      </c>
      <c r="H197">
        <v>0</v>
      </c>
      <c r="I197">
        <v>0</v>
      </c>
      <c r="J197">
        <v>108</v>
      </c>
    </row>
    <row r="198" spans="1:10" x14ac:dyDescent="0.35">
      <c r="A198" t="s">
        <v>94</v>
      </c>
      <c r="B198" t="s">
        <v>81</v>
      </c>
      <c r="C198" t="s">
        <v>17</v>
      </c>
      <c r="D198" t="s">
        <v>18</v>
      </c>
      <c r="E198" t="s">
        <v>95</v>
      </c>
      <c r="F198" t="b">
        <v>1</v>
      </c>
      <c r="G198">
        <v>24</v>
      </c>
      <c r="H198">
        <v>0</v>
      </c>
      <c r="I198">
        <v>44</v>
      </c>
      <c r="J198">
        <v>1324.82</v>
      </c>
    </row>
    <row r="199" spans="1:10" x14ac:dyDescent="0.35">
      <c r="A199" t="s">
        <v>94</v>
      </c>
      <c r="B199" t="s">
        <v>81</v>
      </c>
      <c r="C199" t="s">
        <v>17</v>
      </c>
      <c r="D199" t="s">
        <v>18</v>
      </c>
      <c r="E199" t="s">
        <v>96</v>
      </c>
      <c r="F199" t="b">
        <v>1</v>
      </c>
      <c r="G199">
        <v>14</v>
      </c>
      <c r="H199">
        <v>0</v>
      </c>
      <c r="I199">
        <v>96</v>
      </c>
      <c r="J199">
        <v>818.88</v>
      </c>
    </row>
    <row r="200" spans="1:10" x14ac:dyDescent="0.35">
      <c r="A200" t="s">
        <v>94</v>
      </c>
      <c r="B200" t="s">
        <v>81</v>
      </c>
      <c r="C200" t="s">
        <v>17</v>
      </c>
      <c r="D200" t="s">
        <v>18</v>
      </c>
      <c r="E200" t="s">
        <v>97</v>
      </c>
      <c r="F200" t="b">
        <v>1</v>
      </c>
      <c r="G200">
        <v>1</v>
      </c>
      <c r="H200">
        <v>0</v>
      </c>
      <c r="I200">
        <v>0</v>
      </c>
      <c r="J200">
        <v>54</v>
      </c>
    </row>
    <row r="201" spans="1:10" x14ac:dyDescent="0.35">
      <c r="A201" t="s">
        <v>94</v>
      </c>
      <c r="B201" t="s">
        <v>81</v>
      </c>
      <c r="C201" t="s">
        <v>17</v>
      </c>
      <c r="D201" t="s">
        <v>18</v>
      </c>
      <c r="E201" t="s">
        <v>98</v>
      </c>
      <c r="F201" t="b">
        <v>1</v>
      </c>
      <c r="G201">
        <v>1</v>
      </c>
      <c r="H201">
        <v>0</v>
      </c>
      <c r="I201">
        <v>0</v>
      </c>
      <c r="J201">
        <v>54</v>
      </c>
    </row>
    <row r="202" spans="1:10" x14ac:dyDescent="0.35">
      <c r="A202" t="s">
        <v>94</v>
      </c>
      <c r="B202" t="s">
        <v>81</v>
      </c>
      <c r="C202" t="s">
        <v>19</v>
      </c>
      <c r="D202" t="s">
        <v>20</v>
      </c>
      <c r="E202" t="s">
        <v>95</v>
      </c>
      <c r="F202" t="b">
        <v>1</v>
      </c>
      <c r="G202">
        <v>15</v>
      </c>
      <c r="H202">
        <v>0</v>
      </c>
      <c r="I202">
        <v>44</v>
      </c>
      <c r="J202">
        <v>838.82</v>
      </c>
    </row>
    <row r="203" spans="1:10" x14ac:dyDescent="0.35">
      <c r="A203" t="s">
        <v>94</v>
      </c>
      <c r="B203" t="s">
        <v>81</v>
      </c>
      <c r="C203" t="s">
        <v>19</v>
      </c>
      <c r="D203" t="s">
        <v>20</v>
      </c>
      <c r="E203" t="s">
        <v>96</v>
      </c>
      <c r="F203" t="b">
        <v>1</v>
      </c>
      <c r="G203">
        <v>21</v>
      </c>
      <c r="H203">
        <v>0</v>
      </c>
      <c r="I203">
        <v>120</v>
      </c>
      <c r="J203">
        <v>1212.5999999999999</v>
      </c>
    </row>
    <row r="204" spans="1:10" x14ac:dyDescent="0.35">
      <c r="A204" t="s">
        <v>94</v>
      </c>
      <c r="B204" t="s">
        <v>81</v>
      </c>
      <c r="C204" t="s">
        <v>19</v>
      </c>
      <c r="D204" t="s">
        <v>20</v>
      </c>
      <c r="E204" t="s">
        <v>97</v>
      </c>
      <c r="F204" t="b">
        <v>1</v>
      </c>
      <c r="G204">
        <v>2</v>
      </c>
      <c r="H204">
        <v>0</v>
      </c>
      <c r="I204">
        <v>0</v>
      </c>
      <c r="J204">
        <v>108</v>
      </c>
    </row>
    <row r="205" spans="1:10" x14ac:dyDescent="0.35">
      <c r="A205" t="s">
        <v>94</v>
      </c>
      <c r="B205" t="s">
        <v>81</v>
      </c>
      <c r="C205" t="s">
        <v>19</v>
      </c>
      <c r="D205" t="s">
        <v>20</v>
      </c>
      <c r="E205" t="s">
        <v>98</v>
      </c>
      <c r="F205" t="b">
        <v>1</v>
      </c>
      <c r="G205">
        <v>2</v>
      </c>
      <c r="H205">
        <v>0</v>
      </c>
      <c r="I205">
        <v>0</v>
      </c>
      <c r="J205">
        <v>108</v>
      </c>
    </row>
    <row r="206" spans="1:10" x14ac:dyDescent="0.35">
      <c r="A206" t="s">
        <v>99</v>
      </c>
      <c r="B206" t="s">
        <v>100</v>
      </c>
      <c r="C206" t="s">
        <v>12</v>
      </c>
      <c r="D206" t="s">
        <v>13</v>
      </c>
      <c r="E206" t="s">
        <v>29</v>
      </c>
      <c r="F206" t="b">
        <v>0</v>
      </c>
      <c r="G206">
        <v>32</v>
      </c>
      <c r="H206">
        <v>0</v>
      </c>
      <c r="I206">
        <v>197</v>
      </c>
      <c r="J206">
        <v>1744.7149999999999</v>
      </c>
    </row>
    <row r="207" spans="1:10" x14ac:dyDescent="0.35">
      <c r="A207" t="s">
        <v>99</v>
      </c>
      <c r="B207" t="s">
        <v>100</v>
      </c>
      <c r="C207" t="s">
        <v>15</v>
      </c>
      <c r="D207" t="s">
        <v>16</v>
      </c>
      <c r="E207" t="s">
        <v>29</v>
      </c>
      <c r="F207" t="b">
        <v>0</v>
      </c>
      <c r="G207">
        <v>32</v>
      </c>
      <c r="H207">
        <v>0</v>
      </c>
      <c r="I207">
        <v>203</v>
      </c>
      <c r="J207">
        <v>1748.645</v>
      </c>
    </row>
    <row r="208" spans="1:10" x14ac:dyDescent="0.35">
      <c r="A208" t="s">
        <v>99</v>
      </c>
      <c r="B208" t="s">
        <v>100</v>
      </c>
      <c r="C208" t="s">
        <v>17</v>
      </c>
      <c r="D208" t="s">
        <v>18</v>
      </c>
      <c r="E208" t="s">
        <v>29</v>
      </c>
      <c r="F208" t="b">
        <v>0</v>
      </c>
      <c r="G208">
        <v>38</v>
      </c>
      <c r="H208">
        <v>0</v>
      </c>
      <c r="I208">
        <v>241</v>
      </c>
      <c r="J208">
        <v>2076.4749999999999</v>
      </c>
    </row>
    <row r="209" spans="1:10" x14ac:dyDescent="0.35">
      <c r="A209" t="s">
        <v>99</v>
      </c>
      <c r="B209" t="s">
        <v>100</v>
      </c>
      <c r="C209" t="s">
        <v>19</v>
      </c>
      <c r="D209" t="s">
        <v>20</v>
      </c>
      <c r="E209" t="s">
        <v>29</v>
      </c>
      <c r="F209" t="b">
        <v>0</v>
      </c>
      <c r="G209">
        <v>24</v>
      </c>
      <c r="H209">
        <v>0</v>
      </c>
      <c r="I209">
        <v>146</v>
      </c>
      <c r="J209">
        <v>1307.3900000000001</v>
      </c>
    </row>
    <row r="210" spans="1:10" x14ac:dyDescent="0.35">
      <c r="A210" t="s">
        <v>101</v>
      </c>
      <c r="B210" t="s">
        <v>102</v>
      </c>
      <c r="C210" t="s">
        <v>12</v>
      </c>
      <c r="D210" t="s">
        <v>13</v>
      </c>
      <c r="E210" t="s">
        <v>34</v>
      </c>
      <c r="F210" t="b">
        <v>1</v>
      </c>
      <c r="G210">
        <v>2</v>
      </c>
      <c r="H210">
        <v>0</v>
      </c>
      <c r="I210">
        <v>20</v>
      </c>
      <c r="J210">
        <v>143.30000000000001</v>
      </c>
    </row>
    <row r="211" spans="1:10" x14ac:dyDescent="0.35">
      <c r="A211" t="s">
        <v>101</v>
      </c>
      <c r="B211" t="s">
        <v>102</v>
      </c>
      <c r="C211" t="s">
        <v>12</v>
      </c>
      <c r="D211" t="s">
        <v>13</v>
      </c>
      <c r="E211" t="s">
        <v>53</v>
      </c>
      <c r="F211" t="b">
        <v>0</v>
      </c>
      <c r="G211">
        <v>14</v>
      </c>
      <c r="H211">
        <v>0</v>
      </c>
      <c r="I211">
        <v>69</v>
      </c>
      <c r="J211">
        <v>956.59499999999991</v>
      </c>
    </row>
    <row r="212" spans="1:10" x14ac:dyDescent="0.35">
      <c r="A212" t="s">
        <v>101</v>
      </c>
      <c r="B212" t="s">
        <v>102</v>
      </c>
      <c r="C212" t="s">
        <v>12</v>
      </c>
      <c r="D212" t="s">
        <v>13</v>
      </c>
      <c r="E212" t="s">
        <v>36</v>
      </c>
      <c r="F212" t="b">
        <v>1</v>
      </c>
      <c r="G212">
        <v>3</v>
      </c>
      <c r="H212">
        <v>0</v>
      </c>
      <c r="I212">
        <v>14</v>
      </c>
      <c r="J212">
        <v>204.47</v>
      </c>
    </row>
    <row r="213" spans="1:10" x14ac:dyDescent="0.35">
      <c r="A213" t="s">
        <v>101</v>
      </c>
      <c r="B213" t="s">
        <v>102</v>
      </c>
      <c r="C213" t="s">
        <v>12</v>
      </c>
      <c r="D213" t="s">
        <v>13</v>
      </c>
      <c r="E213" t="s">
        <v>51</v>
      </c>
      <c r="F213" t="b">
        <v>0</v>
      </c>
      <c r="G213">
        <v>21</v>
      </c>
      <c r="H213">
        <v>0</v>
      </c>
      <c r="I213">
        <v>81</v>
      </c>
      <c r="J213">
        <v>1420.155</v>
      </c>
    </row>
    <row r="214" spans="1:10" x14ac:dyDescent="0.35">
      <c r="A214" t="s">
        <v>101</v>
      </c>
      <c r="B214" t="s">
        <v>102</v>
      </c>
      <c r="C214" t="s">
        <v>15</v>
      </c>
      <c r="D214" t="s">
        <v>16</v>
      </c>
      <c r="E214" t="s">
        <v>34</v>
      </c>
      <c r="F214" t="b">
        <v>1</v>
      </c>
      <c r="G214">
        <v>4</v>
      </c>
      <c r="H214">
        <v>0</v>
      </c>
      <c r="I214">
        <v>4</v>
      </c>
      <c r="J214">
        <v>263.02</v>
      </c>
    </row>
    <row r="215" spans="1:10" x14ac:dyDescent="0.35">
      <c r="A215" t="s">
        <v>101</v>
      </c>
      <c r="B215" t="s">
        <v>102</v>
      </c>
      <c r="C215" t="s">
        <v>15</v>
      </c>
      <c r="D215" t="s">
        <v>16</v>
      </c>
      <c r="E215" t="s">
        <v>52</v>
      </c>
      <c r="F215" t="b">
        <v>1</v>
      </c>
      <c r="G215">
        <v>4</v>
      </c>
      <c r="H215">
        <v>0</v>
      </c>
      <c r="I215">
        <v>34</v>
      </c>
      <c r="J215">
        <v>282.67</v>
      </c>
    </row>
    <row r="216" spans="1:10" x14ac:dyDescent="0.35">
      <c r="A216" t="s">
        <v>101</v>
      </c>
      <c r="B216" t="s">
        <v>102</v>
      </c>
      <c r="C216" t="s">
        <v>17</v>
      </c>
      <c r="D216" t="s">
        <v>18</v>
      </c>
      <c r="E216" t="s">
        <v>31</v>
      </c>
      <c r="F216" t="b">
        <v>1</v>
      </c>
      <c r="G216">
        <v>29</v>
      </c>
      <c r="H216">
        <v>0</v>
      </c>
      <c r="I216">
        <v>94</v>
      </c>
      <c r="J216">
        <v>1949.47</v>
      </c>
    </row>
    <row r="217" spans="1:10" x14ac:dyDescent="0.35">
      <c r="A217" t="s">
        <v>101</v>
      </c>
      <c r="B217" t="s">
        <v>102</v>
      </c>
      <c r="C217" t="s">
        <v>17</v>
      </c>
      <c r="D217" t="s">
        <v>18</v>
      </c>
      <c r="E217" t="s">
        <v>36</v>
      </c>
      <c r="F217" t="b">
        <v>1</v>
      </c>
      <c r="G217">
        <v>1</v>
      </c>
      <c r="H217">
        <v>0</v>
      </c>
      <c r="I217">
        <v>36</v>
      </c>
      <c r="J217">
        <v>88.679999999999993</v>
      </c>
    </row>
    <row r="218" spans="1:10" x14ac:dyDescent="0.35">
      <c r="A218" t="s">
        <v>101</v>
      </c>
      <c r="B218" t="s">
        <v>102</v>
      </c>
      <c r="C218" t="s">
        <v>17</v>
      </c>
      <c r="D218" t="s">
        <v>18</v>
      </c>
      <c r="E218" t="s">
        <v>52</v>
      </c>
      <c r="F218" t="b">
        <v>1</v>
      </c>
      <c r="G218">
        <v>10</v>
      </c>
      <c r="H218">
        <v>0</v>
      </c>
      <c r="I218">
        <v>72</v>
      </c>
      <c r="J218">
        <v>698.16</v>
      </c>
    </row>
    <row r="219" spans="1:10" x14ac:dyDescent="0.35">
      <c r="A219" t="s">
        <v>101</v>
      </c>
      <c r="B219" t="s">
        <v>102</v>
      </c>
      <c r="C219" t="s">
        <v>19</v>
      </c>
      <c r="D219" t="s">
        <v>20</v>
      </c>
      <c r="E219" t="s">
        <v>31</v>
      </c>
      <c r="F219" t="b">
        <v>1</v>
      </c>
      <c r="G219">
        <v>16</v>
      </c>
      <c r="H219">
        <v>0</v>
      </c>
      <c r="I219">
        <v>44</v>
      </c>
      <c r="J219">
        <v>1070.42</v>
      </c>
    </row>
    <row r="220" spans="1:10" x14ac:dyDescent="0.35">
      <c r="A220" t="s">
        <v>101</v>
      </c>
      <c r="B220" t="s">
        <v>102</v>
      </c>
      <c r="C220" t="s">
        <v>19</v>
      </c>
      <c r="D220" t="s">
        <v>20</v>
      </c>
      <c r="E220" t="s">
        <v>34</v>
      </c>
      <c r="F220" t="b">
        <v>1</v>
      </c>
      <c r="G220">
        <v>1</v>
      </c>
      <c r="H220">
        <v>0</v>
      </c>
      <c r="I220">
        <v>4</v>
      </c>
      <c r="J220">
        <v>67.72</v>
      </c>
    </row>
    <row r="221" spans="1:10" x14ac:dyDescent="0.35">
      <c r="A221" t="s">
        <v>101</v>
      </c>
      <c r="B221" t="s">
        <v>102</v>
      </c>
      <c r="C221" t="s">
        <v>19</v>
      </c>
      <c r="D221" t="s">
        <v>20</v>
      </c>
      <c r="E221" t="s">
        <v>36</v>
      </c>
      <c r="F221" t="b">
        <v>1</v>
      </c>
      <c r="G221">
        <v>23</v>
      </c>
      <c r="H221">
        <v>0</v>
      </c>
      <c r="I221">
        <v>42</v>
      </c>
      <c r="J221">
        <v>1524.81</v>
      </c>
    </row>
    <row r="222" spans="1:10" x14ac:dyDescent="0.35">
      <c r="A222" t="s">
        <v>103</v>
      </c>
      <c r="B222" t="s">
        <v>102</v>
      </c>
      <c r="C222" t="s">
        <v>12</v>
      </c>
      <c r="D222" t="s">
        <v>13</v>
      </c>
      <c r="E222" t="s">
        <v>76</v>
      </c>
      <c r="F222" t="b">
        <v>0</v>
      </c>
      <c r="G222">
        <v>40</v>
      </c>
      <c r="H222">
        <v>0</v>
      </c>
      <c r="I222">
        <v>94</v>
      </c>
      <c r="J222">
        <v>3186.37</v>
      </c>
    </row>
    <row r="223" spans="1:10" x14ac:dyDescent="0.35">
      <c r="A223" t="s">
        <v>103</v>
      </c>
      <c r="B223" t="s">
        <v>102</v>
      </c>
      <c r="C223" t="s">
        <v>15</v>
      </c>
      <c r="D223" t="s">
        <v>16</v>
      </c>
      <c r="E223" t="s">
        <v>76</v>
      </c>
      <c r="F223" t="b">
        <v>0</v>
      </c>
      <c r="G223">
        <v>40</v>
      </c>
      <c r="H223">
        <v>0</v>
      </c>
      <c r="I223">
        <v>78</v>
      </c>
      <c r="J223">
        <v>3175.89</v>
      </c>
    </row>
    <row r="224" spans="1:10" x14ac:dyDescent="0.35">
      <c r="A224" t="s">
        <v>103</v>
      </c>
      <c r="B224" t="s">
        <v>102</v>
      </c>
      <c r="C224" t="s">
        <v>17</v>
      </c>
      <c r="D224" t="s">
        <v>18</v>
      </c>
      <c r="E224" t="s">
        <v>76</v>
      </c>
      <c r="F224" t="b">
        <v>0</v>
      </c>
      <c r="G224">
        <v>24</v>
      </c>
      <c r="H224">
        <v>0</v>
      </c>
      <c r="I224">
        <v>76</v>
      </c>
      <c r="J224">
        <v>1924.66</v>
      </c>
    </row>
    <row r="225" spans="1:10" x14ac:dyDescent="0.35">
      <c r="A225" t="s">
        <v>103</v>
      </c>
      <c r="B225" t="s">
        <v>102</v>
      </c>
      <c r="C225" t="s">
        <v>19</v>
      </c>
      <c r="D225" t="s">
        <v>20</v>
      </c>
      <c r="E225" t="s">
        <v>76</v>
      </c>
      <c r="F225" t="b">
        <v>0</v>
      </c>
      <c r="G225">
        <v>40</v>
      </c>
      <c r="H225">
        <v>0</v>
      </c>
      <c r="I225">
        <v>96</v>
      </c>
      <c r="J225">
        <v>3187.68</v>
      </c>
    </row>
    <row r="226" spans="1:10" x14ac:dyDescent="0.35">
      <c r="A226" t="s">
        <v>104</v>
      </c>
      <c r="B226" t="s">
        <v>105</v>
      </c>
      <c r="C226" t="s">
        <v>12</v>
      </c>
      <c r="D226" t="s">
        <v>13</v>
      </c>
      <c r="E226" t="s">
        <v>106</v>
      </c>
      <c r="F226" t="b">
        <v>1</v>
      </c>
      <c r="G226">
        <v>8</v>
      </c>
      <c r="H226">
        <v>0</v>
      </c>
      <c r="I226">
        <v>84</v>
      </c>
      <c r="J226">
        <v>483.42</v>
      </c>
    </row>
    <row r="227" spans="1:10" x14ac:dyDescent="0.35">
      <c r="A227" t="s">
        <v>104</v>
      </c>
      <c r="B227" t="s">
        <v>105</v>
      </c>
      <c r="C227" t="s">
        <v>12</v>
      </c>
      <c r="D227" t="s">
        <v>13</v>
      </c>
      <c r="E227" t="s">
        <v>107</v>
      </c>
      <c r="F227" t="b">
        <v>0</v>
      </c>
      <c r="G227">
        <v>32</v>
      </c>
      <c r="H227">
        <v>0</v>
      </c>
      <c r="I227">
        <v>84</v>
      </c>
      <c r="J227">
        <v>1768.62</v>
      </c>
    </row>
    <row r="228" spans="1:10" x14ac:dyDescent="0.35">
      <c r="A228" t="s">
        <v>104</v>
      </c>
      <c r="B228" t="s">
        <v>105</v>
      </c>
      <c r="C228" t="s">
        <v>15</v>
      </c>
      <c r="D228" t="s">
        <v>16</v>
      </c>
      <c r="E228" t="s">
        <v>106</v>
      </c>
      <c r="F228" t="b">
        <v>1</v>
      </c>
      <c r="G228">
        <v>8</v>
      </c>
      <c r="H228">
        <v>0</v>
      </c>
      <c r="I228">
        <v>84</v>
      </c>
      <c r="J228">
        <v>483.42</v>
      </c>
    </row>
    <row r="229" spans="1:10" x14ac:dyDescent="0.35">
      <c r="A229" t="s">
        <v>104</v>
      </c>
      <c r="B229" t="s">
        <v>105</v>
      </c>
      <c r="C229" t="s">
        <v>15</v>
      </c>
      <c r="D229" t="s">
        <v>16</v>
      </c>
      <c r="E229" t="s">
        <v>107</v>
      </c>
      <c r="F229" t="b">
        <v>0</v>
      </c>
      <c r="G229">
        <v>28</v>
      </c>
      <c r="H229">
        <v>0</v>
      </c>
      <c r="I229">
        <v>84</v>
      </c>
      <c r="J229">
        <v>1554.42</v>
      </c>
    </row>
    <row r="230" spans="1:10" x14ac:dyDescent="0.35">
      <c r="A230" t="s">
        <v>104</v>
      </c>
      <c r="B230" t="s">
        <v>105</v>
      </c>
      <c r="C230" t="s">
        <v>17</v>
      </c>
      <c r="D230" t="s">
        <v>18</v>
      </c>
      <c r="E230" t="s">
        <v>106</v>
      </c>
      <c r="F230" t="b">
        <v>1</v>
      </c>
      <c r="G230">
        <v>4</v>
      </c>
      <c r="H230">
        <v>0</v>
      </c>
      <c r="I230">
        <v>42</v>
      </c>
      <c r="J230">
        <v>241.71</v>
      </c>
    </row>
    <row r="231" spans="1:10" x14ac:dyDescent="0.35">
      <c r="A231" t="s">
        <v>104</v>
      </c>
      <c r="B231" t="s">
        <v>105</v>
      </c>
      <c r="C231" t="s">
        <v>17</v>
      </c>
      <c r="D231" t="s">
        <v>18</v>
      </c>
      <c r="E231" t="s">
        <v>107</v>
      </c>
      <c r="F231" t="b">
        <v>0</v>
      </c>
      <c r="G231">
        <v>18</v>
      </c>
      <c r="H231">
        <v>0</v>
      </c>
      <c r="I231">
        <v>42</v>
      </c>
      <c r="J231">
        <v>991.41000000000008</v>
      </c>
    </row>
    <row r="232" spans="1:10" x14ac:dyDescent="0.35">
      <c r="A232" t="s">
        <v>104</v>
      </c>
      <c r="B232" t="s">
        <v>105</v>
      </c>
      <c r="C232" t="s">
        <v>17</v>
      </c>
      <c r="D232" t="s">
        <v>18</v>
      </c>
      <c r="E232" t="s">
        <v>108</v>
      </c>
      <c r="F232" t="b">
        <v>0</v>
      </c>
      <c r="G232">
        <v>18</v>
      </c>
      <c r="H232">
        <v>0</v>
      </c>
      <c r="I232">
        <v>0</v>
      </c>
      <c r="J232">
        <v>963.90000000000009</v>
      </c>
    </row>
    <row r="233" spans="1:10" x14ac:dyDescent="0.35">
      <c r="A233" t="s">
        <v>104</v>
      </c>
      <c r="B233" t="s">
        <v>105</v>
      </c>
      <c r="C233" t="s">
        <v>19</v>
      </c>
      <c r="D233" t="s">
        <v>20</v>
      </c>
      <c r="E233" t="s">
        <v>106</v>
      </c>
      <c r="F233" t="b">
        <v>1</v>
      </c>
      <c r="G233">
        <v>4</v>
      </c>
      <c r="H233">
        <v>0</v>
      </c>
      <c r="I233">
        <v>42</v>
      </c>
      <c r="J233">
        <v>241.71</v>
      </c>
    </row>
    <row r="234" spans="1:10" x14ac:dyDescent="0.35">
      <c r="A234" t="s">
        <v>104</v>
      </c>
      <c r="B234" t="s">
        <v>105</v>
      </c>
      <c r="C234" t="s">
        <v>19</v>
      </c>
      <c r="D234" t="s">
        <v>20</v>
      </c>
      <c r="E234" t="s">
        <v>107</v>
      </c>
      <c r="F234" t="b">
        <v>0</v>
      </c>
      <c r="G234">
        <v>14</v>
      </c>
      <c r="H234">
        <v>0</v>
      </c>
      <c r="I234">
        <v>84</v>
      </c>
      <c r="J234">
        <v>804.72</v>
      </c>
    </row>
    <row r="235" spans="1:10" x14ac:dyDescent="0.35">
      <c r="A235" t="s">
        <v>104</v>
      </c>
      <c r="B235" t="s">
        <v>105</v>
      </c>
      <c r="C235" t="s">
        <v>19</v>
      </c>
      <c r="D235" t="s">
        <v>20</v>
      </c>
      <c r="E235" t="s">
        <v>108</v>
      </c>
      <c r="F235" t="b">
        <v>0</v>
      </c>
      <c r="G235">
        <v>14</v>
      </c>
      <c r="H235">
        <v>0</v>
      </c>
      <c r="I235">
        <v>0</v>
      </c>
      <c r="J235">
        <v>749.7</v>
      </c>
    </row>
    <row r="236" spans="1:10" x14ac:dyDescent="0.35">
      <c r="A236" t="s">
        <v>109</v>
      </c>
      <c r="B236" t="s">
        <v>105</v>
      </c>
      <c r="C236" t="s">
        <v>12</v>
      </c>
      <c r="D236" t="s">
        <v>13</v>
      </c>
      <c r="E236" t="s">
        <v>110</v>
      </c>
      <c r="F236" t="b">
        <v>0</v>
      </c>
      <c r="G236">
        <v>32</v>
      </c>
      <c r="H236">
        <v>0</v>
      </c>
      <c r="I236">
        <v>54</v>
      </c>
      <c r="J236">
        <v>1427.37</v>
      </c>
    </row>
    <row r="237" spans="1:10" x14ac:dyDescent="0.35">
      <c r="A237" t="s">
        <v>109</v>
      </c>
      <c r="B237" t="s">
        <v>105</v>
      </c>
      <c r="C237" t="s">
        <v>12</v>
      </c>
      <c r="D237" t="s">
        <v>13</v>
      </c>
      <c r="E237" t="s">
        <v>111</v>
      </c>
      <c r="F237" t="b">
        <v>1</v>
      </c>
      <c r="G237">
        <v>8</v>
      </c>
      <c r="H237">
        <v>0</v>
      </c>
      <c r="I237">
        <v>8</v>
      </c>
      <c r="J237">
        <v>353.24</v>
      </c>
    </row>
    <row r="238" spans="1:10" x14ac:dyDescent="0.35">
      <c r="A238" t="s">
        <v>109</v>
      </c>
      <c r="B238" t="s">
        <v>105</v>
      </c>
      <c r="C238" t="s">
        <v>15</v>
      </c>
      <c r="D238" t="s">
        <v>16</v>
      </c>
      <c r="E238" t="s">
        <v>110</v>
      </c>
      <c r="F238" t="b">
        <v>0</v>
      </c>
      <c r="G238">
        <v>40</v>
      </c>
      <c r="H238">
        <v>0</v>
      </c>
      <c r="I238">
        <v>69</v>
      </c>
      <c r="J238">
        <v>1785.1949999999999</v>
      </c>
    </row>
    <row r="239" spans="1:10" x14ac:dyDescent="0.35">
      <c r="A239" t="s">
        <v>109</v>
      </c>
      <c r="B239" t="s">
        <v>105</v>
      </c>
      <c r="C239" t="s">
        <v>17</v>
      </c>
      <c r="D239" t="s">
        <v>18</v>
      </c>
      <c r="E239" t="s">
        <v>110</v>
      </c>
      <c r="F239" t="b">
        <v>0</v>
      </c>
      <c r="G239">
        <v>40</v>
      </c>
      <c r="H239">
        <v>0</v>
      </c>
      <c r="I239">
        <v>61</v>
      </c>
      <c r="J239">
        <v>1779.9549999999999</v>
      </c>
    </row>
    <row r="240" spans="1:10" x14ac:dyDescent="0.35">
      <c r="A240" t="s">
        <v>109</v>
      </c>
      <c r="B240" t="s">
        <v>105</v>
      </c>
      <c r="C240" t="s">
        <v>19</v>
      </c>
      <c r="D240" t="s">
        <v>20</v>
      </c>
      <c r="E240" t="s">
        <v>110</v>
      </c>
      <c r="F240" t="b">
        <v>0</v>
      </c>
      <c r="G240">
        <v>32</v>
      </c>
      <c r="H240">
        <v>0</v>
      </c>
      <c r="I240">
        <v>58</v>
      </c>
      <c r="J240">
        <v>1429.99</v>
      </c>
    </row>
    <row r="241" spans="1:10" x14ac:dyDescent="0.35">
      <c r="A241" t="s">
        <v>112</v>
      </c>
      <c r="B241" t="s">
        <v>105</v>
      </c>
      <c r="C241" t="s">
        <v>12</v>
      </c>
      <c r="D241" t="s">
        <v>13</v>
      </c>
      <c r="E241" t="s">
        <v>34</v>
      </c>
      <c r="F241" t="b">
        <v>1</v>
      </c>
      <c r="G241">
        <v>16</v>
      </c>
      <c r="H241">
        <v>0</v>
      </c>
      <c r="I241">
        <v>36</v>
      </c>
      <c r="J241">
        <v>695.58</v>
      </c>
    </row>
    <row r="242" spans="1:10" x14ac:dyDescent="0.35">
      <c r="A242" t="s">
        <v>112</v>
      </c>
      <c r="B242" t="s">
        <v>105</v>
      </c>
      <c r="C242" t="s">
        <v>12</v>
      </c>
      <c r="D242" t="s">
        <v>13</v>
      </c>
      <c r="E242" t="s">
        <v>113</v>
      </c>
      <c r="F242" t="b">
        <v>0</v>
      </c>
      <c r="G242">
        <v>12</v>
      </c>
      <c r="H242">
        <v>0</v>
      </c>
      <c r="I242">
        <v>66</v>
      </c>
      <c r="J242">
        <v>547.23</v>
      </c>
    </row>
    <row r="243" spans="1:10" x14ac:dyDescent="0.35">
      <c r="A243" t="s">
        <v>112</v>
      </c>
      <c r="B243" t="s">
        <v>105</v>
      </c>
      <c r="C243" t="s">
        <v>12</v>
      </c>
      <c r="D243" t="s">
        <v>13</v>
      </c>
      <c r="E243" t="s">
        <v>36</v>
      </c>
      <c r="F243" t="b">
        <v>1</v>
      </c>
      <c r="G243">
        <v>12</v>
      </c>
      <c r="H243">
        <v>3.5</v>
      </c>
      <c r="I243">
        <v>233</v>
      </c>
      <c r="J243">
        <v>877.11500000000001</v>
      </c>
    </row>
    <row r="244" spans="1:10" x14ac:dyDescent="0.35">
      <c r="A244" t="s">
        <v>112</v>
      </c>
      <c r="B244" t="s">
        <v>105</v>
      </c>
      <c r="C244" t="s">
        <v>15</v>
      </c>
      <c r="D244" t="s">
        <v>16</v>
      </c>
      <c r="E244" t="s">
        <v>31</v>
      </c>
      <c r="F244" t="b">
        <v>1</v>
      </c>
      <c r="G244">
        <v>21.5</v>
      </c>
      <c r="H244">
        <v>0</v>
      </c>
      <c r="I244">
        <v>172</v>
      </c>
      <c r="J244">
        <v>1015.66</v>
      </c>
    </row>
    <row r="245" spans="1:10" x14ac:dyDescent="0.35">
      <c r="A245" t="s">
        <v>112</v>
      </c>
      <c r="B245" t="s">
        <v>105</v>
      </c>
      <c r="C245" t="s">
        <v>15</v>
      </c>
      <c r="D245" t="s">
        <v>16</v>
      </c>
      <c r="E245" t="s">
        <v>34</v>
      </c>
      <c r="F245" t="b">
        <v>1</v>
      </c>
      <c r="G245">
        <v>10</v>
      </c>
      <c r="H245">
        <v>0</v>
      </c>
      <c r="I245">
        <v>106</v>
      </c>
      <c r="J245">
        <v>489.43</v>
      </c>
    </row>
    <row r="246" spans="1:10" x14ac:dyDescent="0.35">
      <c r="A246" t="s">
        <v>112</v>
      </c>
      <c r="B246" t="s">
        <v>105</v>
      </c>
      <c r="C246" t="s">
        <v>15</v>
      </c>
      <c r="D246" t="s">
        <v>16</v>
      </c>
      <c r="E246" t="s">
        <v>113</v>
      </c>
      <c r="F246" t="b">
        <v>0</v>
      </c>
      <c r="G246">
        <v>2.5</v>
      </c>
      <c r="H246">
        <v>0</v>
      </c>
      <c r="I246">
        <v>5</v>
      </c>
      <c r="J246">
        <v>108.27500000000001</v>
      </c>
    </row>
    <row r="247" spans="1:10" x14ac:dyDescent="0.35">
      <c r="A247" t="s">
        <v>112</v>
      </c>
      <c r="B247" t="s">
        <v>105</v>
      </c>
      <c r="C247" t="s">
        <v>17</v>
      </c>
      <c r="D247" t="s">
        <v>18</v>
      </c>
      <c r="E247" t="s">
        <v>31</v>
      </c>
      <c r="F247" t="b">
        <v>1</v>
      </c>
      <c r="G247">
        <v>5</v>
      </c>
      <c r="H247">
        <v>0</v>
      </c>
      <c r="I247">
        <v>65</v>
      </c>
      <c r="J247">
        <v>252.57499999999999</v>
      </c>
    </row>
    <row r="248" spans="1:10" x14ac:dyDescent="0.35">
      <c r="A248" t="s">
        <v>112</v>
      </c>
      <c r="B248" t="s">
        <v>105</v>
      </c>
      <c r="C248" t="s">
        <v>17</v>
      </c>
      <c r="D248" t="s">
        <v>18</v>
      </c>
      <c r="E248" t="s">
        <v>34</v>
      </c>
      <c r="F248" t="b">
        <v>1</v>
      </c>
      <c r="G248">
        <v>35</v>
      </c>
      <c r="H248">
        <v>2</v>
      </c>
      <c r="I248">
        <v>177</v>
      </c>
      <c r="J248">
        <v>1711.9349999999999</v>
      </c>
    </row>
    <row r="249" spans="1:10" x14ac:dyDescent="0.35">
      <c r="A249" t="s">
        <v>112</v>
      </c>
      <c r="B249" t="s">
        <v>105</v>
      </c>
      <c r="C249" t="s">
        <v>19</v>
      </c>
      <c r="D249" t="s">
        <v>20</v>
      </c>
      <c r="E249" t="s">
        <v>31</v>
      </c>
      <c r="F249" t="b">
        <v>1</v>
      </c>
      <c r="G249">
        <v>1</v>
      </c>
      <c r="H249">
        <v>0</v>
      </c>
      <c r="I249">
        <v>26</v>
      </c>
      <c r="J249">
        <v>59.03</v>
      </c>
    </row>
    <row r="250" spans="1:10" x14ac:dyDescent="0.35">
      <c r="A250" t="s">
        <v>112</v>
      </c>
      <c r="B250" t="s">
        <v>105</v>
      </c>
      <c r="C250" t="s">
        <v>19</v>
      </c>
      <c r="D250" t="s">
        <v>20</v>
      </c>
      <c r="E250" t="s">
        <v>34</v>
      </c>
      <c r="F250" t="b">
        <v>1</v>
      </c>
      <c r="G250">
        <v>8</v>
      </c>
      <c r="H250">
        <v>0</v>
      </c>
      <c r="I250">
        <v>53</v>
      </c>
      <c r="J250">
        <v>370.71499999999997</v>
      </c>
    </row>
    <row r="251" spans="1:10" x14ac:dyDescent="0.35">
      <c r="A251" t="s">
        <v>112</v>
      </c>
      <c r="B251" t="s">
        <v>105</v>
      </c>
      <c r="C251" t="s">
        <v>19</v>
      </c>
      <c r="D251" t="s">
        <v>20</v>
      </c>
      <c r="E251" t="s">
        <v>113</v>
      </c>
      <c r="F251" t="b">
        <v>0</v>
      </c>
      <c r="G251">
        <v>23.5</v>
      </c>
      <c r="H251">
        <v>0</v>
      </c>
      <c r="I251">
        <v>99</v>
      </c>
      <c r="J251">
        <v>1051.845</v>
      </c>
    </row>
    <row r="252" spans="1:10" x14ac:dyDescent="0.35">
      <c r="A252" t="s">
        <v>112</v>
      </c>
      <c r="B252" t="s">
        <v>105</v>
      </c>
      <c r="C252" t="s">
        <v>19</v>
      </c>
      <c r="D252" t="s">
        <v>20</v>
      </c>
      <c r="E252" t="s">
        <v>53</v>
      </c>
      <c r="F252" t="b">
        <v>0</v>
      </c>
      <c r="G252">
        <v>4</v>
      </c>
      <c r="H252">
        <v>0</v>
      </c>
      <c r="I252">
        <v>18</v>
      </c>
      <c r="J252">
        <v>179.79</v>
      </c>
    </row>
    <row r="253" spans="1:10" x14ac:dyDescent="0.35">
      <c r="A253" t="s">
        <v>112</v>
      </c>
      <c r="B253" t="s">
        <v>105</v>
      </c>
      <c r="C253" t="s">
        <v>19</v>
      </c>
      <c r="D253" t="s">
        <v>20</v>
      </c>
      <c r="E253" t="s">
        <v>36</v>
      </c>
      <c r="F253" t="b">
        <v>1</v>
      </c>
      <c r="G253">
        <v>3.5</v>
      </c>
      <c r="H253">
        <v>3.5</v>
      </c>
      <c r="I253">
        <v>87</v>
      </c>
      <c r="J253">
        <v>424.48500000000001</v>
      </c>
    </row>
    <row r="254" spans="1:10" x14ac:dyDescent="0.35">
      <c r="A254" t="s">
        <v>114</v>
      </c>
      <c r="B254" t="s">
        <v>105</v>
      </c>
      <c r="C254" t="s">
        <v>12</v>
      </c>
      <c r="D254" t="s">
        <v>13</v>
      </c>
      <c r="E254" t="s">
        <v>115</v>
      </c>
      <c r="F254" t="b">
        <v>1</v>
      </c>
      <c r="G254">
        <v>4</v>
      </c>
      <c r="H254">
        <v>0</v>
      </c>
      <c r="I254">
        <v>0</v>
      </c>
      <c r="J254">
        <v>174</v>
      </c>
    </row>
    <row r="255" spans="1:10" x14ac:dyDescent="0.35">
      <c r="A255" t="s">
        <v>114</v>
      </c>
      <c r="B255" t="s">
        <v>105</v>
      </c>
      <c r="C255" t="s">
        <v>12</v>
      </c>
      <c r="D255" t="s">
        <v>13</v>
      </c>
      <c r="E255" t="s">
        <v>116</v>
      </c>
      <c r="F255" t="b">
        <v>1</v>
      </c>
      <c r="G255">
        <v>10</v>
      </c>
      <c r="H255">
        <v>0</v>
      </c>
      <c r="I255">
        <v>12</v>
      </c>
      <c r="J255">
        <v>442.86</v>
      </c>
    </row>
    <row r="256" spans="1:10" x14ac:dyDescent="0.35">
      <c r="A256" t="s">
        <v>114</v>
      </c>
      <c r="B256" t="s">
        <v>105</v>
      </c>
      <c r="C256" t="s">
        <v>12</v>
      </c>
      <c r="D256" t="s">
        <v>13</v>
      </c>
      <c r="E256" t="s">
        <v>85</v>
      </c>
      <c r="F256" t="b">
        <v>1</v>
      </c>
      <c r="G256">
        <v>26</v>
      </c>
      <c r="H256">
        <v>0</v>
      </c>
      <c r="I256">
        <v>32</v>
      </c>
      <c r="J256">
        <v>1151.96</v>
      </c>
    </row>
    <row r="257" spans="1:10" x14ac:dyDescent="0.35">
      <c r="A257" t="s">
        <v>114</v>
      </c>
      <c r="B257" t="s">
        <v>105</v>
      </c>
      <c r="C257" t="s">
        <v>15</v>
      </c>
      <c r="D257" t="s">
        <v>16</v>
      </c>
      <c r="E257" t="s">
        <v>85</v>
      </c>
      <c r="F257" t="b">
        <v>1</v>
      </c>
      <c r="G257">
        <v>40</v>
      </c>
      <c r="H257">
        <v>5</v>
      </c>
      <c r="I257">
        <v>34</v>
      </c>
      <c r="J257">
        <v>2088.52</v>
      </c>
    </row>
    <row r="258" spans="1:10" x14ac:dyDescent="0.35">
      <c r="A258" t="s">
        <v>114</v>
      </c>
      <c r="B258" t="s">
        <v>105</v>
      </c>
      <c r="C258" t="s">
        <v>17</v>
      </c>
      <c r="D258" t="s">
        <v>18</v>
      </c>
      <c r="E258" t="s">
        <v>116</v>
      </c>
      <c r="F258" t="b">
        <v>1</v>
      </c>
      <c r="G258">
        <v>4</v>
      </c>
      <c r="H258">
        <v>0</v>
      </c>
      <c r="I258">
        <v>42</v>
      </c>
      <c r="J258">
        <v>201.51</v>
      </c>
    </row>
    <row r="259" spans="1:10" x14ac:dyDescent="0.35">
      <c r="A259" t="s">
        <v>114</v>
      </c>
      <c r="B259" t="s">
        <v>105</v>
      </c>
      <c r="C259" t="s">
        <v>17</v>
      </c>
      <c r="D259" t="s">
        <v>18</v>
      </c>
      <c r="E259" t="s">
        <v>85</v>
      </c>
      <c r="F259" t="b">
        <v>1</v>
      </c>
      <c r="G259">
        <v>10</v>
      </c>
      <c r="H259">
        <v>0</v>
      </c>
      <c r="I259">
        <v>18</v>
      </c>
      <c r="J259">
        <v>446.79</v>
      </c>
    </row>
    <row r="260" spans="1:10" x14ac:dyDescent="0.35">
      <c r="A260" t="s">
        <v>114</v>
      </c>
      <c r="B260" t="s">
        <v>105</v>
      </c>
      <c r="C260" t="s">
        <v>17</v>
      </c>
      <c r="D260" t="s">
        <v>18</v>
      </c>
      <c r="E260" t="s">
        <v>117</v>
      </c>
      <c r="F260" t="b">
        <v>1</v>
      </c>
      <c r="G260">
        <v>1</v>
      </c>
      <c r="H260">
        <v>0</v>
      </c>
      <c r="I260">
        <v>9</v>
      </c>
      <c r="J260">
        <v>49.395000000000003</v>
      </c>
    </row>
    <row r="261" spans="1:10" x14ac:dyDescent="0.35">
      <c r="A261" t="s">
        <v>114</v>
      </c>
      <c r="B261" t="s">
        <v>105</v>
      </c>
      <c r="C261" t="s">
        <v>17</v>
      </c>
      <c r="D261" t="s">
        <v>18</v>
      </c>
      <c r="E261" t="s">
        <v>118</v>
      </c>
      <c r="F261" t="b">
        <v>0</v>
      </c>
      <c r="G261">
        <v>1</v>
      </c>
      <c r="H261">
        <v>0</v>
      </c>
      <c r="I261">
        <v>7</v>
      </c>
      <c r="J261">
        <v>48.085000000000001</v>
      </c>
    </row>
    <row r="262" spans="1:10" x14ac:dyDescent="0.35">
      <c r="A262" t="s">
        <v>114</v>
      </c>
      <c r="B262" t="s">
        <v>105</v>
      </c>
      <c r="C262" t="s">
        <v>17</v>
      </c>
      <c r="D262" t="s">
        <v>18</v>
      </c>
      <c r="E262" t="s">
        <v>119</v>
      </c>
      <c r="F262" t="b">
        <v>0</v>
      </c>
      <c r="G262">
        <v>1</v>
      </c>
      <c r="H262">
        <v>0</v>
      </c>
      <c r="I262">
        <v>8</v>
      </c>
      <c r="J262">
        <v>48.74</v>
      </c>
    </row>
    <row r="263" spans="1:10" x14ac:dyDescent="0.35">
      <c r="A263" t="s">
        <v>114</v>
      </c>
      <c r="B263" t="s">
        <v>105</v>
      </c>
      <c r="C263" t="s">
        <v>17</v>
      </c>
      <c r="D263" t="s">
        <v>18</v>
      </c>
      <c r="E263" t="s">
        <v>120</v>
      </c>
      <c r="F263" t="b">
        <v>1</v>
      </c>
      <c r="G263">
        <v>1</v>
      </c>
      <c r="H263">
        <v>0</v>
      </c>
      <c r="I263">
        <v>10</v>
      </c>
      <c r="J263">
        <v>50.05</v>
      </c>
    </row>
    <row r="264" spans="1:10" x14ac:dyDescent="0.35">
      <c r="A264" t="s">
        <v>114</v>
      </c>
      <c r="B264" t="s">
        <v>105</v>
      </c>
      <c r="C264" t="s">
        <v>19</v>
      </c>
      <c r="D264" t="s">
        <v>20</v>
      </c>
      <c r="E264" t="s">
        <v>116</v>
      </c>
      <c r="F264" t="b">
        <v>1</v>
      </c>
      <c r="G264">
        <v>12</v>
      </c>
      <c r="H264">
        <v>0</v>
      </c>
      <c r="I264">
        <v>18</v>
      </c>
      <c r="J264">
        <v>533.79</v>
      </c>
    </row>
    <row r="265" spans="1:10" x14ac:dyDescent="0.35">
      <c r="A265" t="s">
        <v>114</v>
      </c>
      <c r="B265" t="s">
        <v>105</v>
      </c>
      <c r="C265" t="s">
        <v>19</v>
      </c>
      <c r="D265" t="s">
        <v>20</v>
      </c>
      <c r="E265" t="s">
        <v>121</v>
      </c>
      <c r="F265" t="b">
        <v>1</v>
      </c>
      <c r="G265">
        <v>22</v>
      </c>
      <c r="H265">
        <v>0</v>
      </c>
      <c r="I265">
        <v>26</v>
      </c>
      <c r="J265">
        <v>974.03</v>
      </c>
    </row>
    <row r="266" spans="1:10" x14ac:dyDescent="0.35">
      <c r="A266" t="s">
        <v>122</v>
      </c>
      <c r="B266" t="s">
        <v>105</v>
      </c>
      <c r="C266" t="s">
        <v>15</v>
      </c>
      <c r="D266" t="s">
        <v>16</v>
      </c>
      <c r="E266" t="s">
        <v>123</v>
      </c>
      <c r="F266" t="b">
        <v>1</v>
      </c>
      <c r="G266">
        <v>40</v>
      </c>
      <c r="H266">
        <v>0</v>
      </c>
      <c r="I266">
        <v>26</v>
      </c>
      <c r="J266">
        <v>1757.03</v>
      </c>
    </row>
    <row r="267" spans="1:10" x14ac:dyDescent="0.35">
      <c r="A267" t="s">
        <v>122</v>
      </c>
      <c r="B267" t="s">
        <v>105</v>
      </c>
      <c r="C267" t="s">
        <v>17</v>
      </c>
      <c r="D267" t="s">
        <v>18</v>
      </c>
      <c r="E267" t="s">
        <v>123</v>
      </c>
      <c r="F267" t="b">
        <v>1</v>
      </c>
      <c r="G267">
        <v>32</v>
      </c>
      <c r="H267">
        <v>0</v>
      </c>
      <c r="I267">
        <v>0</v>
      </c>
      <c r="J267">
        <v>1392</v>
      </c>
    </row>
    <row r="268" spans="1:10" x14ac:dyDescent="0.35">
      <c r="A268" t="s">
        <v>122</v>
      </c>
      <c r="B268" t="s">
        <v>105</v>
      </c>
      <c r="C268" t="s">
        <v>17</v>
      </c>
      <c r="D268" t="s">
        <v>18</v>
      </c>
      <c r="E268" t="s">
        <v>124</v>
      </c>
      <c r="F268" t="b">
        <v>1</v>
      </c>
      <c r="G268">
        <v>8</v>
      </c>
      <c r="H268">
        <v>0</v>
      </c>
      <c r="I268">
        <v>37</v>
      </c>
      <c r="J268">
        <v>372.23500000000001</v>
      </c>
    </row>
    <row r="269" spans="1:10" x14ac:dyDescent="0.35">
      <c r="A269" t="s">
        <v>122</v>
      </c>
      <c r="B269" t="s">
        <v>105</v>
      </c>
      <c r="C269" t="s">
        <v>19</v>
      </c>
      <c r="D269" t="s">
        <v>20</v>
      </c>
      <c r="E269" t="s">
        <v>123</v>
      </c>
      <c r="F269" t="b">
        <v>1</v>
      </c>
      <c r="G269">
        <v>40</v>
      </c>
      <c r="H269">
        <v>0</v>
      </c>
      <c r="I269">
        <v>0</v>
      </c>
      <c r="J269">
        <v>1740</v>
      </c>
    </row>
    <row r="270" spans="1:10" x14ac:dyDescent="0.35">
      <c r="A270" t="s">
        <v>125</v>
      </c>
      <c r="B270" t="s">
        <v>126</v>
      </c>
      <c r="C270" t="s">
        <v>12</v>
      </c>
      <c r="D270" t="s">
        <v>13</v>
      </c>
      <c r="E270" t="s">
        <v>127</v>
      </c>
      <c r="F270" t="b">
        <v>1</v>
      </c>
      <c r="G270">
        <v>40</v>
      </c>
      <c r="H270">
        <v>3.5</v>
      </c>
      <c r="I270">
        <v>91</v>
      </c>
      <c r="J270">
        <v>2365.545000000001</v>
      </c>
    </row>
    <row r="271" spans="1:10" x14ac:dyDescent="0.35">
      <c r="A271" t="s">
        <v>125</v>
      </c>
      <c r="B271" t="s">
        <v>126</v>
      </c>
      <c r="C271" t="s">
        <v>15</v>
      </c>
      <c r="D271" t="s">
        <v>16</v>
      </c>
      <c r="E271" t="s">
        <v>127</v>
      </c>
      <c r="F271" t="b">
        <v>1</v>
      </c>
      <c r="G271">
        <v>40</v>
      </c>
      <c r="H271">
        <v>4</v>
      </c>
      <c r="I271">
        <v>81</v>
      </c>
      <c r="J271">
        <v>2397.2150000000001</v>
      </c>
    </row>
    <row r="272" spans="1:10" x14ac:dyDescent="0.35">
      <c r="A272" t="s">
        <v>125</v>
      </c>
      <c r="B272" t="s">
        <v>126</v>
      </c>
      <c r="C272" t="s">
        <v>17</v>
      </c>
      <c r="D272" t="s">
        <v>18</v>
      </c>
      <c r="E272" t="s">
        <v>127</v>
      </c>
      <c r="F272" t="b">
        <v>1</v>
      </c>
      <c r="G272">
        <v>24</v>
      </c>
      <c r="H272">
        <v>0</v>
      </c>
      <c r="I272">
        <v>54</v>
      </c>
      <c r="J272">
        <v>1258.4100000000001</v>
      </c>
    </row>
    <row r="273" spans="1:10" x14ac:dyDescent="0.35">
      <c r="A273" t="s">
        <v>125</v>
      </c>
      <c r="B273" t="s">
        <v>126</v>
      </c>
      <c r="C273" t="s">
        <v>19</v>
      </c>
      <c r="D273" t="s">
        <v>20</v>
      </c>
      <c r="E273" t="s">
        <v>127</v>
      </c>
      <c r="F273" t="b">
        <v>1</v>
      </c>
      <c r="G273">
        <v>40</v>
      </c>
      <c r="H273">
        <v>0</v>
      </c>
      <c r="I273">
        <v>71</v>
      </c>
      <c r="J273">
        <v>2084.9050000000002</v>
      </c>
    </row>
    <row r="274" spans="1:10" x14ac:dyDescent="0.35">
      <c r="A274" t="s">
        <v>128</v>
      </c>
      <c r="B274" t="s">
        <v>126</v>
      </c>
      <c r="C274" t="s">
        <v>12</v>
      </c>
      <c r="D274" t="s">
        <v>13</v>
      </c>
      <c r="E274" t="s">
        <v>129</v>
      </c>
      <c r="F274" t="b">
        <v>1</v>
      </c>
      <c r="G274">
        <v>1</v>
      </c>
      <c r="H274">
        <v>0</v>
      </c>
      <c r="I274">
        <v>0</v>
      </c>
      <c r="J274">
        <v>57.2</v>
      </c>
    </row>
    <row r="275" spans="1:10" x14ac:dyDescent="0.35">
      <c r="A275" t="s">
        <v>128</v>
      </c>
      <c r="B275" t="s">
        <v>126</v>
      </c>
      <c r="C275" t="s">
        <v>12</v>
      </c>
      <c r="D275" t="s">
        <v>13</v>
      </c>
      <c r="E275" t="s">
        <v>130</v>
      </c>
      <c r="F275" t="b">
        <v>1</v>
      </c>
      <c r="G275">
        <v>39</v>
      </c>
      <c r="H275">
        <v>0</v>
      </c>
      <c r="I275">
        <v>0</v>
      </c>
      <c r="J275">
        <v>2230.8000000000002</v>
      </c>
    </row>
    <row r="276" spans="1:10" x14ac:dyDescent="0.35">
      <c r="A276" t="s">
        <v>128</v>
      </c>
      <c r="B276" t="s">
        <v>126</v>
      </c>
      <c r="C276" t="s">
        <v>15</v>
      </c>
      <c r="D276" t="s">
        <v>16</v>
      </c>
      <c r="E276" t="s">
        <v>129</v>
      </c>
      <c r="F276" t="b">
        <v>1</v>
      </c>
      <c r="G276">
        <v>1</v>
      </c>
      <c r="H276">
        <v>0</v>
      </c>
      <c r="I276">
        <v>0</v>
      </c>
      <c r="J276">
        <v>57.2</v>
      </c>
    </row>
    <row r="277" spans="1:10" x14ac:dyDescent="0.35">
      <c r="A277" t="s">
        <v>128</v>
      </c>
      <c r="B277" t="s">
        <v>126</v>
      </c>
      <c r="C277" t="s">
        <v>15</v>
      </c>
      <c r="D277" t="s">
        <v>16</v>
      </c>
      <c r="E277" t="s">
        <v>130</v>
      </c>
      <c r="F277" t="b">
        <v>1</v>
      </c>
      <c r="G277">
        <v>31</v>
      </c>
      <c r="H277">
        <v>0</v>
      </c>
      <c r="I277">
        <v>0</v>
      </c>
      <c r="J277">
        <v>1773.2</v>
      </c>
    </row>
    <row r="278" spans="1:10" x14ac:dyDescent="0.35">
      <c r="A278" t="s">
        <v>128</v>
      </c>
      <c r="B278" t="s">
        <v>126</v>
      </c>
      <c r="C278" t="s">
        <v>17</v>
      </c>
      <c r="D278" t="s">
        <v>18</v>
      </c>
      <c r="E278" t="s">
        <v>129</v>
      </c>
      <c r="F278" t="b">
        <v>1</v>
      </c>
      <c r="G278">
        <v>1</v>
      </c>
      <c r="H278">
        <v>0</v>
      </c>
      <c r="I278">
        <v>0</v>
      </c>
      <c r="J278">
        <v>57.2</v>
      </c>
    </row>
    <row r="279" spans="1:10" x14ac:dyDescent="0.35">
      <c r="A279" t="s">
        <v>128</v>
      </c>
      <c r="B279" t="s">
        <v>126</v>
      </c>
      <c r="C279" t="s">
        <v>17</v>
      </c>
      <c r="D279" t="s">
        <v>18</v>
      </c>
      <c r="E279" t="s">
        <v>130</v>
      </c>
      <c r="F279" t="b">
        <v>1</v>
      </c>
      <c r="G279">
        <v>31</v>
      </c>
      <c r="H279">
        <v>0</v>
      </c>
      <c r="I279">
        <v>0</v>
      </c>
      <c r="J279">
        <v>1773.2</v>
      </c>
    </row>
    <row r="280" spans="1:10" x14ac:dyDescent="0.35">
      <c r="A280" t="s">
        <v>128</v>
      </c>
      <c r="B280" t="s">
        <v>126</v>
      </c>
      <c r="C280" t="s">
        <v>19</v>
      </c>
      <c r="D280" t="s">
        <v>20</v>
      </c>
      <c r="E280" t="s">
        <v>129</v>
      </c>
      <c r="F280" t="b">
        <v>1</v>
      </c>
      <c r="G280">
        <v>1</v>
      </c>
      <c r="H280">
        <v>0</v>
      </c>
      <c r="I280">
        <v>0</v>
      </c>
      <c r="J280">
        <v>57.2</v>
      </c>
    </row>
    <row r="281" spans="1:10" x14ac:dyDescent="0.35">
      <c r="A281" t="s">
        <v>128</v>
      </c>
      <c r="B281" t="s">
        <v>126</v>
      </c>
      <c r="C281" t="s">
        <v>19</v>
      </c>
      <c r="D281" t="s">
        <v>20</v>
      </c>
      <c r="E281" t="s">
        <v>130</v>
      </c>
      <c r="F281" t="b">
        <v>1</v>
      </c>
      <c r="G281">
        <v>23</v>
      </c>
      <c r="H281">
        <v>0</v>
      </c>
      <c r="I281">
        <v>0</v>
      </c>
      <c r="J281">
        <v>1315.6</v>
      </c>
    </row>
    <row r="282" spans="1:10" x14ac:dyDescent="0.35">
      <c r="A282" t="s">
        <v>131</v>
      </c>
      <c r="B282" t="s">
        <v>126</v>
      </c>
      <c r="C282" t="s">
        <v>12</v>
      </c>
      <c r="D282" t="s">
        <v>13</v>
      </c>
      <c r="E282" t="s">
        <v>29</v>
      </c>
      <c r="F282" t="b">
        <v>0</v>
      </c>
      <c r="G282">
        <v>40</v>
      </c>
      <c r="H282">
        <v>0</v>
      </c>
      <c r="I282">
        <v>0</v>
      </c>
      <c r="J282">
        <v>1664</v>
      </c>
    </row>
    <row r="283" spans="1:10" x14ac:dyDescent="0.35">
      <c r="A283" t="s">
        <v>131</v>
      </c>
      <c r="B283" t="s">
        <v>126</v>
      </c>
      <c r="C283" t="s">
        <v>15</v>
      </c>
      <c r="D283" t="s">
        <v>16</v>
      </c>
      <c r="E283" t="s">
        <v>29</v>
      </c>
      <c r="F283" t="b">
        <v>0</v>
      </c>
      <c r="G283">
        <v>40</v>
      </c>
      <c r="H283">
        <v>0</v>
      </c>
      <c r="I283">
        <v>0</v>
      </c>
      <c r="J283">
        <v>1664</v>
      </c>
    </row>
    <row r="284" spans="1:10" x14ac:dyDescent="0.35">
      <c r="A284" t="s">
        <v>131</v>
      </c>
      <c r="B284" t="s">
        <v>126</v>
      </c>
      <c r="C284" t="s">
        <v>17</v>
      </c>
      <c r="D284" t="s">
        <v>18</v>
      </c>
      <c r="E284" t="s">
        <v>29</v>
      </c>
      <c r="F284" t="b">
        <v>0</v>
      </c>
      <c r="G284">
        <v>40</v>
      </c>
      <c r="H284">
        <v>0</v>
      </c>
      <c r="I284">
        <v>0</v>
      </c>
      <c r="J284">
        <v>1664</v>
      </c>
    </row>
    <row r="285" spans="1:10" x14ac:dyDescent="0.35">
      <c r="A285" t="s">
        <v>131</v>
      </c>
      <c r="B285" t="s">
        <v>126</v>
      </c>
      <c r="C285" t="s">
        <v>19</v>
      </c>
      <c r="D285" t="s">
        <v>20</v>
      </c>
      <c r="E285" t="s">
        <v>29</v>
      </c>
      <c r="F285" t="b">
        <v>0</v>
      </c>
      <c r="G285">
        <v>32</v>
      </c>
      <c r="H285">
        <v>0</v>
      </c>
      <c r="I285">
        <v>0</v>
      </c>
      <c r="J285">
        <v>1331.2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4"/>
  <sheetViews>
    <sheetView topLeftCell="A121" workbookViewId="0">
      <selection activeCell="J19" sqref="J19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35">
      <c r="A2" t="s">
        <v>10</v>
      </c>
      <c r="B2" t="s">
        <v>11</v>
      </c>
      <c r="C2" t="s">
        <v>12</v>
      </c>
      <c r="D2" t="s">
        <v>13</v>
      </c>
      <c r="E2">
        <v>40</v>
      </c>
      <c r="F2">
        <v>0</v>
      </c>
      <c r="G2">
        <v>110</v>
      </c>
      <c r="H2">
        <v>2848.5152240000002</v>
      </c>
    </row>
    <row r="3" spans="1:8" x14ac:dyDescent="0.35">
      <c r="A3" t="s">
        <v>10</v>
      </c>
      <c r="B3" t="s">
        <v>11</v>
      </c>
      <c r="C3" t="s">
        <v>15</v>
      </c>
      <c r="D3" t="s">
        <v>16</v>
      </c>
      <c r="E3">
        <v>40</v>
      </c>
      <c r="F3">
        <v>0</v>
      </c>
      <c r="G3">
        <v>126</v>
      </c>
      <c r="H3">
        <v>2858.9952239999998</v>
      </c>
    </row>
    <row r="4" spans="1:8" x14ac:dyDescent="0.35">
      <c r="A4" t="s">
        <v>10</v>
      </c>
      <c r="B4" t="s">
        <v>11</v>
      </c>
      <c r="C4" t="s">
        <v>17</v>
      </c>
      <c r="D4" t="s">
        <v>18</v>
      </c>
      <c r="E4">
        <v>40</v>
      </c>
      <c r="F4">
        <v>0</v>
      </c>
      <c r="G4">
        <v>120</v>
      </c>
      <c r="H4">
        <v>2855.065223999999</v>
      </c>
    </row>
    <row r="5" spans="1:8" x14ac:dyDescent="0.35">
      <c r="A5" t="s">
        <v>10</v>
      </c>
      <c r="B5" t="s">
        <v>11</v>
      </c>
      <c r="C5" t="s">
        <v>19</v>
      </c>
      <c r="D5" t="s">
        <v>20</v>
      </c>
      <c r="E5">
        <v>40</v>
      </c>
      <c r="F5">
        <v>0</v>
      </c>
      <c r="G5">
        <v>100</v>
      </c>
      <c r="H5">
        <v>2841.965224</v>
      </c>
    </row>
    <row r="6" spans="1:8" x14ac:dyDescent="0.35">
      <c r="A6" t="s">
        <v>21</v>
      </c>
      <c r="B6" t="s">
        <v>11</v>
      </c>
      <c r="C6" t="s">
        <v>12</v>
      </c>
      <c r="D6" t="s">
        <v>13</v>
      </c>
      <c r="E6">
        <v>40</v>
      </c>
      <c r="F6">
        <v>0</v>
      </c>
      <c r="G6">
        <v>118</v>
      </c>
      <c r="H6">
        <v>3162.830152</v>
      </c>
    </row>
    <row r="7" spans="1:8" x14ac:dyDescent="0.35">
      <c r="A7" t="s">
        <v>21</v>
      </c>
      <c r="B7" t="s">
        <v>11</v>
      </c>
      <c r="C7" t="s">
        <v>15</v>
      </c>
      <c r="D7" t="s">
        <v>16</v>
      </c>
      <c r="E7">
        <v>40</v>
      </c>
      <c r="F7">
        <v>0</v>
      </c>
      <c r="G7">
        <v>102</v>
      </c>
      <c r="H7">
        <v>3152.350152</v>
      </c>
    </row>
    <row r="8" spans="1:8" x14ac:dyDescent="0.35">
      <c r="A8" t="s">
        <v>21</v>
      </c>
      <c r="B8" t="s">
        <v>11</v>
      </c>
      <c r="C8" t="s">
        <v>17</v>
      </c>
      <c r="D8" t="s">
        <v>18</v>
      </c>
      <c r="E8">
        <v>40</v>
      </c>
      <c r="F8">
        <v>0</v>
      </c>
      <c r="G8">
        <v>61</v>
      </c>
      <c r="H8">
        <v>3125.495152</v>
      </c>
    </row>
    <row r="9" spans="1:8" x14ac:dyDescent="0.35">
      <c r="A9" t="s">
        <v>21</v>
      </c>
      <c r="B9" t="s">
        <v>11</v>
      </c>
      <c r="C9" t="s">
        <v>19</v>
      </c>
      <c r="D9" t="s">
        <v>20</v>
      </c>
      <c r="E9">
        <v>0</v>
      </c>
      <c r="F9">
        <v>0</v>
      </c>
      <c r="G9">
        <v>0</v>
      </c>
      <c r="H9">
        <v>0</v>
      </c>
    </row>
    <row r="10" spans="1:8" x14ac:dyDescent="0.35">
      <c r="A10" t="s">
        <v>24</v>
      </c>
      <c r="B10" t="s">
        <v>11</v>
      </c>
      <c r="C10" t="s">
        <v>12</v>
      </c>
      <c r="D10" t="s">
        <v>13</v>
      </c>
      <c r="E10">
        <v>40</v>
      </c>
      <c r="F10">
        <v>0</v>
      </c>
      <c r="G10">
        <v>150</v>
      </c>
      <c r="H10">
        <v>3213.308544</v>
      </c>
    </row>
    <row r="11" spans="1:8" x14ac:dyDescent="0.35">
      <c r="A11" t="s">
        <v>24</v>
      </c>
      <c r="B11" t="s">
        <v>11</v>
      </c>
      <c r="C11" t="s">
        <v>15</v>
      </c>
      <c r="D11" t="s">
        <v>16</v>
      </c>
      <c r="E11">
        <v>40</v>
      </c>
      <c r="F11">
        <v>0</v>
      </c>
      <c r="G11">
        <v>150</v>
      </c>
      <c r="H11">
        <v>3213.308544</v>
      </c>
    </row>
    <row r="12" spans="1:8" x14ac:dyDescent="0.35">
      <c r="A12" t="s">
        <v>24</v>
      </c>
      <c r="B12" t="s">
        <v>11</v>
      </c>
      <c r="C12" t="s">
        <v>17</v>
      </c>
      <c r="D12" t="s">
        <v>18</v>
      </c>
      <c r="E12">
        <v>40</v>
      </c>
      <c r="F12">
        <v>0</v>
      </c>
      <c r="G12">
        <v>150</v>
      </c>
      <c r="H12">
        <v>3213.308544</v>
      </c>
    </row>
    <row r="13" spans="1:8" x14ac:dyDescent="0.35">
      <c r="A13" t="s">
        <v>24</v>
      </c>
      <c r="B13" t="s">
        <v>11</v>
      </c>
      <c r="C13" t="s">
        <v>19</v>
      </c>
      <c r="D13" t="s">
        <v>20</v>
      </c>
      <c r="E13">
        <v>40</v>
      </c>
      <c r="F13">
        <v>0</v>
      </c>
      <c r="G13">
        <v>150</v>
      </c>
      <c r="H13">
        <v>3213.308544</v>
      </c>
    </row>
    <row r="14" spans="1:8" x14ac:dyDescent="0.35">
      <c r="A14" t="s">
        <v>28</v>
      </c>
      <c r="B14" t="s">
        <v>11</v>
      </c>
      <c r="C14" t="s">
        <v>12</v>
      </c>
      <c r="D14" t="s">
        <v>13</v>
      </c>
      <c r="E14">
        <v>40</v>
      </c>
      <c r="F14">
        <v>1</v>
      </c>
      <c r="G14">
        <v>531</v>
      </c>
      <c r="H14">
        <v>3216.67798425</v>
      </c>
    </row>
    <row r="15" spans="1:8" x14ac:dyDescent="0.35">
      <c r="A15" t="s">
        <v>28</v>
      </c>
      <c r="B15" t="s">
        <v>11</v>
      </c>
      <c r="C15" t="s">
        <v>15</v>
      </c>
      <c r="D15" t="s">
        <v>16</v>
      </c>
      <c r="E15">
        <v>40</v>
      </c>
      <c r="F15">
        <v>1</v>
      </c>
      <c r="G15">
        <v>533</v>
      </c>
      <c r="H15">
        <v>3217.98798425</v>
      </c>
    </row>
    <row r="16" spans="1:8" x14ac:dyDescent="0.35">
      <c r="A16" t="s">
        <v>28</v>
      </c>
      <c r="B16" t="s">
        <v>11</v>
      </c>
      <c r="C16" t="s">
        <v>17</v>
      </c>
      <c r="D16" t="s">
        <v>18</v>
      </c>
      <c r="E16">
        <v>40</v>
      </c>
      <c r="F16">
        <v>0</v>
      </c>
      <c r="G16">
        <v>535</v>
      </c>
      <c r="H16">
        <v>3115.6037799999999</v>
      </c>
    </row>
    <row r="17" spans="1:8" x14ac:dyDescent="0.35">
      <c r="A17" t="s">
        <v>28</v>
      </c>
      <c r="B17" t="s">
        <v>11</v>
      </c>
      <c r="C17" t="s">
        <v>19</v>
      </c>
      <c r="D17" t="s">
        <v>20</v>
      </c>
      <c r="E17">
        <v>40</v>
      </c>
      <c r="F17">
        <v>2</v>
      </c>
      <c r="G17">
        <v>522</v>
      </c>
      <c r="H17">
        <v>3314.4771885</v>
      </c>
    </row>
    <row r="18" spans="1:8" x14ac:dyDescent="0.35">
      <c r="A18" t="s">
        <v>30</v>
      </c>
      <c r="B18" t="s">
        <v>11</v>
      </c>
      <c r="C18" t="s">
        <v>12</v>
      </c>
      <c r="D18" t="s">
        <v>13</v>
      </c>
      <c r="E18">
        <v>40</v>
      </c>
      <c r="F18">
        <v>0</v>
      </c>
      <c r="G18">
        <v>154</v>
      </c>
      <c r="H18">
        <v>2560.4466040000002</v>
      </c>
    </row>
    <row r="19" spans="1:8" x14ac:dyDescent="0.35">
      <c r="A19" t="s">
        <v>30</v>
      </c>
      <c r="B19" t="s">
        <v>11</v>
      </c>
      <c r="C19" t="s">
        <v>15</v>
      </c>
      <c r="D19" t="s">
        <v>16</v>
      </c>
      <c r="E19">
        <v>28</v>
      </c>
      <c r="F19">
        <v>0</v>
      </c>
      <c r="G19">
        <v>150</v>
      </c>
      <c r="H19">
        <v>1819.9536227999999</v>
      </c>
    </row>
    <row r="20" spans="1:8" x14ac:dyDescent="0.35">
      <c r="A20" t="s">
        <v>30</v>
      </c>
      <c r="B20" t="s">
        <v>11</v>
      </c>
      <c r="C20" t="s">
        <v>17</v>
      </c>
      <c r="D20" t="s">
        <v>18</v>
      </c>
      <c r="E20">
        <v>40</v>
      </c>
      <c r="F20">
        <v>0</v>
      </c>
      <c r="G20">
        <v>198</v>
      </c>
      <c r="H20">
        <v>2589.2666039999999</v>
      </c>
    </row>
    <row r="21" spans="1:8" x14ac:dyDescent="0.35">
      <c r="A21" t="s">
        <v>30</v>
      </c>
      <c r="B21" t="s">
        <v>11</v>
      </c>
      <c r="C21" t="s">
        <v>19</v>
      </c>
      <c r="D21" t="s">
        <v>20</v>
      </c>
      <c r="E21">
        <v>40</v>
      </c>
      <c r="F21">
        <v>0</v>
      </c>
      <c r="G21">
        <v>221</v>
      </c>
      <c r="H21">
        <v>2604.331604</v>
      </c>
    </row>
    <row r="22" spans="1:8" x14ac:dyDescent="0.35">
      <c r="A22" t="s">
        <v>39</v>
      </c>
      <c r="B22" t="s">
        <v>11</v>
      </c>
      <c r="C22" t="s">
        <v>12</v>
      </c>
      <c r="D22" t="s">
        <v>13</v>
      </c>
      <c r="E22">
        <v>24</v>
      </c>
      <c r="F22">
        <v>0</v>
      </c>
      <c r="G22">
        <v>198</v>
      </c>
      <c r="H22">
        <v>1614.2914800000001</v>
      </c>
    </row>
    <row r="23" spans="1:8" x14ac:dyDescent="0.35">
      <c r="A23" t="s">
        <v>39</v>
      </c>
      <c r="B23" t="s">
        <v>11</v>
      </c>
      <c r="C23" t="s">
        <v>15</v>
      </c>
      <c r="D23" t="s">
        <v>16</v>
      </c>
      <c r="E23">
        <v>32</v>
      </c>
      <c r="F23">
        <v>0</v>
      </c>
      <c r="G23">
        <v>242</v>
      </c>
      <c r="H23">
        <v>2137.9786399999998</v>
      </c>
    </row>
    <row r="24" spans="1:8" x14ac:dyDescent="0.35">
      <c r="A24" t="s">
        <v>39</v>
      </c>
      <c r="B24" t="s">
        <v>11</v>
      </c>
      <c r="C24" t="s">
        <v>17</v>
      </c>
      <c r="D24" t="s">
        <v>18</v>
      </c>
      <c r="E24">
        <v>40</v>
      </c>
      <c r="F24">
        <v>0</v>
      </c>
      <c r="G24">
        <v>330</v>
      </c>
      <c r="H24">
        <v>2690.4857999999999</v>
      </c>
    </row>
    <row r="25" spans="1:8" x14ac:dyDescent="0.35">
      <c r="A25" t="s">
        <v>39</v>
      </c>
      <c r="B25" t="s">
        <v>11</v>
      </c>
      <c r="C25" t="s">
        <v>19</v>
      </c>
      <c r="D25" t="s">
        <v>20</v>
      </c>
      <c r="E25">
        <v>40</v>
      </c>
      <c r="F25">
        <v>0</v>
      </c>
      <c r="G25">
        <v>308</v>
      </c>
      <c r="H25">
        <v>2676.0758000000001</v>
      </c>
    </row>
    <row r="26" spans="1:8" x14ac:dyDescent="0.35">
      <c r="A26" t="s">
        <v>41</v>
      </c>
      <c r="B26" t="s">
        <v>11</v>
      </c>
      <c r="C26" t="s">
        <v>12</v>
      </c>
      <c r="D26" t="s">
        <v>13</v>
      </c>
      <c r="E26">
        <v>40</v>
      </c>
      <c r="F26">
        <v>0</v>
      </c>
      <c r="G26">
        <v>0</v>
      </c>
      <c r="H26">
        <v>2861.5476480000002</v>
      </c>
    </row>
    <row r="27" spans="1:8" x14ac:dyDescent="0.35">
      <c r="A27" t="s">
        <v>41</v>
      </c>
      <c r="B27" t="s">
        <v>11</v>
      </c>
      <c r="C27" t="s">
        <v>15</v>
      </c>
      <c r="D27" t="s">
        <v>16</v>
      </c>
      <c r="E27">
        <v>40</v>
      </c>
      <c r="F27">
        <v>0</v>
      </c>
      <c r="G27">
        <v>0</v>
      </c>
      <c r="H27">
        <v>2861.5476480000002</v>
      </c>
    </row>
    <row r="28" spans="1:8" x14ac:dyDescent="0.35">
      <c r="A28" t="s">
        <v>41</v>
      </c>
      <c r="B28" t="s">
        <v>11</v>
      </c>
      <c r="C28" t="s">
        <v>17</v>
      </c>
      <c r="D28" t="s">
        <v>18</v>
      </c>
      <c r="E28">
        <v>40</v>
      </c>
      <c r="F28">
        <v>0</v>
      </c>
      <c r="G28">
        <v>0</v>
      </c>
      <c r="H28">
        <v>2861.5476480000002</v>
      </c>
    </row>
    <row r="29" spans="1:8" x14ac:dyDescent="0.35">
      <c r="A29" t="s">
        <v>41</v>
      </c>
      <c r="B29" t="s">
        <v>11</v>
      </c>
      <c r="C29" t="s">
        <v>19</v>
      </c>
      <c r="D29" t="s">
        <v>20</v>
      </c>
      <c r="E29">
        <v>40</v>
      </c>
      <c r="F29">
        <v>0</v>
      </c>
      <c r="G29">
        <v>0</v>
      </c>
      <c r="H29">
        <v>2861.5476480000002</v>
      </c>
    </row>
    <row r="30" spans="1:8" x14ac:dyDescent="0.35">
      <c r="A30" t="s">
        <v>43</v>
      </c>
      <c r="B30" t="s">
        <v>11</v>
      </c>
      <c r="C30" t="s">
        <v>12</v>
      </c>
      <c r="D30" t="s">
        <v>13</v>
      </c>
      <c r="E30">
        <v>40</v>
      </c>
      <c r="F30">
        <v>0</v>
      </c>
      <c r="G30">
        <v>144</v>
      </c>
      <c r="H30">
        <v>2725.7978280000002</v>
      </c>
    </row>
    <row r="31" spans="1:8" x14ac:dyDescent="0.35">
      <c r="A31" t="s">
        <v>43</v>
      </c>
      <c r="B31" t="s">
        <v>11</v>
      </c>
      <c r="C31" t="s">
        <v>15</v>
      </c>
      <c r="D31" t="s">
        <v>16</v>
      </c>
      <c r="E31">
        <v>40</v>
      </c>
      <c r="F31">
        <v>0</v>
      </c>
      <c r="G31">
        <v>180</v>
      </c>
      <c r="H31">
        <v>2749.3778280000001</v>
      </c>
    </row>
    <row r="32" spans="1:8" x14ac:dyDescent="0.35">
      <c r="A32" t="s">
        <v>43</v>
      </c>
      <c r="B32" t="s">
        <v>11</v>
      </c>
      <c r="C32" t="s">
        <v>17</v>
      </c>
      <c r="D32" t="s">
        <v>18</v>
      </c>
      <c r="E32">
        <v>40</v>
      </c>
      <c r="F32">
        <v>0</v>
      </c>
      <c r="G32">
        <v>156</v>
      </c>
      <c r="H32">
        <v>2733.657827999999</v>
      </c>
    </row>
    <row r="33" spans="1:8" x14ac:dyDescent="0.35">
      <c r="A33" t="s">
        <v>43</v>
      </c>
      <c r="B33" t="s">
        <v>11</v>
      </c>
      <c r="C33" t="s">
        <v>19</v>
      </c>
      <c r="D33" t="s">
        <v>20</v>
      </c>
      <c r="E33">
        <v>40</v>
      </c>
      <c r="F33">
        <v>0</v>
      </c>
      <c r="G33">
        <v>156</v>
      </c>
      <c r="H33">
        <v>2733.657827999999</v>
      </c>
    </row>
    <row r="34" spans="1:8" x14ac:dyDescent="0.35">
      <c r="A34" t="s">
        <v>46</v>
      </c>
      <c r="B34" t="s">
        <v>11</v>
      </c>
      <c r="C34" t="s">
        <v>12</v>
      </c>
      <c r="D34" t="s">
        <v>13</v>
      </c>
      <c r="E34">
        <v>32</v>
      </c>
      <c r="F34">
        <v>0</v>
      </c>
      <c r="G34">
        <v>0</v>
      </c>
      <c r="H34">
        <v>4051.3124831999999</v>
      </c>
    </row>
    <row r="35" spans="1:8" x14ac:dyDescent="0.35">
      <c r="A35" t="s">
        <v>46</v>
      </c>
      <c r="B35" t="s">
        <v>11</v>
      </c>
      <c r="C35" t="s">
        <v>15</v>
      </c>
      <c r="D35" t="s">
        <v>16</v>
      </c>
      <c r="E35">
        <v>40</v>
      </c>
      <c r="F35">
        <v>0</v>
      </c>
      <c r="G35">
        <v>0</v>
      </c>
      <c r="H35">
        <v>5064.1406040000002</v>
      </c>
    </row>
    <row r="36" spans="1:8" x14ac:dyDescent="0.35">
      <c r="A36" t="s">
        <v>46</v>
      </c>
      <c r="B36" t="s">
        <v>11</v>
      </c>
      <c r="C36" t="s">
        <v>17</v>
      </c>
      <c r="D36" t="s">
        <v>18</v>
      </c>
      <c r="E36">
        <v>30.5</v>
      </c>
      <c r="F36">
        <v>0</v>
      </c>
      <c r="G36">
        <v>0</v>
      </c>
      <c r="H36">
        <v>3861.4072105499999</v>
      </c>
    </row>
    <row r="37" spans="1:8" x14ac:dyDescent="0.35">
      <c r="A37" t="s">
        <v>46</v>
      </c>
      <c r="B37" t="s">
        <v>11</v>
      </c>
      <c r="C37" t="s">
        <v>19</v>
      </c>
      <c r="D37" t="s">
        <v>20</v>
      </c>
      <c r="E37">
        <v>40</v>
      </c>
      <c r="F37">
        <v>0</v>
      </c>
      <c r="G37">
        <v>0</v>
      </c>
      <c r="H37">
        <v>5064.1406040000002</v>
      </c>
    </row>
    <row r="38" spans="1:8" x14ac:dyDescent="0.35">
      <c r="A38" t="s">
        <v>59</v>
      </c>
      <c r="B38" t="s">
        <v>11</v>
      </c>
      <c r="C38" t="s">
        <v>12</v>
      </c>
      <c r="D38" t="s">
        <v>13</v>
      </c>
      <c r="E38">
        <v>40</v>
      </c>
      <c r="F38">
        <v>0</v>
      </c>
      <c r="G38">
        <v>0</v>
      </c>
      <c r="H38">
        <v>3755.7812879999992</v>
      </c>
    </row>
    <row r="39" spans="1:8" x14ac:dyDescent="0.35">
      <c r="A39" t="s">
        <v>59</v>
      </c>
      <c r="B39" t="s">
        <v>11</v>
      </c>
      <c r="C39" t="s">
        <v>15</v>
      </c>
      <c r="D39" t="s">
        <v>16</v>
      </c>
      <c r="E39">
        <v>32</v>
      </c>
      <c r="F39">
        <v>0</v>
      </c>
      <c r="G39">
        <v>0</v>
      </c>
      <c r="H39">
        <v>3004.6250304</v>
      </c>
    </row>
    <row r="40" spans="1:8" x14ac:dyDescent="0.35">
      <c r="A40" t="s">
        <v>59</v>
      </c>
      <c r="B40" t="s">
        <v>11</v>
      </c>
      <c r="C40" t="s">
        <v>17</v>
      </c>
      <c r="D40" t="s">
        <v>18</v>
      </c>
      <c r="E40">
        <v>40</v>
      </c>
      <c r="F40">
        <v>0</v>
      </c>
      <c r="G40">
        <v>0</v>
      </c>
      <c r="H40">
        <v>3755.7812879999992</v>
      </c>
    </row>
    <row r="41" spans="1:8" x14ac:dyDescent="0.35">
      <c r="A41" t="s">
        <v>59</v>
      </c>
      <c r="B41" t="s">
        <v>11</v>
      </c>
      <c r="C41" t="s">
        <v>19</v>
      </c>
      <c r="D41" t="s">
        <v>20</v>
      </c>
      <c r="E41">
        <v>40</v>
      </c>
      <c r="F41">
        <v>0</v>
      </c>
      <c r="G41">
        <v>0</v>
      </c>
      <c r="H41">
        <v>3755.7812879999992</v>
      </c>
    </row>
    <row r="42" spans="1:8" x14ac:dyDescent="0.35">
      <c r="A42" t="s">
        <v>68</v>
      </c>
      <c r="B42" t="s">
        <v>11</v>
      </c>
      <c r="C42" t="s">
        <v>17</v>
      </c>
      <c r="D42" t="s">
        <v>18</v>
      </c>
      <c r="E42">
        <v>40</v>
      </c>
      <c r="F42">
        <v>0</v>
      </c>
      <c r="G42">
        <v>26</v>
      </c>
      <c r="H42">
        <v>2404.547</v>
      </c>
    </row>
    <row r="43" spans="1:8" x14ac:dyDescent="0.35">
      <c r="A43" t="s">
        <v>68</v>
      </c>
      <c r="B43" t="s">
        <v>11</v>
      </c>
      <c r="C43" t="s">
        <v>19</v>
      </c>
      <c r="D43" t="s">
        <v>20</v>
      </c>
      <c r="E43">
        <v>40</v>
      </c>
      <c r="F43">
        <v>0</v>
      </c>
      <c r="G43">
        <v>50</v>
      </c>
      <c r="H43">
        <v>2420.2669999999998</v>
      </c>
    </row>
    <row r="44" spans="1:8" x14ac:dyDescent="0.35">
      <c r="A44" t="s">
        <v>75</v>
      </c>
      <c r="B44" t="s">
        <v>11</v>
      </c>
      <c r="C44" t="s">
        <v>12</v>
      </c>
      <c r="D44" t="s">
        <v>13</v>
      </c>
      <c r="E44">
        <v>40</v>
      </c>
      <c r="F44">
        <v>8</v>
      </c>
      <c r="G44">
        <v>0</v>
      </c>
      <c r="H44">
        <v>4011.2021976000001</v>
      </c>
    </row>
    <row r="45" spans="1:8" x14ac:dyDescent="0.35">
      <c r="A45" t="s">
        <v>75</v>
      </c>
      <c r="B45" t="s">
        <v>11</v>
      </c>
      <c r="C45" t="s">
        <v>15</v>
      </c>
      <c r="D45" t="s">
        <v>16</v>
      </c>
      <c r="E45">
        <v>40</v>
      </c>
      <c r="F45">
        <v>8</v>
      </c>
      <c r="G45">
        <v>0</v>
      </c>
      <c r="H45">
        <v>4011.2021976000001</v>
      </c>
    </row>
    <row r="46" spans="1:8" x14ac:dyDescent="0.35">
      <c r="A46" t="s">
        <v>75</v>
      </c>
      <c r="B46" t="s">
        <v>11</v>
      </c>
      <c r="C46" t="s">
        <v>17</v>
      </c>
      <c r="D46" t="s">
        <v>18</v>
      </c>
      <c r="E46">
        <v>40</v>
      </c>
      <c r="F46">
        <v>8</v>
      </c>
      <c r="G46">
        <v>0</v>
      </c>
      <c r="H46">
        <v>4011.2021976000001</v>
      </c>
    </row>
    <row r="47" spans="1:8" x14ac:dyDescent="0.35">
      <c r="A47" t="s">
        <v>75</v>
      </c>
      <c r="B47" t="s">
        <v>11</v>
      </c>
      <c r="C47" t="s">
        <v>19</v>
      </c>
      <c r="D47" t="s">
        <v>20</v>
      </c>
      <c r="E47">
        <v>40</v>
      </c>
      <c r="F47">
        <v>8</v>
      </c>
      <c r="G47">
        <v>141</v>
      </c>
      <c r="H47">
        <v>4103.5571975999992</v>
      </c>
    </row>
    <row r="48" spans="1:8" x14ac:dyDescent="0.35">
      <c r="A48" t="s">
        <v>77</v>
      </c>
      <c r="B48" t="s">
        <v>11</v>
      </c>
      <c r="C48" t="s">
        <v>12</v>
      </c>
      <c r="D48" t="s">
        <v>13</v>
      </c>
      <c r="E48">
        <v>38</v>
      </c>
      <c r="F48">
        <v>0</v>
      </c>
      <c r="G48">
        <v>0</v>
      </c>
      <c r="H48">
        <v>2023.1819058000001</v>
      </c>
    </row>
    <row r="49" spans="1:8" x14ac:dyDescent="0.35">
      <c r="A49" t="s">
        <v>77</v>
      </c>
      <c r="B49" t="s">
        <v>11</v>
      </c>
      <c r="C49" t="s">
        <v>15</v>
      </c>
      <c r="D49" t="s">
        <v>16</v>
      </c>
      <c r="E49">
        <v>37.5</v>
      </c>
      <c r="F49">
        <v>0</v>
      </c>
      <c r="G49">
        <v>0</v>
      </c>
      <c r="H49">
        <v>1996.5610912499999</v>
      </c>
    </row>
    <row r="50" spans="1:8" x14ac:dyDescent="0.35">
      <c r="A50" t="s">
        <v>77</v>
      </c>
      <c r="B50" t="s">
        <v>11</v>
      </c>
      <c r="C50" t="s">
        <v>17</v>
      </c>
      <c r="D50" t="s">
        <v>18</v>
      </c>
      <c r="E50">
        <v>40</v>
      </c>
      <c r="F50">
        <v>0</v>
      </c>
      <c r="G50">
        <v>0</v>
      </c>
      <c r="H50">
        <v>2129.665164</v>
      </c>
    </row>
    <row r="51" spans="1:8" x14ac:dyDescent="0.35">
      <c r="A51" t="s">
        <v>77</v>
      </c>
      <c r="B51" t="s">
        <v>11</v>
      </c>
      <c r="C51" t="s">
        <v>19</v>
      </c>
      <c r="D51" t="s">
        <v>20</v>
      </c>
      <c r="E51">
        <v>39</v>
      </c>
      <c r="F51">
        <v>0</v>
      </c>
      <c r="G51">
        <v>0</v>
      </c>
      <c r="H51">
        <v>2076.4235349</v>
      </c>
    </row>
    <row r="52" spans="1:8" x14ac:dyDescent="0.35">
      <c r="A52" t="s">
        <v>78</v>
      </c>
      <c r="B52" t="s">
        <v>11</v>
      </c>
      <c r="C52" t="s">
        <v>12</v>
      </c>
      <c r="D52" t="s">
        <v>13</v>
      </c>
      <c r="E52">
        <v>40</v>
      </c>
      <c r="F52">
        <v>0</v>
      </c>
      <c r="G52">
        <v>77</v>
      </c>
      <c r="H52">
        <v>3002.2741999999998</v>
      </c>
    </row>
    <row r="53" spans="1:8" x14ac:dyDescent="0.35">
      <c r="A53" t="s">
        <v>78</v>
      </c>
      <c r="B53" t="s">
        <v>11</v>
      </c>
      <c r="C53" t="s">
        <v>15</v>
      </c>
      <c r="D53" t="s">
        <v>16</v>
      </c>
      <c r="E53">
        <v>40</v>
      </c>
      <c r="F53">
        <v>0</v>
      </c>
      <c r="G53">
        <v>179</v>
      </c>
      <c r="H53">
        <v>3069.0841999999998</v>
      </c>
    </row>
    <row r="54" spans="1:8" x14ac:dyDescent="0.35">
      <c r="A54" t="s">
        <v>78</v>
      </c>
      <c r="B54" t="s">
        <v>11</v>
      </c>
      <c r="C54" t="s">
        <v>17</v>
      </c>
      <c r="D54" t="s">
        <v>18</v>
      </c>
      <c r="E54">
        <v>40</v>
      </c>
      <c r="F54">
        <v>0</v>
      </c>
      <c r="G54">
        <v>139</v>
      </c>
      <c r="H54">
        <v>3042.8842</v>
      </c>
    </row>
    <row r="55" spans="1:8" x14ac:dyDescent="0.35">
      <c r="A55" t="s">
        <v>78</v>
      </c>
      <c r="B55" t="s">
        <v>11</v>
      </c>
      <c r="C55" t="s">
        <v>19</v>
      </c>
      <c r="D55" t="s">
        <v>20</v>
      </c>
      <c r="E55">
        <v>40</v>
      </c>
      <c r="F55">
        <v>0</v>
      </c>
      <c r="G55">
        <v>90</v>
      </c>
      <c r="H55">
        <v>3010.7892000000002</v>
      </c>
    </row>
    <row r="56" spans="1:8" x14ac:dyDescent="0.35">
      <c r="A56" t="s">
        <v>80</v>
      </c>
      <c r="B56" t="s">
        <v>81</v>
      </c>
      <c r="C56" t="s">
        <v>12</v>
      </c>
      <c r="D56" t="s">
        <v>13</v>
      </c>
      <c r="E56">
        <v>32</v>
      </c>
      <c r="F56">
        <v>0</v>
      </c>
      <c r="G56">
        <v>0</v>
      </c>
      <c r="H56">
        <v>1284</v>
      </c>
    </row>
    <row r="57" spans="1:8" x14ac:dyDescent="0.35">
      <c r="A57" t="s">
        <v>80</v>
      </c>
      <c r="B57" t="s">
        <v>81</v>
      </c>
      <c r="C57" t="s">
        <v>15</v>
      </c>
      <c r="D57" t="s">
        <v>16</v>
      </c>
      <c r="E57">
        <v>40</v>
      </c>
      <c r="F57">
        <v>0</v>
      </c>
      <c r="G57">
        <v>0</v>
      </c>
      <c r="H57">
        <v>1605</v>
      </c>
    </row>
    <row r="58" spans="1:8" x14ac:dyDescent="0.35">
      <c r="A58" t="s">
        <v>80</v>
      </c>
      <c r="B58" t="s">
        <v>81</v>
      </c>
      <c r="C58" t="s">
        <v>17</v>
      </c>
      <c r="D58" t="s">
        <v>18</v>
      </c>
      <c r="E58">
        <v>38.5</v>
      </c>
      <c r="F58">
        <v>0</v>
      </c>
      <c r="G58">
        <v>0</v>
      </c>
      <c r="H58">
        <v>1544.8125</v>
      </c>
    </row>
    <row r="59" spans="1:8" x14ac:dyDescent="0.35">
      <c r="A59" t="s">
        <v>80</v>
      </c>
      <c r="B59" t="s">
        <v>81</v>
      </c>
      <c r="C59" t="s">
        <v>19</v>
      </c>
      <c r="D59" t="s">
        <v>20</v>
      </c>
      <c r="E59">
        <v>32</v>
      </c>
      <c r="F59">
        <v>0</v>
      </c>
      <c r="G59">
        <v>0</v>
      </c>
      <c r="H59">
        <v>1284</v>
      </c>
    </row>
    <row r="60" spans="1:8" x14ac:dyDescent="0.35">
      <c r="A60" t="s">
        <v>83</v>
      </c>
      <c r="B60" t="s">
        <v>81</v>
      </c>
      <c r="C60" t="s">
        <v>12</v>
      </c>
      <c r="D60" t="s">
        <v>13</v>
      </c>
      <c r="E60">
        <v>40</v>
      </c>
      <c r="F60">
        <v>0</v>
      </c>
      <c r="G60">
        <v>72</v>
      </c>
      <c r="H60">
        <v>2207.16</v>
      </c>
    </row>
    <row r="61" spans="1:8" x14ac:dyDescent="0.35">
      <c r="A61" t="s">
        <v>83</v>
      </c>
      <c r="B61" t="s">
        <v>81</v>
      </c>
      <c r="C61" t="s">
        <v>15</v>
      </c>
      <c r="D61" t="s">
        <v>16</v>
      </c>
      <c r="E61">
        <v>40</v>
      </c>
      <c r="F61">
        <v>0</v>
      </c>
      <c r="G61">
        <v>40</v>
      </c>
      <c r="H61">
        <v>2186.1999999999998</v>
      </c>
    </row>
    <row r="62" spans="1:8" x14ac:dyDescent="0.35">
      <c r="A62" t="s">
        <v>83</v>
      </c>
      <c r="B62" t="s">
        <v>81</v>
      </c>
      <c r="C62" t="s">
        <v>17</v>
      </c>
      <c r="D62" t="s">
        <v>18</v>
      </c>
      <c r="E62">
        <v>40</v>
      </c>
      <c r="F62">
        <v>0</v>
      </c>
      <c r="G62">
        <v>45</v>
      </c>
      <c r="H62">
        <v>2189.4749999999999</v>
      </c>
    </row>
    <row r="63" spans="1:8" x14ac:dyDescent="0.35">
      <c r="A63" t="s">
        <v>83</v>
      </c>
      <c r="B63" t="s">
        <v>81</v>
      </c>
      <c r="C63" t="s">
        <v>19</v>
      </c>
      <c r="D63" t="s">
        <v>20</v>
      </c>
      <c r="E63">
        <v>40</v>
      </c>
      <c r="F63">
        <v>0</v>
      </c>
      <c r="G63">
        <v>110</v>
      </c>
      <c r="H63">
        <v>2232.0500000000002</v>
      </c>
    </row>
    <row r="64" spans="1:8" x14ac:dyDescent="0.35">
      <c r="A64" t="s">
        <v>86</v>
      </c>
      <c r="B64" t="s">
        <v>81</v>
      </c>
      <c r="C64" t="s">
        <v>12</v>
      </c>
      <c r="D64" t="s">
        <v>13</v>
      </c>
      <c r="E64">
        <v>32</v>
      </c>
      <c r="F64">
        <v>0</v>
      </c>
      <c r="G64">
        <v>216</v>
      </c>
      <c r="H64">
        <v>1509.48</v>
      </c>
    </row>
    <row r="65" spans="1:8" x14ac:dyDescent="0.35">
      <c r="A65" t="s">
        <v>86</v>
      </c>
      <c r="B65" t="s">
        <v>81</v>
      </c>
      <c r="C65" t="s">
        <v>15</v>
      </c>
      <c r="D65" t="s">
        <v>16</v>
      </c>
      <c r="E65">
        <v>40</v>
      </c>
      <c r="F65">
        <v>0</v>
      </c>
      <c r="G65">
        <v>237</v>
      </c>
      <c r="H65">
        <v>1865.2349999999999</v>
      </c>
    </row>
    <row r="66" spans="1:8" x14ac:dyDescent="0.35">
      <c r="A66" t="s">
        <v>86</v>
      </c>
      <c r="B66" t="s">
        <v>81</v>
      </c>
      <c r="C66" t="s">
        <v>17</v>
      </c>
      <c r="D66" t="s">
        <v>18</v>
      </c>
      <c r="E66">
        <v>40</v>
      </c>
      <c r="F66">
        <v>0</v>
      </c>
      <c r="G66">
        <v>238</v>
      </c>
      <c r="H66">
        <v>1865.89</v>
      </c>
    </row>
    <row r="67" spans="1:8" x14ac:dyDescent="0.35">
      <c r="A67" t="s">
        <v>86</v>
      </c>
      <c r="B67" t="s">
        <v>81</v>
      </c>
      <c r="C67" t="s">
        <v>19</v>
      </c>
      <c r="D67" t="s">
        <v>20</v>
      </c>
      <c r="E67">
        <v>40</v>
      </c>
      <c r="F67">
        <v>0</v>
      </c>
      <c r="G67">
        <v>232</v>
      </c>
      <c r="H67">
        <v>1861.96</v>
      </c>
    </row>
    <row r="68" spans="1:8" x14ac:dyDescent="0.35">
      <c r="A68" t="s">
        <v>87</v>
      </c>
      <c r="B68" t="s">
        <v>81</v>
      </c>
      <c r="C68" t="s">
        <v>12</v>
      </c>
      <c r="D68" t="s">
        <v>13</v>
      </c>
      <c r="E68">
        <v>40</v>
      </c>
      <c r="F68">
        <v>1</v>
      </c>
      <c r="G68">
        <v>252</v>
      </c>
      <c r="H68">
        <v>1970.31</v>
      </c>
    </row>
    <row r="69" spans="1:8" x14ac:dyDescent="0.35">
      <c r="A69" t="s">
        <v>87</v>
      </c>
      <c r="B69" t="s">
        <v>81</v>
      </c>
      <c r="C69" t="s">
        <v>15</v>
      </c>
      <c r="D69" t="s">
        <v>16</v>
      </c>
      <c r="E69">
        <v>40</v>
      </c>
      <c r="F69">
        <v>6</v>
      </c>
      <c r="G69">
        <v>243</v>
      </c>
      <c r="H69">
        <v>2290.665</v>
      </c>
    </row>
    <row r="70" spans="1:8" x14ac:dyDescent="0.35">
      <c r="A70" t="s">
        <v>87</v>
      </c>
      <c r="B70" t="s">
        <v>81</v>
      </c>
      <c r="C70" t="s">
        <v>17</v>
      </c>
      <c r="D70" t="s">
        <v>18</v>
      </c>
      <c r="E70">
        <v>40</v>
      </c>
      <c r="F70">
        <v>2</v>
      </c>
      <c r="G70">
        <v>226</v>
      </c>
      <c r="H70">
        <v>2018.53</v>
      </c>
    </row>
    <row r="71" spans="1:8" x14ac:dyDescent="0.35">
      <c r="A71" t="s">
        <v>87</v>
      </c>
      <c r="B71" t="s">
        <v>81</v>
      </c>
      <c r="C71" t="s">
        <v>19</v>
      </c>
      <c r="D71" t="s">
        <v>20</v>
      </c>
      <c r="E71">
        <v>40</v>
      </c>
      <c r="F71">
        <v>5</v>
      </c>
      <c r="G71">
        <v>275</v>
      </c>
      <c r="H71">
        <v>2246.375</v>
      </c>
    </row>
    <row r="72" spans="1:8" x14ac:dyDescent="0.35">
      <c r="A72" t="s">
        <v>88</v>
      </c>
      <c r="B72" t="s">
        <v>81</v>
      </c>
      <c r="C72" t="s">
        <v>12</v>
      </c>
      <c r="D72" t="s">
        <v>13</v>
      </c>
      <c r="E72">
        <v>35</v>
      </c>
      <c r="F72">
        <v>0</v>
      </c>
      <c r="G72">
        <v>0</v>
      </c>
      <c r="H72">
        <v>1627.5</v>
      </c>
    </row>
    <row r="73" spans="1:8" x14ac:dyDescent="0.35">
      <c r="A73" t="s">
        <v>88</v>
      </c>
      <c r="B73" t="s">
        <v>81</v>
      </c>
      <c r="C73" t="s">
        <v>15</v>
      </c>
      <c r="D73" t="s">
        <v>16</v>
      </c>
      <c r="E73">
        <v>40</v>
      </c>
      <c r="F73">
        <v>0</v>
      </c>
      <c r="G73">
        <v>0</v>
      </c>
      <c r="H73">
        <v>1860</v>
      </c>
    </row>
    <row r="74" spans="1:8" x14ac:dyDescent="0.35">
      <c r="A74" t="s">
        <v>88</v>
      </c>
      <c r="B74" t="s">
        <v>81</v>
      </c>
      <c r="C74" t="s">
        <v>17</v>
      </c>
      <c r="D74" t="s">
        <v>18</v>
      </c>
      <c r="E74">
        <v>16</v>
      </c>
      <c r="F74">
        <v>0</v>
      </c>
      <c r="G74">
        <v>0</v>
      </c>
      <c r="H74">
        <v>744</v>
      </c>
    </row>
    <row r="75" spans="1:8" x14ac:dyDescent="0.35">
      <c r="A75" t="s">
        <v>88</v>
      </c>
      <c r="B75" t="s">
        <v>81</v>
      </c>
      <c r="C75" t="s">
        <v>19</v>
      </c>
      <c r="D75" t="s">
        <v>20</v>
      </c>
      <c r="E75">
        <v>40</v>
      </c>
      <c r="F75">
        <v>4</v>
      </c>
      <c r="G75">
        <v>0</v>
      </c>
      <c r="H75">
        <v>2139</v>
      </c>
    </row>
    <row r="76" spans="1:8" x14ac:dyDescent="0.35">
      <c r="A76" t="s">
        <v>90</v>
      </c>
      <c r="B76" t="s">
        <v>81</v>
      </c>
      <c r="C76" t="s">
        <v>12</v>
      </c>
      <c r="D76" t="s">
        <v>13</v>
      </c>
      <c r="E76">
        <v>36</v>
      </c>
      <c r="F76">
        <v>0</v>
      </c>
      <c r="G76">
        <v>32</v>
      </c>
      <c r="H76">
        <v>1694.96</v>
      </c>
    </row>
    <row r="77" spans="1:8" x14ac:dyDescent="0.35">
      <c r="A77" t="s">
        <v>90</v>
      </c>
      <c r="B77" t="s">
        <v>81</v>
      </c>
      <c r="C77" t="s">
        <v>15</v>
      </c>
      <c r="D77" t="s">
        <v>16</v>
      </c>
      <c r="E77">
        <v>36</v>
      </c>
      <c r="F77">
        <v>0</v>
      </c>
      <c r="G77">
        <v>32</v>
      </c>
      <c r="H77">
        <v>1694.96</v>
      </c>
    </row>
    <row r="78" spans="1:8" x14ac:dyDescent="0.35">
      <c r="A78" t="s">
        <v>90</v>
      </c>
      <c r="B78" t="s">
        <v>81</v>
      </c>
      <c r="C78" t="s">
        <v>17</v>
      </c>
      <c r="D78" t="s">
        <v>18</v>
      </c>
      <c r="E78">
        <v>40</v>
      </c>
      <c r="F78">
        <v>0</v>
      </c>
      <c r="G78">
        <v>16</v>
      </c>
      <c r="H78">
        <v>1870.48</v>
      </c>
    </row>
    <row r="79" spans="1:8" x14ac:dyDescent="0.35">
      <c r="A79" t="s">
        <v>90</v>
      </c>
      <c r="B79" t="s">
        <v>81</v>
      </c>
      <c r="C79" t="s">
        <v>19</v>
      </c>
      <c r="D79" t="s">
        <v>20</v>
      </c>
      <c r="E79">
        <v>32</v>
      </c>
      <c r="F79">
        <v>0</v>
      </c>
      <c r="G79">
        <v>16</v>
      </c>
      <c r="H79">
        <v>1498.48</v>
      </c>
    </row>
    <row r="80" spans="1:8" x14ac:dyDescent="0.35">
      <c r="A80" t="s">
        <v>92</v>
      </c>
      <c r="B80" t="s">
        <v>81</v>
      </c>
      <c r="C80" t="s">
        <v>12</v>
      </c>
      <c r="D80" t="s">
        <v>13</v>
      </c>
      <c r="E80">
        <v>40</v>
      </c>
      <c r="F80">
        <v>0</v>
      </c>
      <c r="G80">
        <v>376</v>
      </c>
      <c r="H80">
        <v>2106.2800000000002</v>
      </c>
    </row>
    <row r="81" spans="1:8" x14ac:dyDescent="0.35">
      <c r="A81" t="s">
        <v>92</v>
      </c>
      <c r="B81" t="s">
        <v>81</v>
      </c>
      <c r="C81" t="s">
        <v>15</v>
      </c>
      <c r="D81" t="s">
        <v>16</v>
      </c>
      <c r="E81">
        <v>40</v>
      </c>
      <c r="F81">
        <v>0</v>
      </c>
      <c r="G81">
        <v>297</v>
      </c>
      <c r="H81">
        <v>2054.5349999999999</v>
      </c>
    </row>
    <row r="82" spans="1:8" x14ac:dyDescent="0.35">
      <c r="A82" t="s">
        <v>92</v>
      </c>
      <c r="B82" t="s">
        <v>81</v>
      </c>
      <c r="C82" t="s">
        <v>17</v>
      </c>
      <c r="D82" t="s">
        <v>18</v>
      </c>
      <c r="E82">
        <v>40</v>
      </c>
      <c r="F82">
        <v>0</v>
      </c>
      <c r="G82">
        <v>320</v>
      </c>
      <c r="H82">
        <v>2069.6</v>
      </c>
    </row>
    <row r="83" spans="1:8" x14ac:dyDescent="0.35">
      <c r="A83" t="s">
        <v>92</v>
      </c>
      <c r="B83" t="s">
        <v>81</v>
      </c>
      <c r="C83" t="s">
        <v>19</v>
      </c>
      <c r="D83" t="s">
        <v>20</v>
      </c>
      <c r="E83">
        <v>40</v>
      </c>
      <c r="F83">
        <v>0</v>
      </c>
      <c r="G83">
        <v>324</v>
      </c>
      <c r="H83">
        <v>2072.2199999999998</v>
      </c>
    </row>
    <row r="84" spans="1:8" x14ac:dyDescent="0.35">
      <c r="A84" t="s">
        <v>93</v>
      </c>
      <c r="B84" t="s">
        <v>81</v>
      </c>
      <c r="C84" t="s">
        <v>12</v>
      </c>
      <c r="D84" t="s">
        <v>13</v>
      </c>
      <c r="E84">
        <v>40</v>
      </c>
      <c r="F84">
        <v>4</v>
      </c>
      <c r="G84">
        <v>253</v>
      </c>
      <c r="H84">
        <v>2270.2150000000001</v>
      </c>
    </row>
    <row r="85" spans="1:8" x14ac:dyDescent="0.35">
      <c r="A85" t="s">
        <v>93</v>
      </c>
      <c r="B85" t="s">
        <v>81</v>
      </c>
      <c r="C85" t="s">
        <v>15</v>
      </c>
      <c r="D85" t="s">
        <v>16</v>
      </c>
      <c r="E85">
        <v>40</v>
      </c>
      <c r="F85">
        <v>5</v>
      </c>
      <c r="G85">
        <v>260</v>
      </c>
      <c r="H85">
        <v>2343.4250000000002</v>
      </c>
    </row>
    <row r="86" spans="1:8" x14ac:dyDescent="0.35">
      <c r="A86" t="s">
        <v>93</v>
      </c>
      <c r="B86" t="s">
        <v>81</v>
      </c>
      <c r="C86" t="s">
        <v>17</v>
      </c>
      <c r="D86" t="s">
        <v>18</v>
      </c>
      <c r="E86">
        <v>37</v>
      </c>
      <c r="F86">
        <v>0</v>
      </c>
      <c r="G86">
        <v>225</v>
      </c>
      <c r="H86">
        <v>1840.125</v>
      </c>
    </row>
    <row r="87" spans="1:8" x14ac:dyDescent="0.35">
      <c r="A87" t="s">
        <v>93</v>
      </c>
      <c r="B87" t="s">
        <v>81</v>
      </c>
      <c r="C87" t="s">
        <v>19</v>
      </c>
      <c r="D87" t="s">
        <v>20</v>
      </c>
      <c r="E87">
        <v>36</v>
      </c>
      <c r="F87">
        <v>0</v>
      </c>
      <c r="G87">
        <v>257</v>
      </c>
      <c r="H87">
        <v>1815.335</v>
      </c>
    </row>
    <row r="88" spans="1:8" x14ac:dyDescent="0.35">
      <c r="A88" t="s">
        <v>94</v>
      </c>
      <c r="B88" t="s">
        <v>81</v>
      </c>
      <c r="C88" t="s">
        <v>12</v>
      </c>
      <c r="D88" t="s">
        <v>13</v>
      </c>
      <c r="E88">
        <v>40</v>
      </c>
      <c r="F88">
        <v>0</v>
      </c>
      <c r="G88">
        <v>184</v>
      </c>
      <c r="H88">
        <v>2280.52</v>
      </c>
    </row>
    <row r="89" spans="1:8" x14ac:dyDescent="0.35">
      <c r="A89" t="s">
        <v>94</v>
      </c>
      <c r="B89" t="s">
        <v>81</v>
      </c>
      <c r="C89" t="s">
        <v>15</v>
      </c>
      <c r="D89" t="s">
        <v>16</v>
      </c>
      <c r="E89">
        <v>24</v>
      </c>
      <c r="F89">
        <v>0</v>
      </c>
      <c r="G89">
        <v>116</v>
      </c>
      <c r="H89">
        <v>1371.98</v>
      </c>
    </row>
    <row r="90" spans="1:8" x14ac:dyDescent="0.35">
      <c r="A90" t="s">
        <v>94</v>
      </c>
      <c r="B90" t="s">
        <v>81</v>
      </c>
      <c r="C90" t="s">
        <v>17</v>
      </c>
      <c r="D90" t="s">
        <v>18</v>
      </c>
      <c r="E90">
        <v>40</v>
      </c>
      <c r="F90">
        <v>0</v>
      </c>
      <c r="G90">
        <v>140</v>
      </c>
      <c r="H90">
        <v>2251.6999999999998</v>
      </c>
    </row>
    <row r="91" spans="1:8" x14ac:dyDescent="0.35">
      <c r="A91" t="s">
        <v>94</v>
      </c>
      <c r="B91" t="s">
        <v>81</v>
      </c>
      <c r="C91" t="s">
        <v>19</v>
      </c>
      <c r="D91" t="s">
        <v>20</v>
      </c>
      <c r="E91">
        <v>40</v>
      </c>
      <c r="F91">
        <v>0</v>
      </c>
      <c r="G91">
        <v>164</v>
      </c>
      <c r="H91">
        <v>2267.42</v>
      </c>
    </row>
    <row r="92" spans="1:8" x14ac:dyDescent="0.35">
      <c r="A92" t="s">
        <v>99</v>
      </c>
      <c r="B92" t="s">
        <v>100</v>
      </c>
      <c r="C92" t="s">
        <v>12</v>
      </c>
      <c r="D92" t="s">
        <v>13</v>
      </c>
      <c r="E92">
        <v>32</v>
      </c>
      <c r="F92">
        <v>0</v>
      </c>
      <c r="G92">
        <v>197</v>
      </c>
      <c r="H92">
        <v>1744.7149999999999</v>
      </c>
    </row>
    <row r="93" spans="1:8" x14ac:dyDescent="0.35">
      <c r="A93" t="s">
        <v>99</v>
      </c>
      <c r="B93" t="s">
        <v>100</v>
      </c>
      <c r="C93" t="s">
        <v>15</v>
      </c>
      <c r="D93" t="s">
        <v>16</v>
      </c>
      <c r="E93">
        <v>32</v>
      </c>
      <c r="F93">
        <v>0</v>
      </c>
      <c r="G93">
        <v>203</v>
      </c>
      <c r="H93">
        <v>1748.645</v>
      </c>
    </row>
    <row r="94" spans="1:8" x14ac:dyDescent="0.35">
      <c r="A94" t="s">
        <v>99</v>
      </c>
      <c r="B94" t="s">
        <v>100</v>
      </c>
      <c r="C94" t="s">
        <v>17</v>
      </c>
      <c r="D94" t="s">
        <v>18</v>
      </c>
      <c r="E94">
        <v>38</v>
      </c>
      <c r="F94">
        <v>0</v>
      </c>
      <c r="G94">
        <v>241</v>
      </c>
      <c r="H94">
        <v>2076.4749999999999</v>
      </c>
    </row>
    <row r="95" spans="1:8" x14ac:dyDescent="0.35">
      <c r="A95" t="s">
        <v>99</v>
      </c>
      <c r="B95" t="s">
        <v>100</v>
      </c>
      <c r="C95" t="s">
        <v>19</v>
      </c>
      <c r="D95" t="s">
        <v>20</v>
      </c>
      <c r="E95">
        <v>24</v>
      </c>
      <c r="F95">
        <v>0</v>
      </c>
      <c r="G95">
        <v>146</v>
      </c>
      <c r="H95">
        <v>1307.3900000000001</v>
      </c>
    </row>
    <row r="96" spans="1:8" x14ac:dyDescent="0.35">
      <c r="A96" t="s">
        <v>101</v>
      </c>
      <c r="B96" t="s">
        <v>102</v>
      </c>
      <c r="C96" t="s">
        <v>12</v>
      </c>
      <c r="D96" t="s">
        <v>13</v>
      </c>
      <c r="E96">
        <v>40</v>
      </c>
      <c r="F96">
        <v>0</v>
      </c>
      <c r="G96">
        <v>184</v>
      </c>
      <c r="H96">
        <v>2724.52</v>
      </c>
    </row>
    <row r="97" spans="1:8" x14ac:dyDescent="0.35">
      <c r="A97" t="s">
        <v>101</v>
      </c>
      <c r="B97" t="s">
        <v>102</v>
      </c>
      <c r="C97" t="s">
        <v>15</v>
      </c>
      <c r="D97" t="s">
        <v>16</v>
      </c>
      <c r="E97">
        <v>8</v>
      </c>
      <c r="F97">
        <v>0</v>
      </c>
      <c r="G97">
        <v>38</v>
      </c>
      <c r="H97">
        <v>545.68999999999994</v>
      </c>
    </row>
    <row r="98" spans="1:8" x14ac:dyDescent="0.35">
      <c r="A98" t="s">
        <v>101</v>
      </c>
      <c r="B98" t="s">
        <v>102</v>
      </c>
      <c r="C98" t="s">
        <v>17</v>
      </c>
      <c r="D98" t="s">
        <v>18</v>
      </c>
      <c r="E98">
        <v>40</v>
      </c>
      <c r="F98">
        <v>0</v>
      </c>
      <c r="G98">
        <v>202</v>
      </c>
      <c r="H98">
        <v>2736.31</v>
      </c>
    </row>
    <row r="99" spans="1:8" x14ac:dyDescent="0.35">
      <c r="A99" t="s">
        <v>101</v>
      </c>
      <c r="B99" t="s">
        <v>102</v>
      </c>
      <c r="C99" t="s">
        <v>19</v>
      </c>
      <c r="D99" t="s">
        <v>20</v>
      </c>
      <c r="E99">
        <v>40</v>
      </c>
      <c r="F99">
        <v>0</v>
      </c>
      <c r="G99">
        <v>90</v>
      </c>
      <c r="H99">
        <v>2662.95</v>
      </c>
    </row>
    <row r="100" spans="1:8" x14ac:dyDescent="0.35">
      <c r="A100" t="s">
        <v>103</v>
      </c>
      <c r="B100" t="s">
        <v>102</v>
      </c>
      <c r="C100" t="s">
        <v>12</v>
      </c>
      <c r="D100" t="s">
        <v>13</v>
      </c>
      <c r="E100">
        <v>40</v>
      </c>
      <c r="F100">
        <v>0</v>
      </c>
      <c r="G100">
        <v>94</v>
      </c>
      <c r="H100">
        <v>3186.37</v>
      </c>
    </row>
    <row r="101" spans="1:8" x14ac:dyDescent="0.35">
      <c r="A101" t="s">
        <v>103</v>
      </c>
      <c r="B101" t="s">
        <v>102</v>
      </c>
      <c r="C101" t="s">
        <v>15</v>
      </c>
      <c r="D101" t="s">
        <v>16</v>
      </c>
      <c r="E101">
        <v>40</v>
      </c>
      <c r="F101">
        <v>0</v>
      </c>
      <c r="G101">
        <v>78</v>
      </c>
      <c r="H101">
        <v>3175.89</v>
      </c>
    </row>
    <row r="102" spans="1:8" x14ac:dyDescent="0.35">
      <c r="A102" t="s">
        <v>103</v>
      </c>
      <c r="B102" t="s">
        <v>102</v>
      </c>
      <c r="C102" t="s">
        <v>17</v>
      </c>
      <c r="D102" t="s">
        <v>18</v>
      </c>
      <c r="E102">
        <v>24</v>
      </c>
      <c r="F102">
        <v>0</v>
      </c>
      <c r="G102">
        <v>76</v>
      </c>
      <c r="H102">
        <v>1924.66</v>
      </c>
    </row>
    <row r="103" spans="1:8" x14ac:dyDescent="0.35">
      <c r="A103" t="s">
        <v>103</v>
      </c>
      <c r="B103" t="s">
        <v>102</v>
      </c>
      <c r="C103" t="s">
        <v>19</v>
      </c>
      <c r="D103" t="s">
        <v>20</v>
      </c>
      <c r="E103">
        <v>40</v>
      </c>
      <c r="F103">
        <v>0</v>
      </c>
      <c r="G103">
        <v>96</v>
      </c>
      <c r="H103">
        <v>3187.68</v>
      </c>
    </row>
    <row r="104" spans="1:8" x14ac:dyDescent="0.35">
      <c r="A104" t="s">
        <v>104</v>
      </c>
      <c r="B104" t="s">
        <v>105</v>
      </c>
      <c r="C104" t="s">
        <v>12</v>
      </c>
      <c r="D104" t="s">
        <v>13</v>
      </c>
      <c r="E104">
        <v>40</v>
      </c>
      <c r="F104">
        <v>0</v>
      </c>
      <c r="G104">
        <v>168</v>
      </c>
      <c r="H104">
        <v>2252.04</v>
      </c>
    </row>
    <row r="105" spans="1:8" x14ac:dyDescent="0.35">
      <c r="A105" t="s">
        <v>104</v>
      </c>
      <c r="B105" t="s">
        <v>105</v>
      </c>
      <c r="C105" t="s">
        <v>15</v>
      </c>
      <c r="D105" t="s">
        <v>16</v>
      </c>
      <c r="E105">
        <v>36</v>
      </c>
      <c r="F105">
        <v>0</v>
      </c>
      <c r="G105">
        <v>168</v>
      </c>
      <c r="H105">
        <v>2037.84</v>
      </c>
    </row>
    <row r="106" spans="1:8" x14ac:dyDescent="0.35">
      <c r="A106" t="s">
        <v>104</v>
      </c>
      <c r="B106" t="s">
        <v>105</v>
      </c>
      <c r="C106" t="s">
        <v>17</v>
      </c>
      <c r="D106" t="s">
        <v>18</v>
      </c>
      <c r="E106">
        <v>40</v>
      </c>
      <c r="F106">
        <v>0</v>
      </c>
      <c r="G106">
        <v>84</v>
      </c>
      <c r="H106">
        <v>2197.02</v>
      </c>
    </row>
    <row r="107" spans="1:8" x14ac:dyDescent="0.35">
      <c r="A107" t="s">
        <v>104</v>
      </c>
      <c r="B107" t="s">
        <v>105</v>
      </c>
      <c r="C107" t="s">
        <v>19</v>
      </c>
      <c r="D107" t="s">
        <v>20</v>
      </c>
      <c r="E107">
        <v>32</v>
      </c>
      <c r="F107">
        <v>0</v>
      </c>
      <c r="G107">
        <v>126</v>
      </c>
      <c r="H107">
        <v>1796.13</v>
      </c>
    </row>
    <row r="108" spans="1:8" x14ac:dyDescent="0.35">
      <c r="A108" t="s">
        <v>109</v>
      </c>
      <c r="B108" t="s">
        <v>105</v>
      </c>
      <c r="C108" t="s">
        <v>12</v>
      </c>
      <c r="D108" t="s">
        <v>13</v>
      </c>
      <c r="E108">
        <v>40</v>
      </c>
      <c r="F108">
        <v>0</v>
      </c>
      <c r="G108">
        <v>62</v>
      </c>
      <c r="H108">
        <v>1780.61</v>
      </c>
    </row>
    <row r="109" spans="1:8" x14ac:dyDescent="0.35">
      <c r="A109" t="s">
        <v>109</v>
      </c>
      <c r="B109" t="s">
        <v>105</v>
      </c>
      <c r="C109" t="s">
        <v>15</v>
      </c>
      <c r="D109" t="s">
        <v>16</v>
      </c>
      <c r="E109">
        <v>40</v>
      </c>
      <c r="F109">
        <v>0</v>
      </c>
      <c r="G109">
        <v>69</v>
      </c>
      <c r="H109">
        <v>1785.1949999999999</v>
      </c>
    </row>
    <row r="110" spans="1:8" x14ac:dyDescent="0.35">
      <c r="A110" t="s">
        <v>109</v>
      </c>
      <c r="B110" t="s">
        <v>105</v>
      </c>
      <c r="C110" t="s">
        <v>17</v>
      </c>
      <c r="D110" t="s">
        <v>18</v>
      </c>
      <c r="E110">
        <v>40</v>
      </c>
      <c r="F110">
        <v>0</v>
      </c>
      <c r="G110">
        <v>61</v>
      </c>
      <c r="H110">
        <v>1779.9549999999999</v>
      </c>
    </row>
    <row r="111" spans="1:8" x14ac:dyDescent="0.35">
      <c r="A111" t="s">
        <v>109</v>
      </c>
      <c r="B111" t="s">
        <v>105</v>
      </c>
      <c r="C111" t="s">
        <v>19</v>
      </c>
      <c r="D111" t="s">
        <v>20</v>
      </c>
      <c r="E111">
        <v>32</v>
      </c>
      <c r="F111">
        <v>0</v>
      </c>
      <c r="G111">
        <v>58</v>
      </c>
      <c r="H111">
        <v>1429.99</v>
      </c>
    </row>
    <row r="112" spans="1:8" x14ac:dyDescent="0.35">
      <c r="A112" t="s">
        <v>112</v>
      </c>
      <c r="B112" t="s">
        <v>105</v>
      </c>
      <c r="C112" t="s">
        <v>12</v>
      </c>
      <c r="D112" t="s">
        <v>13</v>
      </c>
      <c r="E112">
        <v>40</v>
      </c>
      <c r="F112">
        <v>3.5</v>
      </c>
      <c r="G112">
        <v>335</v>
      </c>
      <c r="H112">
        <v>2119.9250000000002</v>
      </c>
    </row>
    <row r="113" spans="1:8" x14ac:dyDescent="0.35">
      <c r="A113" t="s">
        <v>112</v>
      </c>
      <c r="B113" t="s">
        <v>105</v>
      </c>
      <c r="C113" t="s">
        <v>15</v>
      </c>
      <c r="D113" t="s">
        <v>16</v>
      </c>
      <c r="E113">
        <v>34</v>
      </c>
      <c r="F113">
        <v>0</v>
      </c>
      <c r="G113">
        <v>283</v>
      </c>
      <c r="H113">
        <v>1613.365</v>
      </c>
    </row>
    <row r="114" spans="1:8" x14ac:dyDescent="0.35">
      <c r="A114" t="s">
        <v>112</v>
      </c>
      <c r="B114" t="s">
        <v>105</v>
      </c>
      <c r="C114" t="s">
        <v>17</v>
      </c>
      <c r="D114" t="s">
        <v>18</v>
      </c>
      <c r="E114">
        <v>40</v>
      </c>
      <c r="F114">
        <v>2</v>
      </c>
      <c r="G114">
        <v>242</v>
      </c>
      <c r="H114">
        <v>1964.51</v>
      </c>
    </row>
    <row r="115" spans="1:8" x14ac:dyDescent="0.35">
      <c r="A115" t="s">
        <v>112</v>
      </c>
      <c r="B115" t="s">
        <v>105</v>
      </c>
      <c r="C115" t="s">
        <v>19</v>
      </c>
      <c r="D115" t="s">
        <v>20</v>
      </c>
      <c r="E115">
        <v>40</v>
      </c>
      <c r="F115">
        <v>3.5</v>
      </c>
      <c r="G115">
        <v>283</v>
      </c>
      <c r="H115">
        <v>2085.8649999999998</v>
      </c>
    </row>
    <row r="116" spans="1:8" x14ac:dyDescent="0.35">
      <c r="A116" t="s">
        <v>114</v>
      </c>
      <c r="B116" t="s">
        <v>105</v>
      </c>
      <c r="C116" t="s">
        <v>12</v>
      </c>
      <c r="D116" t="s">
        <v>13</v>
      </c>
      <c r="E116">
        <v>40</v>
      </c>
      <c r="F116">
        <v>0</v>
      </c>
      <c r="G116">
        <v>44</v>
      </c>
      <c r="H116">
        <v>1768.82</v>
      </c>
    </row>
    <row r="117" spans="1:8" x14ac:dyDescent="0.35">
      <c r="A117" t="s">
        <v>114</v>
      </c>
      <c r="B117" t="s">
        <v>105</v>
      </c>
      <c r="C117" t="s">
        <v>15</v>
      </c>
      <c r="D117" t="s">
        <v>16</v>
      </c>
      <c r="E117">
        <v>40</v>
      </c>
      <c r="F117">
        <v>5</v>
      </c>
      <c r="G117">
        <v>34</v>
      </c>
      <c r="H117">
        <v>2088.52</v>
      </c>
    </row>
    <row r="118" spans="1:8" x14ac:dyDescent="0.35">
      <c r="A118" t="s">
        <v>114</v>
      </c>
      <c r="B118" t="s">
        <v>105</v>
      </c>
      <c r="C118" t="s">
        <v>17</v>
      </c>
      <c r="D118" t="s">
        <v>18</v>
      </c>
      <c r="E118">
        <v>18</v>
      </c>
      <c r="F118">
        <v>0</v>
      </c>
      <c r="G118">
        <v>94</v>
      </c>
      <c r="H118">
        <v>844.56999999999994</v>
      </c>
    </row>
    <row r="119" spans="1:8" x14ac:dyDescent="0.35">
      <c r="A119" t="s">
        <v>114</v>
      </c>
      <c r="B119" t="s">
        <v>105</v>
      </c>
      <c r="C119" t="s">
        <v>19</v>
      </c>
      <c r="D119" t="s">
        <v>20</v>
      </c>
      <c r="E119">
        <v>34</v>
      </c>
      <c r="F119">
        <v>0</v>
      </c>
      <c r="G119">
        <v>44</v>
      </c>
      <c r="H119">
        <v>1507.82</v>
      </c>
    </row>
    <row r="120" spans="1:8" x14ac:dyDescent="0.35">
      <c r="A120" t="s">
        <v>122</v>
      </c>
      <c r="B120" t="s">
        <v>105</v>
      </c>
      <c r="C120" t="s">
        <v>15</v>
      </c>
      <c r="D120" t="s">
        <v>16</v>
      </c>
      <c r="E120">
        <v>40</v>
      </c>
      <c r="F120">
        <v>0</v>
      </c>
      <c r="G120">
        <v>26</v>
      </c>
      <c r="H120">
        <v>1757.03</v>
      </c>
    </row>
    <row r="121" spans="1:8" x14ac:dyDescent="0.35">
      <c r="A121" t="s">
        <v>122</v>
      </c>
      <c r="B121" t="s">
        <v>105</v>
      </c>
      <c r="C121" t="s">
        <v>17</v>
      </c>
      <c r="D121" t="s">
        <v>18</v>
      </c>
      <c r="E121">
        <v>40</v>
      </c>
      <c r="F121">
        <v>0</v>
      </c>
      <c r="G121">
        <v>37</v>
      </c>
      <c r="H121">
        <v>1764.2349999999999</v>
      </c>
    </row>
    <row r="122" spans="1:8" x14ac:dyDescent="0.35">
      <c r="A122" t="s">
        <v>122</v>
      </c>
      <c r="B122" t="s">
        <v>105</v>
      </c>
      <c r="C122" t="s">
        <v>19</v>
      </c>
      <c r="D122" t="s">
        <v>20</v>
      </c>
      <c r="E122">
        <v>40</v>
      </c>
      <c r="F122">
        <v>0</v>
      </c>
      <c r="G122">
        <v>0</v>
      </c>
      <c r="H122">
        <v>1740</v>
      </c>
    </row>
    <row r="123" spans="1:8" x14ac:dyDescent="0.35">
      <c r="A123" t="s">
        <v>125</v>
      </c>
      <c r="B123" t="s">
        <v>126</v>
      </c>
      <c r="C123" t="s">
        <v>12</v>
      </c>
      <c r="D123" t="s">
        <v>13</v>
      </c>
      <c r="E123">
        <v>40</v>
      </c>
      <c r="F123">
        <v>3.5</v>
      </c>
      <c r="G123">
        <v>91</v>
      </c>
      <c r="H123">
        <v>2365.545000000001</v>
      </c>
    </row>
    <row r="124" spans="1:8" x14ac:dyDescent="0.35">
      <c r="A124" t="s">
        <v>125</v>
      </c>
      <c r="B124" t="s">
        <v>126</v>
      </c>
      <c r="C124" t="s">
        <v>15</v>
      </c>
      <c r="D124" t="s">
        <v>16</v>
      </c>
      <c r="E124">
        <v>40</v>
      </c>
      <c r="F124">
        <v>4</v>
      </c>
      <c r="G124">
        <v>81</v>
      </c>
      <c r="H124">
        <v>2397.2150000000001</v>
      </c>
    </row>
    <row r="125" spans="1:8" x14ac:dyDescent="0.35">
      <c r="A125" t="s">
        <v>125</v>
      </c>
      <c r="B125" t="s">
        <v>126</v>
      </c>
      <c r="C125" t="s">
        <v>17</v>
      </c>
      <c r="D125" t="s">
        <v>18</v>
      </c>
      <c r="E125">
        <v>24</v>
      </c>
      <c r="F125">
        <v>0</v>
      </c>
      <c r="G125">
        <v>54</v>
      </c>
      <c r="H125">
        <v>1258.4100000000001</v>
      </c>
    </row>
    <row r="126" spans="1:8" x14ac:dyDescent="0.35">
      <c r="A126" t="s">
        <v>125</v>
      </c>
      <c r="B126" t="s">
        <v>126</v>
      </c>
      <c r="C126" t="s">
        <v>19</v>
      </c>
      <c r="D126" t="s">
        <v>20</v>
      </c>
      <c r="E126">
        <v>40</v>
      </c>
      <c r="F126">
        <v>0</v>
      </c>
      <c r="G126">
        <v>71</v>
      </c>
      <c r="H126">
        <v>2084.9050000000002</v>
      </c>
    </row>
    <row r="127" spans="1:8" x14ac:dyDescent="0.35">
      <c r="A127" t="s">
        <v>128</v>
      </c>
      <c r="B127" t="s">
        <v>126</v>
      </c>
      <c r="C127" t="s">
        <v>12</v>
      </c>
      <c r="D127" t="s">
        <v>13</v>
      </c>
      <c r="E127">
        <v>40</v>
      </c>
      <c r="F127">
        <v>0</v>
      </c>
      <c r="G127">
        <v>0</v>
      </c>
      <c r="H127">
        <v>2288</v>
      </c>
    </row>
    <row r="128" spans="1:8" x14ac:dyDescent="0.35">
      <c r="A128" t="s">
        <v>128</v>
      </c>
      <c r="B128" t="s">
        <v>126</v>
      </c>
      <c r="C128" t="s">
        <v>15</v>
      </c>
      <c r="D128" t="s">
        <v>16</v>
      </c>
      <c r="E128">
        <v>32</v>
      </c>
      <c r="F128">
        <v>0</v>
      </c>
      <c r="G128">
        <v>0</v>
      </c>
      <c r="H128">
        <v>1830.4</v>
      </c>
    </row>
    <row r="129" spans="1:8" x14ac:dyDescent="0.35">
      <c r="A129" t="s">
        <v>128</v>
      </c>
      <c r="B129" t="s">
        <v>126</v>
      </c>
      <c r="C129" t="s">
        <v>17</v>
      </c>
      <c r="D129" t="s">
        <v>18</v>
      </c>
      <c r="E129">
        <v>32</v>
      </c>
      <c r="F129">
        <v>0</v>
      </c>
      <c r="G129">
        <v>0</v>
      </c>
      <c r="H129">
        <v>1830.4</v>
      </c>
    </row>
    <row r="130" spans="1:8" x14ac:dyDescent="0.35">
      <c r="A130" t="s">
        <v>128</v>
      </c>
      <c r="B130" t="s">
        <v>126</v>
      </c>
      <c r="C130" t="s">
        <v>19</v>
      </c>
      <c r="D130" t="s">
        <v>20</v>
      </c>
      <c r="E130">
        <v>24</v>
      </c>
      <c r="F130">
        <v>0</v>
      </c>
      <c r="G130">
        <v>0</v>
      </c>
      <c r="H130">
        <v>1372.8</v>
      </c>
    </row>
    <row r="131" spans="1:8" x14ac:dyDescent="0.35">
      <c r="A131" t="s">
        <v>131</v>
      </c>
      <c r="B131" t="s">
        <v>126</v>
      </c>
      <c r="C131" t="s">
        <v>12</v>
      </c>
      <c r="D131" t="s">
        <v>13</v>
      </c>
      <c r="E131">
        <v>40</v>
      </c>
      <c r="F131">
        <v>0</v>
      </c>
      <c r="G131">
        <v>0</v>
      </c>
      <c r="H131">
        <v>1664</v>
      </c>
    </row>
    <row r="132" spans="1:8" x14ac:dyDescent="0.35">
      <c r="A132" t="s">
        <v>131</v>
      </c>
      <c r="B132" t="s">
        <v>126</v>
      </c>
      <c r="C132" t="s">
        <v>15</v>
      </c>
      <c r="D132" t="s">
        <v>16</v>
      </c>
      <c r="E132">
        <v>40</v>
      </c>
      <c r="F132">
        <v>0</v>
      </c>
      <c r="G132">
        <v>0</v>
      </c>
      <c r="H132">
        <v>1664</v>
      </c>
    </row>
    <row r="133" spans="1:8" x14ac:dyDescent="0.35">
      <c r="A133" t="s">
        <v>131</v>
      </c>
      <c r="B133" t="s">
        <v>126</v>
      </c>
      <c r="C133" t="s">
        <v>17</v>
      </c>
      <c r="D133" t="s">
        <v>18</v>
      </c>
      <c r="E133">
        <v>40</v>
      </c>
      <c r="F133">
        <v>0</v>
      </c>
      <c r="G133">
        <v>0</v>
      </c>
      <c r="H133">
        <v>1664</v>
      </c>
    </row>
    <row r="134" spans="1:8" x14ac:dyDescent="0.35">
      <c r="A134" t="s">
        <v>131</v>
      </c>
      <c r="B134" t="s">
        <v>126</v>
      </c>
      <c r="C134" t="s">
        <v>19</v>
      </c>
      <c r="D134" t="s">
        <v>20</v>
      </c>
      <c r="E134">
        <v>32</v>
      </c>
      <c r="F134">
        <v>0</v>
      </c>
      <c r="G134">
        <v>0</v>
      </c>
      <c r="H134">
        <v>1331.2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topLeftCell="A19" workbookViewId="0">
      <selection activeCell="D31" sqref="D31"/>
    </sheetView>
  </sheetViews>
  <sheetFormatPr defaultRowHeight="14.5" x14ac:dyDescent="0.35"/>
  <cols>
    <col min="9" max="9" width="25.26953125" customWidth="1"/>
  </cols>
  <sheetData>
    <row r="1" spans="1:8" x14ac:dyDescent="0.35">
      <c r="A1" s="1" t="s">
        <v>0</v>
      </c>
      <c r="B1" s="1" t="s">
        <v>1</v>
      </c>
      <c r="C1" s="1" t="s">
        <v>132</v>
      </c>
      <c r="D1" s="1" t="s">
        <v>6</v>
      </c>
      <c r="E1" s="1" t="s">
        <v>7</v>
      </c>
      <c r="F1" s="1" t="s">
        <v>8</v>
      </c>
      <c r="G1" s="1" t="s">
        <v>9</v>
      </c>
    </row>
    <row r="2" spans="1:8" x14ac:dyDescent="0.35">
      <c r="A2" t="s">
        <v>10</v>
      </c>
      <c r="B2" t="s">
        <v>11</v>
      </c>
      <c r="C2" t="s">
        <v>133</v>
      </c>
      <c r="D2">
        <v>160</v>
      </c>
      <c r="E2">
        <v>0</v>
      </c>
      <c r="F2">
        <v>456</v>
      </c>
      <c r="G2">
        <v>11404.540896</v>
      </c>
      <c r="H2">
        <f>(G2  - F2 * 0.655)/2.17047</f>
        <v>5116.8</v>
      </c>
    </row>
    <row r="3" spans="1:8" x14ac:dyDescent="0.35">
      <c r="A3" t="s">
        <v>21</v>
      </c>
      <c r="B3" t="s">
        <v>11</v>
      </c>
      <c r="C3" t="s">
        <v>133</v>
      </c>
      <c r="D3">
        <v>120</v>
      </c>
      <c r="E3">
        <v>0</v>
      </c>
      <c r="F3">
        <v>281</v>
      </c>
      <c r="G3">
        <v>9440.675455999999</v>
      </c>
      <c r="H3">
        <f t="shared" ref="H3:H15" si="0">(G3  - F3 * 0.655)/2.17047</f>
        <v>4264.7999999999993</v>
      </c>
    </row>
    <row r="4" spans="1:8" x14ac:dyDescent="0.35">
      <c r="A4" t="s">
        <v>24</v>
      </c>
      <c r="B4" t="s">
        <v>11</v>
      </c>
      <c r="C4" t="s">
        <v>133</v>
      </c>
      <c r="D4">
        <v>160</v>
      </c>
      <c r="E4">
        <v>0</v>
      </c>
      <c r="F4">
        <v>600</v>
      </c>
      <c r="G4">
        <v>12853.234176</v>
      </c>
      <c r="H4">
        <f t="shared" si="0"/>
        <v>5740.8</v>
      </c>
    </row>
    <row r="5" spans="1:8" x14ac:dyDescent="0.35">
      <c r="A5" t="s">
        <v>43</v>
      </c>
      <c r="B5" t="s">
        <v>11</v>
      </c>
      <c r="C5" t="s">
        <v>133</v>
      </c>
      <c r="D5">
        <v>160</v>
      </c>
      <c r="E5">
        <v>0</v>
      </c>
      <c r="F5">
        <v>636</v>
      </c>
      <c r="G5">
        <v>10942.491312</v>
      </c>
      <c r="H5">
        <f>(G5  - F5 * 0.655)/2.17047</f>
        <v>4849.6000000000004</v>
      </c>
    </row>
    <row r="6" spans="1:8" x14ac:dyDescent="0.35">
      <c r="A6" t="s">
        <v>28</v>
      </c>
      <c r="B6" t="s">
        <v>11</v>
      </c>
      <c r="C6" t="s">
        <v>133</v>
      </c>
      <c r="D6">
        <v>160</v>
      </c>
      <c r="E6">
        <v>4</v>
      </c>
      <c r="F6">
        <v>2121</v>
      </c>
      <c r="G6">
        <v>12864.746937</v>
      </c>
      <c r="H6">
        <f>((G6  - F6 * 0.655)/2.17047)-(E6*47.78)</f>
        <v>5095.9799999999996</v>
      </c>
    </row>
    <row r="7" spans="1:8" x14ac:dyDescent="0.35">
      <c r="A7" t="s">
        <v>30</v>
      </c>
      <c r="B7" t="s">
        <v>11</v>
      </c>
      <c r="C7" t="s">
        <v>133</v>
      </c>
      <c r="D7">
        <v>148</v>
      </c>
      <c r="E7">
        <v>0</v>
      </c>
      <c r="F7">
        <v>723</v>
      </c>
      <c r="G7">
        <v>9573.9984348000016</v>
      </c>
      <c r="H7">
        <f t="shared" si="0"/>
        <v>4192.8400000000011</v>
      </c>
    </row>
    <row r="8" spans="1:8" x14ac:dyDescent="0.35">
      <c r="A8" t="s">
        <v>39</v>
      </c>
      <c r="B8" t="s">
        <v>11</v>
      </c>
      <c r="C8" t="s">
        <v>133</v>
      </c>
      <c r="D8">
        <v>136</v>
      </c>
      <c r="E8">
        <v>0</v>
      </c>
      <c r="F8">
        <v>1078</v>
      </c>
      <c r="G8">
        <v>9118.8317199999983</v>
      </c>
      <c r="H8">
        <f t="shared" si="0"/>
        <v>3875.9999999999995</v>
      </c>
    </row>
    <row r="9" spans="1:8" x14ac:dyDescent="0.35">
      <c r="A9" t="s">
        <v>41</v>
      </c>
      <c r="B9" t="s">
        <v>11</v>
      </c>
      <c r="C9" t="s">
        <v>133</v>
      </c>
      <c r="D9">
        <v>160</v>
      </c>
      <c r="E9">
        <v>0</v>
      </c>
      <c r="F9">
        <v>0</v>
      </c>
      <c r="G9">
        <v>11446.190592000001</v>
      </c>
      <c r="H9">
        <f t="shared" si="0"/>
        <v>5273.6</v>
      </c>
    </row>
    <row r="10" spans="1:8" x14ac:dyDescent="0.35">
      <c r="A10" t="s">
        <v>46</v>
      </c>
      <c r="B10" t="s">
        <v>11</v>
      </c>
      <c r="C10" t="s">
        <v>133</v>
      </c>
      <c r="D10">
        <v>142.5</v>
      </c>
      <c r="E10">
        <v>0</v>
      </c>
      <c r="F10">
        <v>0</v>
      </c>
      <c r="G10">
        <v>18041.000901749991</v>
      </c>
      <c r="H10">
        <f t="shared" si="0"/>
        <v>8312.024999999996</v>
      </c>
    </row>
    <row r="11" spans="1:8" x14ac:dyDescent="0.35">
      <c r="A11" t="s">
        <v>59</v>
      </c>
      <c r="B11" t="s">
        <v>11</v>
      </c>
      <c r="C11" t="s">
        <v>133</v>
      </c>
      <c r="D11">
        <v>152</v>
      </c>
      <c r="E11">
        <v>0</v>
      </c>
      <c r="F11">
        <v>0</v>
      </c>
      <c r="G11">
        <v>14271.968894400001</v>
      </c>
      <c r="H11">
        <f t="shared" si="0"/>
        <v>6575.52</v>
      </c>
    </row>
    <row r="12" spans="1:8" x14ac:dyDescent="0.35">
      <c r="A12" t="s">
        <v>68</v>
      </c>
      <c r="B12" t="s">
        <v>11</v>
      </c>
      <c r="C12" t="s">
        <v>133</v>
      </c>
      <c r="D12">
        <v>80</v>
      </c>
      <c r="E12">
        <v>0</v>
      </c>
      <c r="F12">
        <v>76</v>
      </c>
      <c r="G12">
        <v>4824.8140000000003</v>
      </c>
      <c r="H12">
        <f t="shared" si="0"/>
        <v>2200.0000000000005</v>
      </c>
    </row>
    <row r="13" spans="1:8" x14ac:dyDescent="0.35">
      <c r="A13" t="s">
        <v>75</v>
      </c>
      <c r="B13" t="s">
        <v>11</v>
      </c>
      <c r="C13" t="s">
        <v>133</v>
      </c>
      <c r="D13">
        <v>160</v>
      </c>
      <c r="E13">
        <v>32</v>
      </c>
      <c r="F13">
        <v>141</v>
      </c>
      <c r="G13">
        <v>16137.1637904</v>
      </c>
      <c r="H13">
        <f>((G13  - F13 * 0.655)/2.17047) - (53.31 * E13)</f>
        <v>5686.4000000000005</v>
      </c>
    </row>
    <row r="14" spans="1:8" x14ac:dyDescent="0.35">
      <c r="A14" t="s">
        <v>77</v>
      </c>
      <c r="B14" t="s">
        <v>11</v>
      </c>
      <c r="C14" t="s">
        <v>133</v>
      </c>
      <c r="D14">
        <v>154.5</v>
      </c>
      <c r="E14">
        <v>0</v>
      </c>
      <c r="F14">
        <v>0</v>
      </c>
      <c r="G14">
        <v>8225.8316959500007</v>
      </c>
      <c r="H14">
        <f t="shared" si="0"/>
        <v>3789.8850000000007</v>
      </c>
    </row>
    <row r="15" spans="1:8" x14ac:dyDescent="0.35">
      <c r="A15" t="s">
        <v>78</v>
      </c>
      <c r="B15" t="s">
        <v>11</v>
      </c>
      <c r="C15" t="s">
        <v>133</v>
      </c>
      <c r="D15">
        <v>160</v>
      </c>
      <c r="E15">
        <v>0</v>
      </c>
      <c r="F15">
        <v>485</v>
      </c>
      <c r="G15">
        <v>12125.031800000001</v>
      </c>
      <c r="H15">
        <f t="shared" si="0"/>
        <v>5440.0000000000009</v>
      </c>
    </row>
    <row r="16" spans="1:8" x14ac:dyDescent="0.35">
      <c r="A16" t="s">
        <v>80</v>
      </c>
      <c r="B16" t="s">
        <v>81</v>
      </c>
      <c r="C16" t="s">
        <v>133</v>
      </c>
      <c r="D16">
        <v>142.5</v>
      </c>
      <c r="E16">
        <v>0</v>
      </c>
      <c r="F16">
        <v>0</v>
      </c>
      <c r="G16">
        <v>5717.8125</v>
      </c>
      <c r="H16">
        <f>(G16  - F16 * 0.655)/1.5</f>
        <v>3811.875</v>
      </c>
    </row>
    <row r="17" spans="1:10" x14ac:dyDescent="0.35">
      <c r="A17" t="s">
        <v>83</v>
      </c>
      <c r="B17" t="s">
        <v>81</v>
      </c>
      <c r="C17" t="s">
        <v>133</v>
      </c>
      <c r="D17">
        <v>160</v>
      </c>
      <c r="E17">
        <v>0</v>
      </c>
      <c r="F17">
        <v>267</v>
      </c>
      <c r="G17">
        <v>8814.8849999999984</v>
      </c>
      <c r="H17">
        <f t="shared" ref="H17:H24" si="1">(G17  - F17 * 0.655)/1.5</f>
        <v>5759.9999999999991</v>
      </c>
    </row>
    <row r="18" spans="1:10" x14ac:dyDescent="0.35">
      <c r="A18" t="s">
        <v>86</v>
      </c>
      <c r="B18" t="s">
        <v>81</v>
      </c>
      <c r="C18" t="s">
        <v>133</v>
      </c>
      <c r="D18">
        <v>152</v>
      </c>
      <c r="E18">
        <v>0</v>
      </c>
      <c r="F18">
        <v>923</v>
      </c>
      <c r="G18">
        <v>7102.5650000000014</v>
      </c>
      <c r="H18">
        <f t="shared" si="1"/>
        <v>4332.0000000000009</v>
      </c>
    </row>
    <row r="19" spans="1:10" x14ac:dyDescent="0.35">
      <c r="A19" t="s">
        <v>87</v>
      </c>
      <c r="B19" t="s">
        <v>81</v>
      </c>
      <c r="C19" t="s">
        <v>133</v>
      </c>
      <c r="D19">
        <v>160</v>
      </c>
      <c r="E19">
        <v>14</v>
      </c>
      <c r="F19">
        <v>996</v>
      </c>
      <c r="G19">
        <v>8525.880000000001</v>
      </c>
      <c r="H19">
        <f>(G19  - F19 * 0.655)/1.5  - (43.5 * E19)</f>
        <v>4640.0000000000009</v>
      </c>
      <c r="I19" t="s">
        <v>134</v>
      </c>
    </row>
    <row r="20" spans="1:10" x14ac:dyDescent="0.35">
      <c r="A20" t="s">
        <v>88</v>
      </c>
      <c r="B20" t="s">
        <v>81</v>
      </c>
      <c r="C20" t="s">
        <v>133</v>
      </c>
      <c r="D20">
        <v>131</v>
      </c>
      <c r="E20">
        <v>4</v>
      </c>
      <c r="F20">
        <v>0</v>
      </c>
      <c r="G20">
        <v>6370.5</v>
      </c>
      <c r="H20">
        <f>(G20  - F20 * 0.655)/1.5  - (46.5 * E20)</f>
        <v>4061</v>
      </c>
    </row>
    <row r="21" spans="1:10" x14ac:dyDescent="0.35">
      <c r="A21" t="s">
        <v>90</v>
      </c>
      <c r="B21" t="s">
        <v>81</v>
      </c>
      <c r="C21" t="s">
        <v>133</v>
      </c>
      <c r="D21">
        <v>144</v>
      </c>
      <c r="E21">
        <v>0</v>
      </c>
      <c r="F21">
        <v>96</v>
      </c>
      <c r="G21">
        <v>6758.8799999999992</v>
      </c>
      <c r="H21">
        <f t="shared" si="1"/>
        <v>4463.9999999999991</v>
      </c>
      <c r="I21">
        <f>4*31</f>
        <v>124</v>
      </c>
      <c r="J21">
        <f>H21+I21</f>
        <v>4587.9999999999991</v>
      </c>
    </row>
    <row r="22" spans="1:10" x14ac:dyDescent="0.35">
      <c r="A22" t="s">
        <v>92</v>
      </c>
      <c r="B22" t="s">
        <v>81</v>
      </c>
      <c r="C22" t="s">
        <v>133</v>
      </c>
      <c r="D22">
        <v>160</v>
      </c>
      <c r="E22">
        <v>0</v>
      </c>
      <c r="F22">
        <v>1317</v>
      </c>
      <c r="G22">
        <v>8302.6350000000002</v>
      </c>
      <c r="H22">
        <f t="shared" si="1"/>
        <v>4960</v>
      </c>
    </row>
    <row r="23" spans="1:10" x14ac:dyDescent="0.35">
      <c r="A23" t="s">
        <v>93</v>
      </c>
      <c r="B23" t="s">
        <v>81</v>
      </c>
      <c r="C23" t="s">
        <v>133</v>
      </c>
      <c r="D23">
        <v>153</v>
      </c>
      <c r="E23">
        <v>9</v>
      </c>
      <c r="F23">
        <v>995</v>
      </c>
      <c r="G23">
        <v>8269.1</v>
      </c>
      <c r="H23">
        <f>(G23  - F23 * 0.655)/1.5  - (45.75 * E23)</f>
        <v>4666.5</v>
      </c>
    </row>
    <row r="24" spans="1:10" x14ac:dyDescent="0.35">
      <c r="A24" t="s">
        <v>94</v>
      </c>
      <c r="B24" t="s">
        <v>81</v>
      </c>
      <c r="C24" t="s">
        <v>133</v>
      </c>
      <c r="D24">
        <v>144</v>
      </c>
      <c r="E24">
        <v>0</v>
      </c>
      <c r="F24">
        <v>604</v>
      </c>
      <c r="G24">
        <v>8171.619999999999</v>
      </c>
      <c r="H24">
        <f t="shared" si="1"/>
        <v>5183.9999999999991</v>
      </c>
    </row>
    <row r="25" spans="1:10" x14ac:dyDescent="0.35">
      <c r="A25" t="s">
        <v>99</v>
      </c>
      <c r="B25" t="s">
        <v>100</v>
      </c>
      <c r="C25" t="s">
        <v>133</v>
      </c>
      <c r="D25">
        <v>126</v>
      </c>
      <c r="E25">
        <v>0</v>
      </c>
      <c r="F25">
        <v>787</v>
      </c>
      <c r="G25">
        <v>6877.2250000000013</v>
      </c>
    </row>
    <row r="26" spans="1:10" x14ac:dyDescent="0.35">
      <c r="A26" t="s">
        <v>101</v>
      </c>
      <c r="B26" t="s">
        <v>102</v>
      </c>
      <c r="C26" t="s">
        <v>133</v>
      </c>
      <c r="D26">
        <v>128</v>
      </c>
      <c r="E26">
        <v>0</v>
      </c>
      <c r="F26">
        <v>514</v>
      </c>
      <c r="G26">
        <v>8669.4700000000012</v>
      </c>
    </row>
    <row r="27" spans="1:10" x14ac:dyDescent="0.35">
      <c r="A27" t="s">
        <v>103</v>
      </c>
      <c r="B27" t="s">
        <v>102</v>
      </c>
      <c r="C27" t="s">
        <v>133</v>
      </c>
      <c r="D27">
        <v>144</v>
      </c>
      <c r="E27">
        <v>0</v>
      </c>
      <c r="F27">
        <v>344</v>
      </c>
      <c r="G27">
        <v>11474.6</v>
      </c>
    </row>
    <row r="28" spans="1:10" x14ac:dyDescent="0.35">
      <c r="A28" t="s">
        <v>104</v>
      </c>
      <c r="B28" t="s">
        <v>105</v>
      </c>
      <c r="C28" t="s">
        <v>133</v>
      </c>
      <c r="D28">
        <v>148</v>
      </c>
      <c r="E28">
        <v>0</v>
      </c>
      <c r="F28">
        <v>546</v>
      </c>
      <c r="G28">
        <v>8283.0300000000007</v>
      </c>
      <c r="H28">
        <f>((G28  - F28 * 0.655)/1.5) + I28</f>
        <v>5745.6</v>
      </c>
      <c r="I28">
        <f>(39.2-35.7)*132</f>
        <v>462</v>
      </c>
      <c r="J28">
        <f>(148 * 35.7)</f>
        <v>5283.6</v>
      </c>
    </row>
    <row r="29" spans="1:10" x14ac:dyDescent="0.35">
      <c r="A29" t="s">
        <v>109</v>
      </c>
      <c r="B29" t="s">
        <v>105</v>
      </c>
      <c r="C29" t="s">
        <v>133</v>
      </c>
      <c r="D29">
        <v>152</v>
      </c>
      <c r="E29">
        <v>0</v>
      </c>
      <c r="F29">
        <v>250</v>
      </c>
      <c r="G29">
        <v>6775.75</v>
      </c>
      <c r="H29">
        <f>(G29  - F29 * 0.655)/1.5 + I29</f>
        <v>4795.6000000000004</v>
      </c>
      <c r="I29">
        <f>(31.85-29)*136</f>
        <v>387.60000000000019</v>
      </c>
    </row>
    <row r="30" spans="1:10" x14ac:dyDescent="0.35">
      <c r="A30" t="s">
        <v>112</v>
      </c>
      <c r="B30" t="s">
        <v>105</v>
      </c>
      <c r="C30" t="s">
        <v>133</v>
      </c>
      <c r="D30">
        <v>154</v>
      </c>
      <c r="E30">
        <v>9</v>
      </c>
      <c r="F30">
        <v>1143</v>
      </c>
      <c r="G30">
        <v>7783.6649999999991</v>
      </c>
      <c r="H30">
        <f>(G30  - F30 * 0.655)/1.5 - (E30 * 42)</f>
        <v>4311.9999999999991</v>
      </c>
    </row>
    <row r="31" spans="1:10" x14ac:dyDescent="0.35">
      <c r="A31" t="s">
        <v>114</v>
      </c>
      <c r="B31" t="s">
        <v>105</v>
      </c>
      <c r="C31" t="s">
        <v>133</v>
      </c>
      <c r="D31">
        <v>132</v>
      </c>
      <c r="E31">
        <v>5</v>
      </c>
      <c r="F31">
        <v>216</v>
      </c>
      <c r="G31">
        <v>6209.73</v>
      </c>
      <c r="H31">
        <f>(G31-F31*0.655)/1.5-(E31*43.5)+(22*29)</f>
        <v>4466</v>
      </c>
      <c r="I31" t="s">
        <v>135</v>
      </c>
    </row>
    <row r="32" spans="1:10" x14ac:dyDescent="0.35">
      <c r="A32" t="s">
        <v>122</v>
      </c>
      <c r="B32" t="s">
        <v>105</v>
      </c>
      <c r="C32" t="s">
        <v>133</v>
      </c>
      <c r="D32">
        <v>120</v>
      </c>
      <c r="E32">
        <v>0</v>
      </c>
      <c r="F32">
        <v>63</v>
      </c>
      <c r="G32">
        <v>5261.2649999999994</v>
      </c>
      <c r="H32">
        <f t="shared" ref="H32" si="2">(G32  - F32 * 0.655)/1.5</f>
        <v>3479.9999999999995</v>
      </c>
    </row>
    <row r="33" spans="1:7" x14ac:dyDescent="0.35">
      <c r="A33" t="s">
        <v>125</v>
      </c>
      <c r="B33" t="s">
        <v>126</v>
      </c>
      <c r="C33" t="s">
        <v>133</v>
      </c>
      <c r="D33">
        <v>144</v>
      </c>
      <c r="E33">
        <v>7.5</v>
      </c>
      <c r="F33">
        <v>297</v>
      </c>
      <c r="G33">
        <v>8106.0750000000007</v>
      </c>
    </row>
    <row r="34" spans="1:7" x14ac:dyDescent="0.35">
      <c r="A34" t="s">
        <v>128</v>
      </c>
      <c r="B34" t="s">
        <v>126</v>
      </c>
      <c r="C34" t="s">
        <v>133</v>
      </c>
      <c r="D34">
        <v>128</v>
      </c>
      <c r="E34">
        <v>0</v>
      </c>
      <c r="F34">
        <v>0</v>
      </c>
      <c r="G34">
        <v>7321.5999999999995</v>
      </c>
    </row>
    <row r="35" spans="1:7" x14ac:dyDescent="0.35">
      <c r="A35" t="s">
        <v>131</v>
      </c>
      <c r="B35" t="s">
        <v>126</v>
      </c>
      <c r="C35" t="s">
        <v>133</v>
      </c>
      <c r="D35">
        <v>152</v>
      </c>
      <c r="E35">
        <v>0</v>
      </c>
      <c r="F35">
        <v>0</v>
      </c>
      <c r="G35">
        <v>6323.2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tabSelected="1" workbookViewId="0">
      <selection activeCell="G6" sqref="G6"/>
    </sheetView>
  </sheetViews>
  <sheetFormatPr defaultRowHeight="14.5" x14ac:dyDescent="0.35"/>
  <cols>
    <col min="5" max="5" width="12" customWidth="1"/>
    <col min="6" max="6" width="12.08984375" customWidth="1"/>
  </cols>
  <sheetData>
    <row r="1" spans="1:9" x14ac:dyDescent="0.35">
      <c r="A1" s="2" t="s">
        <v>1</v>
      </c>
      <c r="B1" s="2" t="s">
        <v>6</v>
      </c>
      <c r="C1" s="2" t="s">
        <v>7</v>
      </c>
      <c r="D1" s="2" t="s">
        <v>8</v>
      </c>
      <c r="E1" s="2" t="s">
        <v>9</v>
      </c>
    </row>
    <row r="2" spans="1:9" x14ac:dyDescent="0.35">
      <c r="A2" s="2" t="s">
        <v>81</v>
      </c>
      <c r="B2">
        <v>1346.5</v>
      </c>
      <c r="C2">
        <v>27</v>
      </c>
      <c r="D2">
        <v>5198</v>
      </c>
      <c r="E2">
        <v>68033.877500000002</v>
      </c>
      <c r="F2">
        <f>E2+975-((D2-5176) *0.655)+(4*1.5*31) - (14 *0.75 *1.5)</f>
        <v>69164.717499999999</v>
      </c>
    </row>
    <row r="3" spans="1:9" x14ac:dyDescent="0.35">
      <c r="A3" s="2" t="s">
        <v>100</v>
      </c>
      <c r="B3">
        <v>126</v>
      </c>
      <c r="C3">
        <v>0</v>
      </c>
      <c r="D3">
        <v>787</v>
      </c>
      <c r="E3">
        <v>6877.2250000000013</v>
      </c>
      <c r="F3" s="4">
        <f>E3+400</f>
        <v>7277.2250000000013</v>
      </c>
      <c r="G3" s="5"/>
    </row>
    <row r="4" spans="1:9" x14ac:dyDescent="0.35">
      <c r="A4" s="2" t="s">
        <v>126</v>
      </c>
      <c r="B4">
        <v>424</v>
      </c>
      <c r="C4">
        <v>7.5</v>
      </c>
      <c r="D4">
        <v>297</v>
      </c>
      <c r="E4">
        <v>21750.875</v>
      </c>
      <c r="F4" s="4">
        <f>E4</f>
        <v>21750.875</v>
      </c>
      <c r="G4" s="5"/>
    </row>
    <row r="5" spans="1:9" x14ac:dyDescent="0.35">
      <c r="A5" s="2" t="s">
        <v>102</v>
      </c>
      <c r="B5">
        <v>272</v>
      </c>
      <c r="C5">
        <v>0</v>
      </c>
      <c r="D5">
        <v>858</v>
      </c>
      <c r="E5">
        <v>20144.07</v>
      </c>
      <c r="F5" s="4">
        <f>E5</f>
        <v>20144.07</v>
      </c>
      <c r="G5" s="5"/>
    </row>
    <row r="6" spans="1:9" x14ac:dyDescent="0.35">
      <c r="A6" s="2" t="s">
        <v>105</v>
      </c>
      <c r="B6">
        <v>706</v>
      </c>
      <c r="C6">
        <v>14</v>
      </c>
      <c r="D6">
        <v>2218</v>
      </c>
      <c r="E6">
        <v>34313.440000000002</v>
      </c>
      <c r="F6">
        <f>E6+((D6-2190) *0.655)+((39.2-35.7)*1.5*132) + ((31.85-29)*1.5*136) + (10*43.5*1.5) + (22*29*1.5)</f>
        <v>37215.68</v>
      </c>
      <c r="G6">
        <f>(39.2-35.7)*1.5*132</f>
        <v>693</v>
      </c>
      <c r="H6">
        <f>(31.85-29)*1.5*136</f>
        <v>581.40000000000032</v>
      </c>
      <c r="I6">
        <f>E6+G6+H6</f>
        <v>35587.840000000004</v>
      </c>
    </row>
    <row r="7" spans="1:9" x14ac:dyDescent="0.35">
      <c r="A7" s="2" t="s">
        <v>11</v>
      </c>
      <c r="B7">
        <v>2053</v>
      </c>
      <c r="C7">
        <v>36</v>
      </c>
      <c r="D7">
        <v>6597</v>
      </c>
      <c r="E7">
        <v>161270.52060630001</v>
      </c>
      <c r="F7">
        <f>E7+(46.92*2.17047*81)-2*(27.5*2.17047) - ((D7 -5860)*0.655)</f>
        <v>168917.32440070002</v>
      </c>
    </row>
    <row r="8" spans="1:9" x14ac:dyDescent="0.35">
      <c r="F8">
        <f>SUM(F2:F7)</f>
        <v>324469.89190070005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5"/>
  <sheetViews>
    <sheetView workbookViewId="0">
      <selection activeCell="F19" sqref="F19"/>
    </sheetView>
  </sheetViews>
  <sheetFormatPr defaultRowHeight="14.5" x14ac:dyDescent="0.35"/>
  <cols>
    <col min="1" max="1" width="23.6328125" customWidth="1"/>
  </cols>
  <sheetData>
    <row r="1" spans="1:6" x14ac:dyDescent="0.3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35">
      <c r="A2" s="2" t="s">
        <v>22</v>
      </c>
      <c r="B2">
        <v>0</v>
      </c>
      <c r="C2">
        <v>40</v>
      </c>
      <c r="D2">
        <v>0</v>
      </c>
      <c r="E2">
        <v>118</v>
      </c>
      <c r="F2">
        <v>3162.830152</v>
      </c>
    </row>
    <row r="3" spans="1:6" x14ac:dyDescent="0.35">
      <c r="A3" s="2" t="s">
        <v>110</v>
      </c>
      <c r="B3">
        <v>0</v>
      </c>
      <c r="C3">
        <v>144</v>
      </c>
      <c r="D3">
        <v>0</v>
      </c>
      <c r="E3">
        <v>242</v>
      </c>
      <c r="F3">
        <v>6422.51</v>
      </c>
    </row>
    <row r="4" spans="1:6" x14ac:dyDescent="0.35">
      <c r="A4" s="2" t="s">
        <v>108</v>
      </c>
      <c r="B4">
        <v>0</v>
      </c>
      <c r="C4">
        <v>32</v>
      </c>
      <c r="D4">
        <v>0</v>
      </c>
      <c r="E4">
        <v>0</v>
      </c>
      <c r="F4">
        <v>1713.6</v>
      </c>
    </row>
    <row r="5" spans="1:6" x14ac:dyDescent="0.35">
      <c r="A5" s="2" t="s">
        <v>23</v>
      </c>
      <c r="B5">
        <v>0</v>
      </c>
      <c r="C5">
        <v>80</v>
      </c>
      <c r="D5">
        <v>0</v>
      </c>
      <c r="E5">
        <v>163</v>
      </c>
      <c r="F5">
        <v>6277.8453040000004</v>
      </c>
    </row>
    <row r="6" spans="1:6" x14ac:dyDescent="0.35">
      <c r="A6" s="2" t="s">
        <v>53</v>
      </c>
      <c r="B6">
        <v>0</v>
      </c>
      <c r="C6">
        <v>23.5</v>
      </c>
      <c r="D6">
        <v>0</v>
      </c>
      <c r="E6">
        <v>87</v>
      </c>
      <c r="F6">
        <v>1832.7043330500001</v>
      </c>
    </row>
    <row r="7" spans="1:6" x14ac:dyDescent="0.35">
      <c r="A7" s="2" t="s">
        <v>51</v>
      </c>
      <c r="B7">
        <v>1</v>
      </c>
      <c r="C7">
        <v>27</v>
      </c>
      <c r="D7">
        <v>0</v>
      </c>
      <c r="E7">
        <v>81</v>
      </c>
      <c r="F7">
        <v>2179.7760905999999</v>
      </c>
    </row>
    <row r="8" spans="1:6" x14ac:dyDescent="0.35">
      <c r="A8" s="2" t="s">
        <v>82</v>
      </c>
      <c r="B8">
        <v>0</v>
      </c>
      <c r="C8">
        <v>142.5</v>
      </c>
      <c r="D8">
        <v>0</v>
      </c>
      <c r="E8">
        <v>0</v>
      </c>
      <c r="F8">
        <v>5717.8125</v>
      </c>
    </row>
    <row r="9" spans="1:6" x14ac:dyDescent="0.35">
      <c r="A9" s="2" t="s">
        <v>29</v>
      </c>
      <c r="B9">
        <v>0</v>
      </c>
      <c r="C9">
        <v>1258.5</v>
      </c>
      <c r="D9">
        <v>27</v>
      </c>
      <c r="E9">
        <v>7226</v>
      </c>
      <c r="F9">
        <v>69573.803812950006</v>
      </c>
    </row>
    <row r="10" spans="1:6" x14ac:dyDescent="0.35">
      <c r="A10" s="2" t="s">
        <v>73</v>
      </c>
      <c r="B10">
        <v>1</v>
      </c>
      <c r="C10">
        <v>16</v>
      </c>
      <c r="D10">
        <v>0</v>
      </c>
      <c r="E10">
        <v>24</v>
      </c>
      <c r="F10">
        <v>970.72680000000003</v>
      </c>
    </row>
    <row r="11" spans="1:6" x14ac:dyDescent="0.35">
      <c r="A11" s="2" t="s">
        <v>35</v>
      </c>
      <c r="B11">
        <v>4</v>
      </c>
      <c r="C11">
        <v>55.5</v>
      </c>
      <c r="D11">
        <v>0</v>
      </c>
      <c r="E11">
        <v>395</v>
      </c>
      <c r="F11">
        <v>3671.3875380499999</v>
      </c>
    </row>
    <row r="12" spans="1:6" x14ac:dyDescent="0.35">
      <c r="A12" s="2" t="s">
        <v>129</v>
      </c>
      <c r="B12">
        <v>4</v>
      </c>
      <c r="C12">
        <v>4</v>
      </c>
      <c r="D12">
        <v>0</v>
      </c>
      <c r="E12">
        <v>0</v>
      </c>
      <c r="F12">
        <v>228.8</v>
      </c>
    </row>
    <row r="13" spans="1:6" x14ac:dyDescent="0.35">
      <c r="A13" s="2" t="s">
        <v>130</v>
      </c>
      <c r="B13">
        <v>4</v>
      </c>
      <c r="C13">
        <v>124</v>
      </c>
      <c r="D13">
        <v>0</v>
      </c>
      <c r="E13">
        <v>0</v>
      </c>
      <c r="F13">
        <v>7092.8</v>
      </c>
    </row>
    <row r="14" spans="1:6" x14ac:dyDescent="0.35">
      <c r="A14" s="2" t="s">
        <v>116</v>
      </c>
      <c r="B14">
        <v>3</v>
      </c>
      <c r="C14">
        <v>26</v>
      </c>
      <c r="D14">
        <v>0</v>
      </c>
      <c r="E14">
        <v>72</v>
      </c>
      <c r="F14">
        <v>1178.1600000000001</v>
      </c>
    </row>
    <row r="15" spans="1:6" x14ac:dyDescent="0.35">
      <c r="A15" s="2" t="s">
        <v>121</v>
      </c>
      <c r="B15">
        <v>1</v>
      </c>
      <c r="C15">
        <v>22</v>
      </c>
      <c r="D15">
        <v>0</v>
      </c>
      <c r="E15">
        <v>26</v>
      </c>
      <c r="F15">
        <v>974.03</v>
      </c>
    </row>
    <row r="16" spans="1:6" x14ac:dyDescent="0.35">
      <c r="A16" s="2" t="s">
        <v>84</v>
      </c>
      <c r="B16">
        <v>3</v>
      </c>
      <c r="C16">
        <v>12</v>
      </c>
      <c r="D16">
        <v>0</v>
      </c>
      <c r="E16">
        <v>47</v>
      </c>
      <c r="F16">
        <v>678.78499999999997</v>
      </c>
    </row>
    <row r="17" spans="1:6" x14ac:dyDescent="0.35">
      <c r="A17" s="2" t="s">
        <v>85</v>
      </c>
      <c r="B17">
        <v>7</v>
      </c>
      <c r="C17">
        <v>221</v>
      </c>
      <c r="D17">
        <v>5</v>
      </c>
      <c r="E17">
        <v>244</v>
      </c>
      <c r="F17">
        <v>11622.07</v>
      </c>
    </row>
    <row r="18" spans="1:6" x14ac:dyDescent="0.35">
      <c r="A18" s="2" t="s">
        <v>57</v>
      </c>
      <c r="B18">
        <v>4</v>
      </c>
      <c r="C18">
        <v>17</v>
      </c>
      <c r="D18">
        <v>0</v>
      </c>
      <c r="E18">
        <v>0</v>
      </c>
      <c r="F18">
        <v>2152.2597566999998</v>
      </c>
    </row>
    <row r="19" spans="1:6" x14ac:dyDescent="0.35">
      <c r="A19" s="2" t="s">
        <v>127</v>
      </c>
      <c r="B19">
        <v>4</v>
      </c>
      <c r="C19">
        <v>144</v>
      </c>
      <c r="D19">
        <v>7.5</v>
      </c>
      <c r="E19">
        <v>297</v>
      </c>
      <c r="F19">
        <v>8106.0750000000016</v>
      </c>
    </row>
    <row r="20" spans="1:6" x14ac:dyDescent="0.35">
      <c r="A20" s="2" t="s">
        <v>40</v>
      </c>
      <c r="B20">
        <v>4</v>
      </c>
      <c r="C20">
        <v>136</v>
      </c>
      <c r="D20">
        <v>0</v>
      </c>
      <c r="E20">
        <v>1078</v>
      </c>
      <c r="F20">
        <v>9118.8317200000001</v>
      </c>
    </row>
    <row r="21" spans="1:6" x14ac:dyDescent="0.35">
      <c r="A21" s="2" t="s">
        <v>111</v>
      </c>
      <c r="B21">
        <v>1</v>
      </c>
      <c r="C21">
        <v>8</v>
      </c>
      <c r="D21">
        <v>0</v>
      </c>
      <c r="E21">
        <v>8</v>
      </c>
      <c r="F21">
        <v>353.24</v>
      </c>
    </row>
    <row r="22" spans="1:6" x14ac:dyDescent="0.35">
      <c r="A22" s="2" t="s">
        <v>95</v>
      </c>
      <c r="B22">
        <v>4</v>
      </c>
      <c r="C22">
        <v>85</v>
      </c>
      <c r="D22">
        <v>0</v>
      </c>
      <c r="E22">
        <v>220</v>
      </c>
      <c r="F22">
        <v>4734.1000000000004</v>
      </c>
    </row>
    <row r="23" spans="1:6" x14ac:dyDescent="0.35">
      <c r="A23" s="2" t="s">
        <v>74</v>
      </c>
      <c r="B23">
        <v>1</v>
      </c>
      <c r="C23">
        <v>8</v>
      </c>
      <c r="D23">
        <v>0</v>
      </c>
      <c r="E23">
        <v>26</v>
      </c>
      <c r="F23">
        <v>494.53339999999997</v>
      </c>
    </row>
    <row r="24" spans="1:6" x14ac:dyDescent="0.35">
      <c r="A24" s="2" t="s">
        <v>115</v>
      </c>
      <c r="B24">
        <v>1</v>
      </c>
      <c r="C24">
        <v>4</v>
      </c>
      <c r="D24">
        <v>0</v>
      </c>
      <c r="E24">
        <v>0</v>
      </c>
      <c r="F24">
        <v>174</v>
      </c>
    </row>
    <row r="25" spans="1:6" x14ac:dyDescent="0.35">
      <c r="A25" s="2" t="s">
        <v>27</v>
      </c>
      <c r="B25">
        <v>1</v>
      </c>
      <c r="C25">
        <v>35</v>
      </c>
      <c r="D25">
        <v>0</v>
      </c>
      <c r="E25">
        <v>30</v>
      </c>
      <c r="F25">
        <v>2745.326226000001</v>
      </c>
    </row>
    <row r="26" spans="1:6" x14ac:dyDescent="0.35">
      <c r="A26" s="2" t="s">
        <v>44</v>
      </c>
      <c r="B26">
        <v>0</v>
      </c>
      <c r="C26">
        <v>158</v>
      </c>
      <c r="D26">
        <v>0</v>
      </c>
      <c r="E26">
        <v>612</v>
      </c>
      <c r="F26">
        <v>10795.1974206</v>
      </c>
    </row>
    <row r="27" spans="1:6" x14ac:dyDescent="0.35">
      <c r="A27" s="2" t="s">
        <v>26</v>
      </c>
      <c r="B27">
        <v>3</v>
      </c>
      <c r="C27">
        <v>105</v>
      </c>
      <c r="D27">
        <v>0</v>
      </c>
      <c r="E27">
        <v>90</v>
      </c>
      <c r="F27">
        <v>8235.9786780000031</v>
      </c>
    </row>
    <row r="28" spans="1:6" x14ac:dyDescent="0.35">
      <c r="A28" s="2" t="s">
        <v>45</v>
      </c>
      <c r="B28">
        <v>2</v>
      </c>
      <c r="C28">
        <v>2</v>
      </c>
      <c r="D28">
        <v>0</v>
      </c>
      <c r="E28">
        <v>24</v>
      </c>
      <c r="F28">
        <v>147.29389140000001</v>
      </c>
    </row>
    <row r="29" spans="1:6" x14ac:dyDescent="0.35">
      <c r="A29" s="2" t="s">
        <v>117</v>
      </c>
      <c r="B29">
        <v>1</v>
      </c>
      <c r="C29">
        <v>1</v>
      </c>
      <c r="D29">
        <v>0</v>
      </c>
      <c r="E29">
        <v>9</v>
      </c>
      <c r="F29">
        <v>49.395000000000003</v>
      </c>
    </row>
    <row r="30" spans="1:6" x14ac:dyDescent="0.35">
      <c r="A30" s="2" t="s">
        <v>60</v>
      </c>
      <c r="B30">
        <v>4</v>
      </c>
      <c r="C30">
        <v>15</v>
      </c>
      <c r="D30">
        <v>0</v>
      </c>
      <c r="E30">
        <v>0</v>
      </c>
      <c r="F30">
        <v>1408.417983</v>
      </c>
    </row>
    <row r="31" spans="1:6" x14ac:dyDescent="0.35">
      <c r="A31" s="2" t="s">
        <v>123</v>
      </c>
      <c r="B31">
        <v>3</v>
      </c>
      <c r="C31">
        <v>112</v>
      </c>
      <c r="D31">
        <v>0</v>
      </c>
      <c r="E31">
        <v>26</v>
      </c>
      <c r="F31">
        <v>4889.03</v>
      </c>
    </row>
    <row r="32" spans="1:6" x14ac:dyDescent="0.35">
      <c r="A32" s="2" t="s">
        <v>69</v>
      </c>
      <c r="B32">
        <v>2</v>
      </c>
      <c r="C32">
        <v>40</v>
      </c>
      <c r="D32">
        <v>0</v>
      </c>
      <c r="E32">
        <v>0</v>
      </c>
      <c r="F32">
        <v>2387.5169999999998</v>
      </c>
    </row>
    <row r="33" spans="1:6" x14ac:dyDescent="0.35">
      <c r="A33" s="2" t="s">
        <v>106</v>
      </c>
      <c r="B33">
        <v>4</v>
      </c>
      <c r="C33">
        <v>24</v>
      </c>
      <c r="D33">
        <v>0</v>
      </c>
      <c r="E33">
        <v>252</v>
      </c>
      <c r="F33">
        <v>1450.26</v>
      </c>
    </row>
    <row r="34" spans="1:6" x14ac:dyDescent="0.35">
      <c r="A34" s="2" t="s">
        <v>70</v>
      </c>
      <c r="B34">
        <v>1</v>
      </c>
      <c r="C34">
        <v>10</v>
      </c>
      <c r="D34">
        <v>0</v>
      </c>
      <c r="E34">
        <v>13</v>
      </c>
      <c r="F34">
        <v>605.39424999999994</v>
      </c>
    </row>
    <row r="35" spans="1:6" x14ac:dyDescent="0.35">
      <c r="A35" s="2" t="s">
        <v>72</v>
      </c>
      <c r="B35">
        <v>5</v>
      </c>
      <c r="C35">
        <v>135</v>
      </c>
      <c r="D35">
        <v>0</v>
      </c>
      <c r="E35">
        <v>6</v>
      </c>
      <c r="F35">
        <v>6334.1817000000001</v>
      </c>
    </row>
    <row r="36" spans="1:6" x14ac:dyDescent="0.35">
      <c r="A36" s="2" t="s">
        <v>71</v>
      </c>
      <c r="B36">
        <v>1</v>
      </c>
      <c r="C36">
        <v>2</v>
      </c>
      <c r="D36">
        <v>0</v>
      </c>
      <c r="E36">
        <v>7</v>
      </c>
      <c r="F36">
        <v>123.96084999999999</v>
      </c>
    </row>
    <row r="37" spans="1:6" x14ac:dyDescent="0.35">
      <c r="A37" s="2" t="s">
        <v>89</v>
      </c>
      <c r="B37">
        <v>1</v>
      </c>
      <c r="C37">
        <v>0</v>
      </c>
      <c r="D37">
        <v>4</v>
      </c>
      <c r="E37">
        <v>0</v>
      </c>
      <c r="F37">
        <v>279</v>
      </c>
    </row>
    <row r="38" spans="1:6" x14ac:dyDescent="0.35">
      <c r="A38" s="2" t="s">
        <v>61</v>
      </c>
      <c r="B38">
        <v>4</v>
      </c>
      <c r="C38">
        <v>22</v>
      </c>
      <c r="D38">
        <v>0</v>
      </c>
      <c r="E38">
        <v>0</v>
      </c>
      <c r="F38">
        <v>2065.6797084</v>
      </c>
    </row>
    <row r="39" spans="1:6" x14ac:dyDescent="0.35">
      <c r="A39" s="2" t="s">
        <v>25</v>
      </c>
      <c r="B39">
        <v>4</v>
      </c>
      <c r="C39">
        <v>20</v>
      </c>
      <c r="D39">
        <v>0</v>
      </c>
      <c r="E39">
        <v>480</v>
      </c>
      <c r="F39">
        <v>1871.9292720000001</v>
      </c>
    </row>
    <row r="40" spans="1:6" x14ac:dyDescent="0.35">
      <c r="A40" s="2" t="s">
        <v>118</v>
      </c>
      <c r="B40">
        <v>0</v>
      </c>
      <c r="C40">
        <v>1</v>
      </c>
      <c r="D40">
        <v>0</v>
      </c>
      <c r="E40">
        <v>7</v>
      </c>
      <c r="F40">
        <v>48.085000000000001</v>
      </c>
    </row>
    <row r="41" spans="1:6" x14ac:dyDescent="0.35">
      <c r="A41" s="2" t="s">
        <v>66</v>
      </c>
      <c r="B41">
        <v>2</v>
      </c>
      <c r="C41">
        <v>10</v>
      </c>
      <c r="D41">
        <v>0</v>
      </c>
      <c r="E41">
        <v>0</v>
      </c>
      <c r="F41">
        <v>938.94532199999981</v>
      </c>
    </row>
    <row r="42" spans="1:6" x14ac:dyDescent="0.35">
      <c r="A42" s="2" t="s">
        <v>62</v>
      </c>
      <c r="B42">
        <v>4</v>
      </c>
      <c r="C42">
        <v>30</v>
      </c>
      <c r="D42">
        <v>0</v>
      </c>
      <c r="E42">
        <v>0</v>
      </c>
      <c r="F42">
        <v>2816.8359660000001</v>
      </c>
    </row>
    <row r="43" spans="1:6" x14ac:dyDescent="0.35">
      <c r="A43" s="2" t="s">
        <v>67</v>
      </c>
      <c r="B43">
        <v>2</v>
      </c>
      <c r="C43">
        <v>12</v>
      </c>
      <c r="D43">
        <v>0</v>
      </c>
      <c r="E43">
        <v>0</v>
      </c>
      <c r="F43">
        <v>1126.7343863999999</v>
      </c>
    </row>
    <row r="44" spans="1:6" x14ac:dyDescent="0.35">
      <c r="A44" s="2" t="s">
        <v>63</v>
      </c>
      <c r="B44">
        <v>2</v>
      </c>
      <c r="C44">
        <v>4</v>
      </c>
      <c r="D44">
        <v>0</v>
      </c>
      <c r="E44">
        <v>0</v>
      </c>
      <c r="F44">
        <v>375.57812879999989</v>
      </c>
    </row>
    <row r="45" spans="1:6" x14ac:dyDescent="0.35">
      <c r="A45" s="2" t="s">
        <v>64</v>
      </c>
      <c r="B45">
        <v>4</v>
      </c>
      <c r="C45">
        <v>31</v>
      </c>
      <c r="D45">
        <v>0</v>
      </c>
      <c r="E45">
        <v>0</v>
      </c>
      <c r="F45">
        <v>2910.7304982000001</v>
      </c>
    </row>
    <row r="46" spans="1:6" x14ac:dyDescent="0.35">
      <c r="A46" s="2" t="s">
        <v>120</v>
      </c>
      <c r="B46">
        <v>1</v>
      </c>
      <c r="C46">
        <v>1</v>
      </c>
      <c r="D46">
        <v>0</v>
      </c>
      <c r="E46">
        <v>10</v>
      </c>
      <c r="F46">
        <v>50.05</v>
      </c>
    </row>
    <row r="47" spans="1:6" x14ac:dyDescent="0.35">
      <c r="A47" s="2" t="s">
        <v>96</v>
      </c>
      <c r="B47">
        <v>4</v>
      </c>
      <c r="C47">
        <v>47</v>
      </c>
      <c r="D47">
        <v>0</v>
      </c>
      <c r="E47">
        <v>384</v>
      </c>
      <c r="F47">
        <v>2789.52</v>
      </c>
    </row>
    <row r="48" spans="1:6" x14ac:dyDescent="0.35">
      <c r="A48" s="2" t="s">
        <v>65</v>
      </c>
      <c r="B48">
        <v>4</v>
      </c>
      <c r="C48">
        <v>28</v>
      </c>
      <c r="D48">
        <v>0</v>
      </c>
      <c r="E48">
        <v>0</v>
      </c>
      <c r="F48">
        <v>2629.0469016000002</v>
      </c>
    </row>
    <row r="49" spans="1:6" x14ac:dyDescent="0.35">
      <c r="A49" s="2" t="s">
        <v>124</v>
      </c>
      <c r="B49">
        <v>1</v>
      </c>
      <c r="C49">
        <v>8</v>
      </c>
      <c r="D49">
        <v>0</v>
      </c>
      <c r="E49">
        <v>37</v>
      </c>
      <c r="F49">
        <v>372.23500000000001</v>
      </c>
    </row>
    <row r="50" spans="1:6" x14ac:dyDescent="0.35">
      <c r="A50" s="2" t="s">
        <v>119</v>
      </c>
      <c r="B50">
        <v>0</v>
      </c>
      <c r="C50">
        <v>1</v>
      </c>
      <c r="D50">
        <v>0</v>
      </c>
      <c r="E50">
        <v>8</v>
      </c>
      <c r="F50">
        <v>48.74</v>
      </c>
    </row>
    <row r="51" spans="1:6" x14ac:dyDescent="0.35">
      <c r="A51" s="2" t="s">
        <v>42</v>
      </c>
      <c r="B51">
        <v>0</v>
      </c>
      <c r="C51">
        <v>160</v>
      </c>
      <c r="D51">
        <v>0</v>
      </c>
      <c r="E51">
        <v>0</v>
      </c>
      <c r="F51">
        <v>11446.190592000001</v>
      </c>
    </row>
    <row r="52" spans="1:6" x14ac:dyDescent="0.35">
      <c r="A52" s="2" t="s">
        <v>56</v>
      </c>
      <c r="B52">
        <v>0</v>
      </c>
      <c r="C52">
        <v>49</v>
      </c>
      <c r="D52">
        <v>0</v>
      </c>
      <c r="E52">
        <v>0</v>
      </c>
      <c r="F52">
        <v>6203.5722399000006</v>
      </c>
    </row>
    <row r="53" spans="1:6" x14ac:dyDescent="0.35">
      <c r="A53" s="2" t="s">
        <v>14</v>
      </c>
      <c r="B53">
        <v>0</v>
      </c>
      <c r="C53">
        <v>160</v>
      </c>
      <c r="D53">
        <v>0</v>
      </c>
      <c r="E53">
        <v>456</v>
      </c>
      <c r="F53">
        <v>11404.540896</v>
      </c>
    </row>
    <row r="54" spans="1:6" x14ac:dyDescent="0.35">
      <c r="A54" s="2" t="s">
        <v>33</v>
      </c>
      <c r="B54">
        <v>0</v>
      </c>
      <c r="C54">
        <v>5</v>
      </c>
      <c r="D54">
        <v>0</v>
      </c>
      <c r="E54">
        <v>50</v>
      </c>
      <c r="F54">
        <v>340.19707549999998</v>
      </c>
    </row>
    <row r="55" spans="1:6" x14ac:dyDescent="0.35">
      <c r="A55" s="2" t="s">
        <v>36</v>
      </c>
      <c r="B55">
        <v>11</v>
      </c>
      <c r="C55">
        <v>55.5</v>
      </c>
      <c r="D55">
        <v>7</v>
      </c>
      <c r="E55">
        <v>508</v>
      </c>
      <c r="F55">
        <v>4242.2587962999996</v>
      </c>
    </row>
    <row r="56" spans="1:6" x14ac:dyDescent="0.35">
      <c r="A56" s="2" t="s">
        <v>31</v>
      </c>
      <c r="B56">
        <v>13</v>
      </c>
      <c r="C56">
        <v>99.5</v>
      </c>
      <c r="D56">
        <v>0</v>
      </c>
      <c r="E56">
        <v>460</v>
      </c>
      <c r="F56">
        <v>6306.4706077000001</v>
      </c>
    </row>
    <row r="57" spans="1:6" x14ac:dyDescent="0.35">
      <c r="A57" s="2" t="s">
        <v>52</v>
      </c>
      <c r="B57">
        <v>6</v>
      </c>
      <c r="C57">
        <v>18</v>
      </c>
      <c r="D57">
        <v>0</v>
      </c>
      <c r="E57">
        <v>106</v>
      </c>
      <c r="F57">
        <v>1487.2440604000001</v>
      </c>
    </row>
    <row r="58" spans="1:6" x14ac:dyDescent="0.35">
      <c r="A58" s="2" t="s">
        <v>34</v>
      </c>
      <c r="B58">
        <v>13</v>
      </c>
      <c r="C58">
        <v>86</v>
      </c>
      <c r="D58">
        <v>2</v>
      </c>
      <c r="E58">
        <v>420</v>
      </c>
      <c r="F58">
        <v>4695.2646510000004</v>
      </c>
    </row>
    <row r="59" spans="1:6" x14ac:dyDescent="0.35">
      <c r="A59" s="2" t="s">
        <v>91</v>
      </c>
      <c r="B59">
        <v>4</v>
      </c>
      <c r="C59">
        <v>144</v>
      </c>
      <c r="D59">
        <v>0</v>
      </c>
      <c r="E59">
        <v>96</v>
      </c>
      <c r="F59">
        <v>6758.88</v>
      </c>
    </row>
    <row r="60" spans="1:6" x14ac:dyDescent="0.35">
      <c r="A60" s="2" t="s">
        <v>113</v>
      </c>
      <c r="B60">
        <v>0</v>
      </c>
      <c r="C60">
        <v>38</v>
      </c>
      <c r="D60">
        <v>0</v>
      </c>
      <c r="E60">
        <v>170</v>
      </c>
      <c r="F60">
        <v>1707.35</v>
      </c>
    </row>
    <row r="61" spans="1:6" x14ac:dyDescent="0.35">
      <c r="A61" s="2" t="s">
        <v>55</v>
      </c>
      <c r="B61">
        <v>4</v>
      </c>
      <c r="C61">
        <v>23</v>
      </c>
      <c r="D61">
        <v>0</v>
      </c>
      <c r="E61">
        <v>0</v>
      </c>
      <c r="F61">
        <v>2911.8808472999999</v>
      </c>
    </row>
    <row r="62" spans="1:6" x14ac:dyDescent="0.35">
      <c r="A62" s="2" t="s">
        <v>50</v>
      </c>
      <c r="B62">
        <v>3</v>
      </c>
      <c r="C62">
        <v>3</v>
      </c>
      <c r="D62">
        <v>0</v>
      </c>
      <c r="E62">
        <v>0</v>
      </c>
      <c r="F62">
        <v>379.8105453</v>
      </c>
    </row>
    <row r="63" spans="1:6" x14ac:dyDescent="0.35">
      <c r="A63" s="2" t="s">
        <v>58</v>
      </c>
      <c r="B63">
        <v>1</v>
      </c>
      <c r="C63">
        <v>1</v>
      </c>
      <c r="D63">
        <v>0</v>
      </c>
      <c r="E63">
        <v>0</v>
      </c>
      <c r="F63">
        <v>126.6035151</v>
      </c>
    </row>
    <row r="64" spans="1:6" x14ac:dyDescent="0.35">
      <c r="A64" s="2" t="s">
        <v>47</v>
      </c>
      <c r="B64">
        <v>2</v>
      </c>
      <c r="C64">
        <v>2</v>
      </c>
      <c r="D64">
        <v>0</v>
      </c>
      <c r="E64">
        <v>0</v>
      </c>
      <c r="F64">
        <v>253.20703019999999</v>
      </c>
    </row>
    <row r="65" spans="1:6" x14ac:dyDescent="0.35">
      <c r="A65" s="2" t="s">
        <v>48</v>
      </c>
      <c r="B65">
        <v>2</v>
      </c>
      <c r="C65">
        <v>2</v>
      </c>
      <c r="D65">
        <v>0</v>
      </c>
      <c r="E65">
        <v>0</v>
      </c>
      <c r="F65">
        <v>253.20703019999999</v>
      </c>
    </row>
    <row r="66" spans="1:6" x14ac:dyDescent="0.35">
      <c r="A66" s="2" t="s">
        <v>49</v>
      </c>
      <c r="B66">
        <v>2</v>
      </c>
      <c r="C66">
        <v>2</v>
      </c>
      <c r="D66">
        <v>0</v>
      </c>
      <c r="E66">
        <v>0</v>
      </c>
      <c r="F66">
        <v>253.20703019999999</v>
      </c>
    </row>
    <row r="67" spans="1:6" x14ac:dyDescent="0.35">
      <c r="A67" s="2" t="s">
        <v>32</v>
      </c>
      <c r="B67">
        <v>0</v>
      </c>
      <c r="C67">
        <v>41</v>
      </c>
      <c r="D67">
        <v>0</v>
      </c>
      <c r="E67">
        <v>60</v>
      </c>
      <c r="F67">
        <v>2537.8977737999999</v>
      </c>
    </row>
    <row r="68" spans="1:6" x14ac:dyDescent="0.35">
      <c r="A68" s="2" t="s">
        <v>54</v>
      </c>
      <c r="B68">
        <v>0</v>
      </c>
      <c r="C68">
        <v>15</v>
      </c>
      <c r="D68">
        <v>0</v>
      </c>
      <c r="E68">
        <v>0</v>
      </c>
      <c r="F68">
        <v>1899.0527265000001</v>
      </c>
    </row>
    <row r="69" spans="1:6" x14ac:dyDescent="0.35">
      <c r="A69" s="2" t="s">
        <v>97</v>
      </c>
      <c r="B69">
        <v>4</v>
      </c>
      <c r="C69">
        <v>6</v>
      </c>
      <c r="D69">
        <v>0</v>
      </c>
      <c r="E69">
        <v>0</v>
      </c>
      <c r="F69">
        <v>324</v>
      </c>
    </row>
    <row r="70" spans="1:6" x14ac:dyDescent="0.35">
      <c r="A70" s="2" t="s">
        <v>98</v>
      </c>
      <c r="B70">
        <v>4</v>
      </c>
      <c r="C70">
        <v>6</v>
      </c>
      <c r="D70">
        <v>0</v>
      </c>
      <c r="E70">
        <v>0</v>
      </c>
      <c r="F70">
        <v>324</v>
      </c>
    </row>
    <row r="71" spans="1:6" x14ac:dyDescent="0.35">
      <c r="A71" s="2" t="s">
        <v>107</v>
      </c>
      <c r="B71">
        <v>0</v>
      </c>
      <c r="C71">
        <v>92</v>
      </c>
      <c r="D71">
        <v>0</v>
      </c>
      <c r="E71">
        <v>294</v>
      </c>
      <c r="F71">
        <v>5119.17</v>
      </c>
    </row>
    <row r="72" spans="1:6" x14ac:dyDescent="0.35">
      <c r="A72" s="2" t="s">
        <v>37</v>
      </c>
      <c r="B72">
        <v>0</v>
      </c>
      <c r="C72">
        <v>7</v>
      </c>
      <c r="D72">
        <v>0</v>
      </c>
      <c r="E72">
        <v>75</v>
      </c>
      <c r="F72">
        <v>479.55090569999999</v>
      </c>
    </row>
    <row r="73" spans="1:6" x14ac:dyDescent="0.35">
      <c r="A73" s="2" t="s">
        <v>38</v>
      </c>
      <c r="B73">
        <v>0</v>
      </c>
      <c r="C73">
        <v>5.5</v>
      </c>
      <c r="D73">
        <v>0</v>
      </c>
      <c r="E73">
        <v>28</v>
      </c>
      <c r="F73">
        <v>356.53178304999989</v>
      </c>
    </row>
    <row r="74" spans="1:6" x14ac:dyDescent="0.35">
      <c r="A74" s="2" t="s">
        <v>79</v>
      </c>
      <c r="B74">
        <v>0</v>
      </c>
      <c r="C74">
        <v>80</v>
      </c>
      <c r="D74">
        <v>0</v>
      </c>
      <c r="E74">
        <v>318</v>
      </c>
      <c r="F74">
        <v>6111.9683999999997</v>
      </c>
    </row>
    <row r="75" spans="1:6" x14ac:dyDescent="0.35">
      <c r="A75" s="2" t="s">
        <v>76</v>
      </c>
      <c r="B75">
        <v>0</v>
      </c>
      <c r="C75">
        <v>343</v>
      </c>
      <c r="D75">
        <v>32</v>
      </c>
      <c r="E75">
        <v>565</v>
      </c>
      <c r="F75">
        <v>30542.207010400001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B5" sqref="B5"/>
    </sheetView>
  </sheetViews>
  <sheetFormatPr defaultRowHeight="14.5" x14ac:dyDescent="0.35"/>
  <cols>
    <col min="2" max="2" width="21.81640625" customWidth="1"/>
    <col min="6" max="6" width="13" customWidth="1"/>
  </cols>
  <sheetData>
    <row r="1" spans="1:6" x14ac:dyDescent="0.35">
      <c r="B1" s="2">
        <v>0</v>
      </c>
    </row>
    <row r="2" spans="1:6" x14ac:dyDescent="0.35">
      <c r="A2" s="2" t="s">
        <v>6</v>
      </c>
      <c r="B2">
        <v>4927.5</v>
      </c>
    </row>
    <row r="3" spans="1:6" x14ac:dyDescent="0.35">
      <c r="A3" s="2" t="s">
        <v>7</v>
      </c>
      <c r="B3">
        <v>84.5</v>
      </c>
    </row>
    <row r="4" spans="1:6" x14ac:dyDescent="0.35">
      <c r="A4" s="2" t="s">
        <v>8</v>
      </c>
      <c r="B4">
        <v>15955</v>
      </c>
      <c r="F4" s="3">
        <v>324433.28999999998</v>
      </c>
    </row>
    <row r="5" spans="1:6" x14ac:dyDescent="0.35">
      <c r="A5" s="2" t="s">
        <v>9</v>
      </c>
      <c r="B5">
        <v>312390.00810630003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CompanySummary</vt:lpstr>
      <vt:lpstr>JobSummary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Weitman, Daniel</cp:lastModifiedBy>
  <dcterms:created xsi:type="dcterms:W3CDTF">2023-04-03T12:07:47Z</dcterms:created>
  <dcterms:modified xsi:type="dcterms:W3CDTF">2023-04-26T17:19:09Z</dcterms:modified>
</cp:coreProperties>
</file>