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ylan\Downloads\"/>
    </mc:Choice>
  </mc:AlternateContent>
  <xr:revisionPtr revIDLastSave="0" documentId="13_ncr:1_{B02B71CE-868F-4C0A-AC6F-44D076C78196}" xr6:coauthVersionLast="46" xr6:coauthVersionMax="46" xr10:uidLastSave="{00000000-0000-0000-0000-000000000000}"/>
  <bookViews>
    <workbookView xWindow="-98" yWindow="-98" windowWidth="28996" windowHeight="16395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0" i="1" l="1"/>
  <c r="D73" i="1"/>
  <c r="C106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D69" i="1"/>
  <c r="D72" i="1"/>
  <c r="F69" i="1"/>
  <c r="F70" i="1"/>
  <c r="F72" i="1"/>
  <c r="H70" i="1"/>
  <c r="H69" i="1"/>
  <c r="H72" i="1"/>
  <c r="J69" i="1"/>
  <c r="J70" i="1"/>
  <c r="J72" i="1"/>
  <c r="L70" i="1"/>
  <c r="L69" i="1"/>
  <c r="L72" i="1"/>
  <c r="N70" i="1"/>
  <c r="N69" i="1"/>
  <c r="N72" i="1"/>
  <c r="C105" i="1"/>
  <c r="F73" i="1"/>
  <c r="H73" i="1"/>
  <c r="J73" i="1"/>
  <c r="L73" i="1"/>
  <c r="N73" i="1"/>
  <c r="D74" i="1"/>
  <c r="C107" i="1" s="1"/>
  <c r="F74" i="1"/>
  <c r="H74" i="1"/>
  <c r="J74" i="1"/>
  <c r="L74" i="1"/>
  <c r="N74" i="1"/>
  <c r="D75" i="1"/>
  <c r="F75" i="1"/>
  <c r="H75" i="1"/>
  <c r="J75" i="1"/>
  <c r="L75" i="1"/>
  <c r="N75" i="1"/>
  <c r="C108" i="1"/>
  <c r="D76" i="1"/>
  <c r="C109" i="1" s="1"/>
  <c r="F76" i="1"/>
  <c r="H76" i="1"/>
  <c r="J76" i="1"/>
  <c r="L76" i="1"/>
  <c r="N76" i="1"/>
  <c r="D77" i="1"/>
  <c r="C110" i="1" s="1"/>
  <c r="F77" i="1"/>
  <c r="H77" i="1"/>
  <c r="J77" i="1"/>
  <c r="L77" i="1"/>
  <c r="N77" i="1"/>
  <c r="D78" i="1"/>
  <c r="F78" i="1"/>
  <c r="H78" i="1"/>
  <c r="J78" i="1"/>
  <c r="L78" i="1"/>
  <c r="N78" i="1"/>
  <c r="C111" i="1"/>
  <c r="D79" i="1"/>
  <c r="C112" i="1" s="1"/>
  <c r="F79" i="1"/>
  <c r="H79" i="1"/>
  <c r="J79" i="1"/>
  <c r="L79" i="1"/>
  <c r="N79" i="1"/>
  <c r="D80" i="1"/>
  <c r="C113" i="1" s="1"/>
  <c r="F80" i="1"/>
  <c r="H80" i="1"/>
  <c r="J80" i="1"/>
  <c r="L80" i="1"/>
  <c r="N80" i="1"/>
  <c r="D81" i="1"/>
  <c r="C114" i="1" s="1"/>
  <c r="F81" i="1"/>
  <c r="H81" i="1"/>
  <c r="J81" i="1"/>
  <c r="L81" i="1"/>
  <c r="N81" i="1"/>
  <c r="D82" i="1"/>
  <c r="C115" i="1" s="1"/>
  <c r="F82" i="1"/>
  <c r="H82" i="1"/>
  <c r="J82" i="1"/>
  <c r="L82" i="1"/>
  <c r="N82" i="1"/>
  <c r="D83" i="1"/>
  <c r="F83" i="1"/>
  <c r="H83" i="1"/>
  <c r="J83" i="1"/>
  <c r="L83" i="1"/>
  <c r="N83" i="1"/>
  <c r="C116" i="1"/>
  <c r="D84" i="1"/>
  <c r="C117" i="1" s="1"/>
  <c r="F84" i="1"/>
  <c r="H84" i="1"/>
  <c r="J84" i="1"/>
  <c r="L84" i="1"/>
  <c r="N84" i="1"/>
  <c r="D85" i="1"/>
  <c r="C118" i="1" s="1"/>
  <c r="F85" i="1"/>
  <c r="H85" i="1"/>
  <c r="J85" i="1"/>
  <c r="L85" i="1"/>
  <c r="N85" i="1"/>
  <c r="D86" i="1"/>
  <c r="F86" i="1"/>
  <c r="H86" i="1"/>
  <c r="J86" i="1"/>
  <c r="L86" i="1"/>
  <c r="N86" i="1"/>
  <c r="C119" i="1"/>
  <c r="D87" i="1"/>
  <c r="C120" i="1" s="1"/>
  <c r="F87" i="1"/>
  <c r="H87" i="1"/>
  <c r="J87" i="1"/>
  <c r="L87" i="1"/>
  <c r="N87" i="1"/>
  <c r="D88" i="1"/>
  <c r="C121" i="1" s="1"/>
  <c r="F88" i="1"/>
  <c r="H88" i="1"/>
  <c r="J88" i="1"/>
  <c r="L88" i="1"/>
  <c r="N88" i="1"/>
  <c r="D89" i="1"/>
  <c r="C122" i="1" s="1"/>
  <c r="F89" i="1"/>
  <c r="H89" i="1"/>
  <c r="J89" i="1"/>
  <c r="L89" i="1"/>
  <c r="N89" i="1"/>
  <c r="D90" i="1"/>
  <c r="C123" i="1" s="1"/>
  <c r="F90" i="1"/>
  <c r="H90" i="1"/>
  <c r="J90" i="1"/>
  <c r="L90" i="1"/>
  <c r="N90" i="1"/>
  <c r="D91" i="1"/>
  <c r="F91" i="1"/>
  <c r="H91" i="1"/>
  <c r="J91" i="1"/>
  <c r="L91" i="1"/>
  <c r="N91" i="1"/>
  <c r="C124" i="1"/>
  <c r="D92" i="1"/>
  <c r="C125" i="1" s="1"/>
  <c r="F92" i="1"/>
  <c r="H92" i="1"/>
  <c r="J92" i="1"/>
  <c r="L92" i="1"/>
  <c r="N92" i="1"/>
  <c r="D93" i="1"/>
  <c r="C126" i="1" s="1"/>
  <c r="F93" i="1"/>
  <c r="H93" i="1"/>
  <c r="J93" i="1"/>
  <c r="L93" i="1"/>
  <c r="N93" i="1"/>
  <c r="D94" i="1"/>
  <c r="F94" i="1"/>
  <c r="H94" i="1"/>
  <c r="J94" i="1"/>
  <c r="L94" i="1"/>
  <c r="N94" i="1"/>
  <c r="C127" i="1"/>
  <c r="D95" i="1"/>
  <c r="C128" i="1" s="1"/>
  <c r="F95" i="1"/>
  <c r="H95" i="1"/>
  <c r="J95" i="1"/>
  <c r="L95" i="1"/>
  <c r="N95" i="1"/>
  <c r="D96" i="1"/>
  <c r="C129" i="1" s="1"/>
  <c r="F96" i="1"/>
  <c r="H96" i="1"/>
  <c r="J96" i="1"/>
  <c r="L96" i="1"/>
  <c r="N96" i="1"/>
  <c r="D97" i="1"/>
  <c r="C130" i="1" s="1"/>
  <c r="F97" i="1"/>
  <c r="H97" i="1"/>
  <c r="J97" i="1"/>
  <c r="L97" i="1"/>
  <c r="N97" i="1"/>
  <c r="D98" i="1"/>
  <c r="C131" i="1" s="1"/>
  <c r="F98" i="1"/>
  <c r="H98" i="1"/>
  <c r="J98" i="1"/>
  <c r="L98" i="1"/>
  <c r="N98" i="1"/>
  <c r="D99" i="1"/>
  <c r="F99" i="1"/>
  <c r="H99" i="1"/>
  <c r="J99" i="1"/>
  <c r="L99" i="1"/>
  <c r="N99" i="1"/>
  <c r="C132" i="1"/>
  <c r="D100" i="1"/>
  <c r="C133" i="1" s="1"/>
  <c r="F100" i="1"/>
  <c r="H100" i="1"/>
  <c r="J100" i="1"/>
  <c r="L100" i="1"/>
  <c r="N100" i="1"/>
  <c r="D101" i="1"/>
  <c r="C134" i="1" s="1"/>
  <c r="F101" i="1"/>
  <c r="H101" i="1"/>
  <c r="J101" i="1"/>
  <c r="L101" i="1"/>
  <c r="N101" i="1"/>
  <c r="D102" i="1"/>
  <c r="F102" i="1"/>
  <c r="H102" i="1"/>
  <c r="J102" i="1"/>
  <c r="L102" i="1"/>
  <c r="N102" i="1"/>
  <c r="C135" i="1"/>
  <c r="D34" i="1"/>
  <c r="D35" i="1"/>
  <c r="D37" i="1"/>
  <c r="F34" i="1"/>
  <c r="F35" i="1"/>
  <c r="F37" i="1"/>
  <c r="H34" i="1"/>
  <c r="H35" i="1"/>
  <c r="H37" i="1"/>
  <c r="J34" i="1"/>
  <c r="J35" i="1"/>
  <c r="J37" i="1"/>
  <c r="L34" i="1"/>
  <c r="L35" i="1"/>
  <c r="L37" i="1"/>
  <c r="N34" i="1"/>
  <c r="N35" i="1"/>
  <c r="N37" i="1"/>
  <c r="B105" i="1"/>
  <c r="D38" i="1"/>
  <c r="F38" i="1"/>
  <c r="H38" i="1"/>
  <c r="J38" i="1"/>
  <c r="L38" i="1"/>
  <c r="N38" i="1"/>
  <c r="B106" i="1"/>
  <c r="D39" i="1"/>
  <c r="F39" i="1"/>
  <c r="H39" i="1"/>
  <c r="J39" i="1"/>
  <c r="L39" i="1"/>
  <c r="N39" i="1"/>
  <c r="B107" i="1"/>
  <c r="D40" i="1"/>
  <c r="F40" i="1"/>
  <c r="H40" i="1"/>
  <c r="J40" i="1"/>
  <c r="L40" i="1"/>
  <c r="N40" i="1"/>
  <c r="B108" i="1"/>
  <c r="D41" i="1"/>
  <c r="F41" i="1"/>
  <c r="H41" i="1"/>
  <c r="J41" i="1"/>
  <c r="L41" i="1"/>
  <c r="N41" i="1"/>
  <c r="B109" i="1"/>
  <c r="D42" i="1"/>
  <c r="F42" i="1"/>
  <c r="H42" i="1"/>
  <c r="J42" i="1"/>
  <c r="L42" i="1"/>
  <c r="N42" i="1"/>
  <c r="B110" i="1"/>
  <c r="D43" i="1"/>
  <c r="F43" i="1"/>
  <c r="H43" i="1"/>
  <c r="J43" i="1"/>
  <c r="L43" i="1"/>
  <c r="N43" i="1"/>
  <c r="B111" i="1"/>
  <c r="D44" i="1"/>
  <c r="F44" i="1"/>
  <c r="H44" i="1"/>
  <c r="J44" i="1"/>
  <c r="L44" i="1"/>
  <c r="N44" i="1"/>
  <c r="B112" i="1"/>
  <c r="D45" i="1"/>
  <c r="F45" i="1"/>
  <c r="H45" i="1"/>
  <c r="J45" i="1"/>
  <c r="L45" i="1"/>
  <c r="N45" i="1"/>
  <c r="B113" i="1"/>
  <c r="D46" i="1"/>
  <c r="F46" i="1"/>
  <c r="H46" i="1"/>
  <c r="J46" i="1"/>
  <c r="L46" i="1"/>
  <c r="N46" i="1"/>
  <c r="B114" i="1"/>
  <c r="D47" i="1"/>
  <c r="F47" i="1"/>
  <c r="H47" i="1"/>
  <c r="J47" i="1"/>
  <c r="L47" i="1"/>
  <c r="N47" i="1"/>
  <c r="B115" i="1"/>
  <c r="D48" i="1"/>
  <c r="F48" i="1"/>
  <c r="H48" i="1"/>
  <c r="J48" i="1"/>
  <c r="L48" i="1"/>
  <c r="N48" i="1"/>
  <c r="B116" i="1"/>
  <c r="D49" i="1"/>
  <c r="F49" i="1"/>
  <c r="H49" i="1"/>
  <c r="J49" i="1"/>
  <c r="L49" i="1"/>
  <c r="N49" i="1"/>
  <c r="B117" i="1"/>
  <c r="D50" i="1"/>
  <c r="F50" i="1"/>
  <c r="H50" i="1"/>
  <c r="J50" i="1"/>
  <c r="L50" i="1"/>
  <c r="N50" i="1"/>
  <c r="B118" i="1"/>
  <c r="D51" i="1"/>
  <c r="F51" i="1"/>
  <c r="H51" i="1"/>
  <c r="J51" i="1"/>
  <c r="L51" i="1"/>
  <c r="N51" i="1"/>
  <c r="B119" i="1"/>
  <c r="D52" i="1"/>
  <c r="F52" i="1"/>
  <c r="H52" i="1"/>
  <c r="J52" i="1"/>
  <c r="L52" i="1"/>
  <c r="N52" i="1"/>
  <c r="B120" i="1"/>
  <c r="D53" i="1"/>
  <c r="F53" i="1"/>
  <c r="H53" i="1"/>
  <c r="J53" i="1"/>
  <c r="L53" i="1"/>
  <c r="N53" i="1"/>
  <c r="B121" i="1"/>
  <c r="D54" i="1"/>
  <c r="F54" i="1"/>
  <c r="H54" i="1"/>
  <c r="J54" i="1"/>
  <c r="L54" i="1"/>
  <c r="N54" i="1"/>
  <c r="B122" i="1"/>
  <c r="D55" i="1"/>
  <c r="F55" i="1"/>
  <c r="H55" i="1"/>
  <c r="J55" i="1"/>
  <c r="L55" i="1"/>
  <c r="N55" i="1"/>
  <c r="B123" i="1"/>
  <c r="D56" i="1"/>
  <c r="F56" i="1"/>
  <c r="H56" i="1"/>
  <c r="J56" i="1"/>
  <c r="L56" i="1"/>
  <c r="N56" i="1"/>
  <c r="B124" i="1"/>
  <c r="D57" i="1"/>
  <c r="F57" i="1"/>
  <c r="H57" i="1"/>
  <c r="J57" i="1"/>
  <c r="L57" i="1"/>
  <c r="N57" i="1"/>
  <c r="B125" i="1"/>
  <c r="D58" i="1"/>
  <c r="F58" i="1"/>
  <c r="H58" i="1"/>
  <c r="J58" i="1"/>
  <c r="L58" i="1"/>
  <c r="N58" i="1"/>
  <c r="B126" i="1"/>
  <c r="D59" i="1"/>
  <c r="F59" i="1"/>
  <c r="H59" i="1"/>
  <c r="J59" i="1"/>
  <c r="L59" i="1"/>
  <c r="N59" i="1"/>
  <c r="B127" i="1"/>
  <c r="D60" i="1"/>
  <c r="F60" i="1"/>
  <c r="H60" i="1"/>
  <c r="J60" i="1"/>
  <c r="L60" i="1"/>
  <c r="N60" i="1"/>
  <c r="B128" i="1"/>
  <c r="D61" i="1"/>
  <c r="F61" i="1"/>
  <c r="H61" i="1"/>
  <c r="J61" i="1"/>
  <c r="L61" i="1"/>
  <c r="N61" i="1"/>
  <c r="B129" i="1"/>
  <c r="D62" i="1"/>
  <c r="F62" i="1"/>
  <c r="H62" i="1"/>
  <c r="J62" i="1"/>
  <c r="L62" i="1"/>
  <c r="N62" i="1"/>
  <c r="B130" i="1"/>
  <c r="D63" i="1"/>
  <c r="F63" i="1"/>
  <c r="H63" i="1"/>
  <c r="J63" i="1"/>
  <c r="L63" i="1"/>
  <c r="N63" i="1"/>
  <c r="B131" i="1"/>
  <c r="D64" i="1"/>
  <c r="F64" i="1"/>
  <c r="H64" i="1"/>
  <c r="J64" i="1"/>
  <c r="L64" i="1"/>
  <c r="N64" i="1"/>
  <c r="B132" i="1"/>
  <c r="D65" i="1"/>
  <c r="F65" i="1"/>
  <c r="H65" i="1"/>
  <c r="J65" i="1"/>
  <c r="L65" i="1"/>
  <c r="N65" i="1"/>
  <c r="B133" i="1"/>
  <c r="D66" i="1"/>
  <c r="F66" i="1"/>
  <c r="H66" i="1"/>
  <c r="J66" i="1"/>
  <c r="L66" i="1"/>
  <c r="N66" i="1"/>
  <c r="B134" i="1"/>
  <c r="D67" i="1"/>
  <c r="F67" i="1"/>
  <c r="H67" i="1"/>
  <c r="J67" i="1"/>
  <c r="L67" i="1"/>
  <c r="N67" i="1"/>
  <c r="B135" i="1"/>
  <c r="B70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72" i="1"/>
  <c r="B69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37" i="1"/>
  <c r="B35" i="1"/>
  <c r="B34" i="1"/>
  <c r="B137" i="1" l="1"/>
  <c r="C137" i="1"/>
</calcChain>
</file>

<file path=xl/sharedStrings.xml><?xml version="1.0" encoding="utf-8"?>
<sst xmlns="http://schemas.openxmlformats.org/spreadsheetml/2006/main" count="397" uniqueCount="88">
  <si>
    <t>Team</t>
  </si>
  <si>
    <t>GP</t>
  </si>
  <si>
    <t>G</t>
  </si>
  <si>
    <t>GA</t>
  </si>
  <si>
    <t>G/GP</t>
  </si>
  <si>
    <t>GAA</t>
  </si>
  <si>
    <t>DIFF</t>
  </si>
  <si>
    <t>TA/GA</t>
  </si>
  <si>
    <t>MEAN</t>
  </si>
  <si>
    <t>STDEV</t>
  </si>
  <si>
    <t>STANDARDIZED</t>
  </si>
  <si>
    <t>Normalized:</t>
  </si>
  <si>
    <t xml:space="preserve">Final Weighting </t>
  </si>
  <si>
    <t>Normalized</t>
  </si>
  <si>
    <t>Standardized</t>
  </si>
  <si>
    <t>Rank</t>
  </si>
  <si>
    <t>Best</t>
  </si>
  <si>
    <t>Sorted</t>
  </si>
  <si>
    <t>Boston Bruins</t>
  </si>
  <si>
    <t>St. Louis Blues</t>
  </si>
  <si>
    <t>Tampa Bay Lightning</t>
  </si>
  <si>
    <t>Colorado Avalanche</t>
  </si>
  <si>
    <t>Washington Capitals</t>
  </si>
  <si>
    <t>Philadelphia Flyers</t>
  </si>
  <si>
    <t>Pittsburgh Penguins</t>
  </si>
  <si>
    <t>Vegas Golden Knights</t>
  </si>
  <si>
    <t>Edmonton Oilers</t>
  </si>
  <si>
    <t>Dallas Stars</t>
  </si>
  <si>
    <t>Carolina Hurricanes</t>
  </si>
  <si>
    <t>Toronto Maple Leafs</t>
  </si>
  <si>
    <t>Columbus Blue Jackets</t>
  </si>
  <si>
    <t>Winnipeg Jets</t>
  </si>
  <si>
    <t>New York Islanders</t>
  </si>
  <si>
    <t>New York Rangers</t>
  </si>
  <si>
    <t>Calgary Flames</t>
  </si>
  <si>
    <t>Vancouver Canucks</t>
  </si>
  <si>
    <t>Nashville Predators</t>
  </si>
  <si>
    <t>Florida Panthers</t>
  </si>
  <si>
    <t>Minnesota Wild</t>
  </si>
  <si>
    <t>Arizona Coyotes</t>
  </si>
  <si>
    <t>Chicago Blackhawks</t>
  </si>
  <si>
    <t>Montréal Canadiens</t>
  </si>
  <si>
    <t>Buffalo Sabres</t>
  </si>
  <si>
    <t>New Jersey Devils</t>
  </si>
  <si>
    <t>Anaheim Ducks</t>
  </si>
  <si>
    <t>Los Angeles Kings</t>
  </si>
  <si>
    <t>San Jose Sharks</t>
  </si>
  <si>
    <t>Ottawa Senators</t>
  </si>
  <si>
    <t>Detroit Red Wings</t>
  </si>
  <si>
    <t>TA</t>
  </si>
  <si>
    <t>  Boston Bruins    </t>
  </si>
  <si>
    <t>   Columbus Blue Jackets    </t>
  </si>
  <si>
    <t>   Colorado Avalanche    </t>
  </si>
  <si>
    <t>   Vegas Golden Knights    </t>
  </si>
  <si>
    <t>   Carolina Hurricanes    </t>
  </si>
  <si>
    <t>   Philadelphia Flyers    </t>
  </si>
  <si>
    <t>   St. Louis Blues    </t>
  </si>
  <si>
    <t>   Arizona Coyotes    </t>
  </si>
  <si>
    <t>   Dallas Stars    </t>
  </si>
  <si>
    <t>   Pittsburgh Penguins    </t>
  </si>
  <si>
    <t>   Montréal Canadiens    </t>
  </si>
  <si>
    <t>   Tampa Bay Lightning    </t>
  </si>
  <si>
    <t>   Nashville Predators    </t>
  </si>
  <si>
    <t>   Los Angeles Kings    </t>
  </si>
  <si>
    <t>   Washington Capitals    </t>
  </si>
  <si>
    <t>   Chicago Blackhawks    </t>
  </si>
  <si>
    <t>   Winnipeg Jets    </t>
  </si>
  <si>
    <t>   New York Islanders    </t>
  </si>
  <si>
    <t>   Toronto Maple Leafs    </t>
  </si>
  <si>
    <t>   Florida Panthers    </t>
  </si>
  <si>
    <t>   Calgary Flames    </t>
  </si>
  <si>
    <t>   Vancouver Canucks    </t>
  </si>
  <si>
    <t>   New York Rangers    </t>
  </si>
  <si>
    <t>   Minnesota Wild    </t>
  </si>
  <si>
    <t>   Edmonton Oilers    </t>
  </si>
  <si>
    <t>   New Jersey Devils    </t>
  </si>
  <si>
    <t>   Buffalo Sabres    </t>
  </si>
  <si>
    <t>   San Jose Sharks    </t>
  </si>
  <si>
    <t>   Anaheim Ducks    </t>
  </si>
  <si>
    <t>   Ottawa Senators    </t>
  </si>
  <si>
    <t>   Detroit Red Wings  </t>
  </si>
  <si>
    <t> Colorado Avalanche    </t>
  </si>
  <si>
    <t>   Boston Bruins    </t>
  </si>
  <si>
    <t>   Detroit Red Wings    </t>
  </si>
  <si>
    <t>   Toronto Maple Leafs  </t>
  </si>
  <si>
    <t>Logistic</t>
  </si>
  <si>
    <t>Goals For</t>
  </si>
  <si>
    <t>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</si>
</sst>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9"/>
  <sheetViews>
    <sheetView tabSelected="1" workbookViewId="0">
      <selection activeCell="J141" sqref="J141"/>
    </sheetView>
  </sheetViews>
  <sheetFormatPr defaultColWidth="11" defaultRowHeight="15.75" x14ac:dyDescent="0.5"/>
  <sheetData>
    <row r="1" spans="1:16" x14ac:dyDescent="0.5">
      <c r="A1" t="s">
        <v>0</v>
      </c>
      <c r="B1" t="s">
        <v>1</v>
      </c>
      <c r="C1">
        <v>0</v>
      </c>
      <c r="D1" t="s">
        <v>2</v>
      </c>
      <c r="E1">
        <v>0</v>
      </c>
      <c r="F1" t="s">
        <v>3</v>
      </c>
      <c r="G1">
        <v>0.5</v>
      </c>
      <c r="H1" t="s">
        <v>4</v>
      </c>
      <c r="I1">
        <v>0.25</v>
      </c>
      <c r="J1" t="s">
        <v>5</v>
      </c>
      <c r="K1">
        <v>0</v>
      </c>
      <c r="L1" t="s">
        <v>6</v>
      </c>
      <c r="M1">
        <v>0.25</v>
      </c>
      <c r="N1" t="s">
        <v>7</v>
      </c>
      <c r="O1" t="s">
        <v>49</v>
      </c>
      <c r="P1" t="s">
        <v>3</v>
      </c>
    </row>
    <row r="2" spans="1:16" x14ac:dyDescent="0.5">
      <c r="A2" t="s">
        <v>18</v>
      </c>
      <c r="B2">
        <v>70</v>
      </c>
      <c r="C2" s="2"/>
      <c r="D2">
        <v>227</v>
      </c>
      <c r="E2" s="1"/>
      <c r="F2">
        <v>167</v>
      </c>
      <c r="G2" s="1"/>
      <c r="H2">
        <v>3.24</v>
      </c>
      <c r="I2" s="1"/>
      <c r="J2">
        <v>2.39</v>
      </c>
      <c r="K2" s="1"/>
      <c r="L2" s="1">
        <f>D2-F2</f>
        <v>60</v>
      </c>
      <c r="M2" s="1"/>
      <c r="N2" s="1">
        <f>O2/P2</f>
        <v>0.78273809523809523</v>
      </c>
      <c r="O2">
        <v>526</v>
      </c>
      <c r="P2">
        <v>672</v>
      </c>
    </row>
    <row r="3" spans="1:16" x14ac:dyDescent="0.5">
      <c r="A3" t="s">
        <v>19</v>
      </c>
      <c r="B3">
        <v>71</v>
      </c>
      <c r="C3" s="2"/>
      <c r="D3">
        <v>223</v>
      </c>
      <c r="E3" s="1"/>
      <c r="F3">
        <v>190</v>
      </c>
      <c r="G3" s="1"/>
      <c r="H3">
        <v>3.14</v>
      </c>
      <c r="I3" s="1"/>
      <c r="J3">
        <v>2.68</v>
      </c>
      <c r="K3" s="1"/>
      <c r="L3" s="1">
        <f t="shared" ref="L3:L32" si="0">D3-F3</f>
        <v>33</v>
      </c>
      <c r="M3" s="1"/>
      <c r="N3" s="1">
        <f t="shared" ref="N3:N32" si="1">O3/P3</f>
        <v>1.0521235521235521</v>
      </c>
      <c r="O3">
        <v>545</v>
      </c>
      <c r="P3">
        <v>518</v>
      </c>
    </row>
    <row r="4" spans="1:16" x14ac:dyDescent="0.5">
      <c r="A4" t="s">
        <v>20</v>
      </c>
      <c r="B4">
        <v>70</v>
      </c>
      <c r="C4" s="2"/>
      <c r="D4">
        <v>243</v>
      </c>
      <c r="E4" s="1"/>
      <c r="F4">
        <v>194</v>
      </c>
      <c r="G4" s="1"/>
      <c r="H4">
        <v>3.47</v>
      </c>
      <c r="I4" s="1"/>
      <c r="J4">
        <v>2.77</v>
      </c>
      <c r="K4" s="1"/>
      <c r="L4" s="1">
        <f t="shared" si="0"/>
        <v>49</v>
      </c>
      <c r="M4" s="1"/>
      <c r="N4" s="1">
        <f t="shared" si="1"/>
        <v>1.055441478439425</v>
      </c>
      <c r="O4">
        <v>514</v>
      </c>
      <c r="P4">
        <v>487</v>
      </c>
    </row>
    <row r="5" spans="1:16" x14ac:dyDescent="0.5">
      <c r="A5" t="s">
        <v>21</v>
      </c>
      <c r="B5">
        <v>70</v>
      </c>
      <c r="C5" s="2"/>
      <c r="D5">
        <v>236</v>
      </c>
      <c r="E5" s="1"/>
      <c r="F5">
        <v>190</v>
      </c>
      <c r="G5" s="1"/>
      <c r="H5">
        <v>3.37</v>
      </c>
      <c r="I5" s="1"/>
      <c r="J5">
        <v>2.71</v>
      </c>
      <c r="K5" s="1"/>
      <c r="L5" s="1">
        <f t="shared" si="0"/>
        <v>46</v>
      </c>
      <c r="M5" s="1"/>
      <c r="N5" s="1">
        <f t="shared" si="1"/>
        <v>1.0763358778625953</v>
      </c>
      <c r="O5">
        <v>564</v>
      </c>
      <c r="P5">
        <v>524</v>
      </c>
    </row>
    <row r="6" spans="1:16" x14ac:dyDescent="0.5">
      <c r="A6" t="s">
        <v>22</v>
      </c>
      <c r="B6">
        <v>69</v>
      </c>
      <c r="C6" s="2"/>
      <c r="D6">
        <v>236</v>
      </c>
      <c r="E6" s="1"/>
      <c r="F6">
        <v>212</v>
      </c>
      <c r="G6" s="1"/>
      <c r="H6">
        <v>3.42</v>
      </c>
      <c r="I6" s="1"/>
      <c r="J6">
        <v>3.07</v>
      </c>
      <c r="K6" s="1"/>
      <c r="L6" s="1">
        <f t="shared" si="0"/>
        <v>24</v>
      </c>
      <c r="M6" s="1"/>
      <c r="N6" s="1">
        <f t="shared" si="1"/>
        <v>0.72600834492350486</v>
      </c>
      <c r="O6">
        <v>522</v>
      </c>
      <c r="P6">
        <v>719</v>
      </c>
    </row>
    <row r="7" spans="1:16" x14ac:dyDescent="0.5">
      <c r="A7" t="s">
        <v>23</v>
      </c>
      <c r="B7">
        <v>69</v>
      </c>
      <c r="C7" s="2"/>
      <c r="D7">
        <v>227</v>
      </c>
      <c r="E7" s="1"/>
      <c r="F7">
        <v>191</v>
      </c>
      <c r="G7" s="1"/>
      <c r="H7">
        <v>3.29</v>
      </c>
      <c r="I7" s="1"/>
      <c r="J7">
        <v>2.77</v>
      </c>
      <c r="K7" s="1"/>
      <c r="L7" s="1">
        <f t="shared" si="0"/>
        <v>36</v>
      </c>
      <c r="M7" s="1"/>
      <c r="N7" s="1">
        <f t="shared" si="1"/>
        <v>0.71565495207667729</v>
      </c>
      <c r="O7">
        <v>448</v>
      </c>
      <c r="P7">
        <v>626</v>
      </c>
    </row>
    <row r="8" spans="1:16" x14ac:dyDescent="0.5">
      <c r="A8" t="s">
        <v>24</v>
      </c>
      <c r="B8">
        <v>69</v>
      </c>
      <c r="C8" s="2"/>
      <c r="D8">
        <v>221</v>
      </c>
      <c r="E8" s="1"/>
      <c r="F8">
        <v>196</v>
      </c>
      <c r="G8" s="1"/>
      <c r="H8">
        <v>3.2</v>
      </c>
      <c r="I8" s="1"/>
      <c r="J8">
        <v>2.84</v>
      </c>
      <c r="K8" s="1"/>
      <c r="L8" s="1">
        <f t="shared" si="0"/>
        <v>25</v>
      </c>
      <c r="M8" s="1"/>
      <c r="N8" s="1">
        <f t="shared" si="1"/>
        <v>0.86378737541528239</v>
      </c>
      <c r="O8">
        <v>520</v>
      </c>
      <c r="P8">
        <v>602</v>
      </c>
    </row>
    <row r="9" spans="1:16" x14ac:dyDescent="0.5">
      <c r="A9" t="s">
        <v>25</v>
      </c>
      <c r="B9">
        <v>71</v>
      </c>
      <c r="C9" s="2"/>
      <c r="D9">
        <v>224</v>
      </c>
      <c r="E9" s="1"/>
      <c r="F9">
        <v>209</v>
      </c>
      <c r="G9" s="1"/>
      <c r="H9">
        <v>3.15</v>
      </c>
      <c r="I9" s="1"/>
      <c r="J9">
        <v>2.94</v>
      </c>
      <c r="K9" s="1"/>
      <c r="L9" s="1">
        <f t="shared" si="0"/>
        <v>15</v>
      </c>
      <c r="M9" s="1"/>
      <c r="N9" s="1">
        <f t="shared" si="1"/>
        <v>1.1578947368421053</v>
      </c>
      <c r="O9">
        <v>682</v>
      </c>
      <c r="P9">
        <v>589</v>
      </c>
    </row>
    <row r="10" spans="1:16" x14ac:dyDescent="0.5">
      <c r="A10" t="s">
        <v>26</v>
      </c>
      <c r="B10">
        <v>71</v>
      </c>
      <c r="C10" s="2"/>
      <c r="D10">
        <v>223</v>
      </c>
      <c r="E10" s="1"/>
      <c r="F10">
        <v>215</v>
      </c>
      <c r="G10" s="1"/>
      <c r="H10">
        <v>3.14</v>
      </c>
      <c r="I10" s="1"/>
      <c r="J10">
        <v>3.03</v>
      </c>
      <c r="K10" s="1"/>
      <c r="L10" s="1">
        <f t="shared" si="0"/>
        <v>8</v>
      </c>
      <c r="M10" s="1"/>
      <c r="N10" s="1">
        <f t="shared" si="1"/>
        <v>0.7327478042659975</v>
      </c>
      <c r="O10">
        <v>584</v>
      </c>
      <c r="P10">
        <v>797</v>
      </c>
    </row>
    <row r="11" spans="1:16" x14ac:dyDescent="0.5">
      <c r="A11" t="s">
        <v>27</v>
      </c>
      <c r="B11">
        <v>69</v>
      </c>
      <c r="C11" s="2"/>
      <c r="D11">
        <v>178</v>
      </c>
      <c r="E11" s="1"/>
      <c r="F11">
        <v>174</v>
      </c>
      <c r="G11" s="1"/>
      <c r="H11">
        <v>2.58</v>
      </c>
      <c r="I11" s="1"/>
      <c r="J11">
        <v>2.52</v>
      </c>
      <c r="K11" s="1"/>
      <c r="L11" s="1">
        <f t="shared" si="0"/>
        <v>4</v>
      </c>
      <c r="M11" s="1"/>
      <c r="N11" s="1">
        <f t="shared" si="1"/>
        <v>0.68774193548387097</v>
      </c>
      <c r="O11">
        <v>533</v>
      </c>
      <c r="P11">
        <v>775</v>
      </c>
    </row>
    <row r="12" spans="1:16" x14ac:dyDescent="0.5">
      <c r="A12" t="s">
        <v>28</v>
      </c>
      <c r="B12">
        <v>68</v>
      </c>
      <c r="C12" s="2"/>
      <c r="D12">
        <v>217</v>
      </c>
      <c r="E12" s="1"/>
      <c r="F12">
        <v>193</v>
      </c>
      <c r="G12" s="1"/>
      <c r="H12">
        <v>3.19</v>
      </c>
      <c r="I12" s="1"/>
      <c r="J12">
        <v>2.84</v>
      </c>
      <c r="K12" s="1"/>
      <c r="L12" s="1">
        <f t="shared" si="0"/>
        <v>24</v>
      </c>
      <c r="M12" s="1"/>
      <c r="N12" s="1">
        <f t="shared" si="1"/>
        <v>0.89855072463768115</v>
      </c>
      <c r="O12">
        <v>620</v>
      </c>
      <c r="P12">
        <v>690</v>
      </c>
    </row>
    <row r="13" spans="1:16" x14ac:dyDescent="0.5">
      <c r="A13" t="s">
        <v>29</v>
      </c>
      <c r="B13">
        <v>70</v>
      </c>
      <c r="C13" s="2"/>
      <c r="D13">
        <v>237</v>
      </c>
      <c r="E13" s="1"/>
      <c r="F13">
        <v>222</v>
      </c>
      <c r="G13" s="1"/>
      <c r="H13">
        <v>3.39</v>
      </c>
      <c r="I13" s="1"/>
      <c r="J13">
        <v>3.17</v>
      </c>
      <c r="K13" s="1"/>
      <c r="L13" s="1">
        <f t="shared" si="0"/>
        <v>15</v>
      </c>
      <c r="M13" s="1"/>
      <c r="N13" s="1">
        <f t="shared" si="1"/>
        <v>0.71391752577319589</v>
      </c>
      <c r="O13">
        <v>554</v>
      </c>
      <c r="P13">
        <v>776</v>
      </c>
    </row>
    <row r="14" spans="1:16" x14ac:dyDescent="0.5">
      <c r="A14" t="s">
        <v>30</v>
      </c>
      <c r="B14">
        <v>70</v>
      </c>
      <c r="C14" s="2"/>
      <c r="D14">
        <v>180</v>
      </c>
      <c r="E14" s="1"/>
      <c r="F14">
        <v>183</v>
      </c>
      <c r="G14" s="1"/>
      <c r="H14">
        <v>2.57</v>
      </c>
      <c r="I14" s="1"/>
      <c r="J14">
        <v>2.61</v>
      </c>
      <c r="K14" s="1"/>
      <c r="L14" s="1">
        <f t="shared" si="0"/>
        <v>-3</v>
      </c>
      <c r="M14" s="1"/>
      <c r="N14" s="1">
        <f t="shared" si="1"/>
        <v>0.77482269503546097</v>
      </c>
      <c r="O14">
        <v>437</v>
      </c>
      <c r="P14">
        <v>564</v>
      </c>
    </row>
    <row r="15" spans="1:16" x14ac:dyDescent="0.5">
      <c r="A15" t="s">
        <v>31</v>
      </c>
      <c r="B15">
        <v>71</v>
      </c>
      <c r="C15" s="2"/>
      <c r="D15">
        <v>213</v>
      </c>
      <c r="E15" s="1"/>
      <c r="F15">
        <v>201</v>
      </c>
      <c r="G15" s="1"/>
      <c r="H15">
        <v>3</v>
      </c>
      <c r="I15" s="1"/>
      <c r="J15">
        <v>2.83</v>
      </c>
      <c r="K15" s="1"/>
      <c r="L15" s="1">
        <f t="shared" si="0"/>
        <v>12</v>
      </c>
      <c r="M15" s="1"/>
      <c r="N15" s="1">
        <f t="shared" si="1"/>
        <v>0.69841269841269837</v>
      </c>
      <c r="O15">
        <v>484</v>
      </c>
      <c r="P15">
        <v>693</v>
      </c>
    </row>
    <row r="16" spans="1:16" x14ac:dyDescent="0.5">
      <c r="A16" t="s">
        <v>32</v>
      </c>
      <c r="B16">
        <v>68</v>
      </c>
      <c r="C16" s="2"/>
      <c r="D16">
        <v>189</v>
      </c>
      <c r="E16" s="1"/>
      <c r="F16">
        <v>190</v>
      </c>
      <c r="G16" s="1"/>
      <c r="H16">
        <v>2.78</v>
      </c>
      <c r="I16" s="1"/>
      <c r="J16">
        <v>2.79</v>
      </c>
      <c r="K16" s="1"/>
      <c r="L16" s="1">
        <f t="shared" si="0"/>
        <v>-1</v>
      </c>
      <c r="M16" s="1"/>
      <c r="N16" s="1">
        <f t="shared" si="1"/>
        <v>0.5412946428571429</v>
      </c>
      <c r="O16">
        <v>485</v>
      </c>
      <c r="P16">
        <v>896</v>
      </c>
    </row>
    <row r="17" spans="1:16" x14ac:dyDescent="0.5">
      <c r="A17" t="s">
        <v>33</v>
      </c>
      <c r="B17">
        <v>70</v>
      </c>
      <c r="C17" s="2"/>
      <c r="D17">
        <v>233</v>
      </c>
      <c r="E17" s="1"/>
      <c r="F17">
        <v>220</v>
      </c>
      <c r="G17" s="1"/>
      <c r="H17">
        <v>3.33</v>
      </c>
      <c r="I17" s="1"/>
      <c r="J17">
        <v>3.14</v>
      </c>
      <c r="K17" s="1"/>
      <c r="L17" s="1">
        <f t="shared" si="0"/>
        <v>13</v>
      </c>
      <c r="M17" s="1"/>
      <c r="N17" s="1">
        <f t="shared" si="1"/>
        <v>0.68561064087061674</v>
      </c>
      <c r="O17">
        <v>567</v>
      </c>
      <c r="P17">
        <v>827</v>
      </c>
    </row>
    <row r="18" spans="1:16" x14ac:dyDescent="0.5">
      <c r="A18" t="s">
        <v>34</v>
      </c>
      <c r="B18">
        <v>70</v>
      </c>
      <c r="C18" s="2"/>
      <c r="D18">
        <v>204</v>
      </c>
      <c r="E18" s="1"/>
      <c r="F18">
        <v>214</v>
      </c>
      <c r="G18" s="1"/>
      <c r="H18">
        <v>2.91</v>
      </c>
      <c r="I18" s="1"/>
      <c r="J18">
        <v>3.06</v>
      </c>
      <c r="K18" s="1"/>
      <c r="L18" s="1">
        <f t="shared" si="0"/>
        <v>-10</v>
      </c>
      <c r="M18" s="1"/>
      <c r="N18" s="1">
        <f t="shared" si="1"/>
        <v>0.79009126466753588</v>
      </c>
      <c r="O18">
        <v>606</v>
      </c>
      <c r="P18">
        <v>767</v>
      </c>
    </row>
    <row r="19" spans="1:16" x14ac:dyDescent="0.5">
      <c r="A19" t="s">
        <v>35</v>
      </c>
      <c r="B19">
        <v>69</v>
      </c>
      <c r="C19" s="2"/>
      <c r="D19">
        <v>224</v>
      </c>
      <c r="E19" s="1"/>
      <c r="F19">
        <v>214</v>
      </c>
      <c r="G19" s="1"/>
      <c r="H19">
        <v>3.25</v>
      </c>
      <c r="I19" s="1"/>
      <c r="J19">
        <v>3.1</v>
      </c>
      <c r="K19" s="1"/>
      <c r="L19" s="1">
        <f t="shared" si="0"/>
        <v>10</v>
      </c>
      <c r="M19" s="1"/>
      <c r="N19" s="1">
        <f t="shared" si="1"/>
        <v>0.90304182509505704</v>
      </c>
      <c r="O19">
        <v>475</v>
      </c>
      <c r="P19">
        <v>526</v>
      </c>
    </row>
    <row r="20" spans="1:16" x14ac:dyDescent="0.5">
      <c r="A20" t="s">
        <v>36</v>
      </c>
      <c r="B20">
        <v>69</v>
      </c>
      <c r="C20" s="2"/>
      <c r="D20">
        <v>212</v>
      </c>
      <c r="E20" s="1"/>
      <c r="F20">
        <v>214</v>
      </c>
      <c r="G20" s="1"/>
      <c r="H20">
        <v>3.07</v>
      </c>
      <c r="I20" s="1"/>
      <c r="J20">
        <v>3.1</v>
      </c>
      <c r="K20" s="1"/>
      <c r="L20" s="1">
        <f t="shared" si="0"/>
        <v>-2</v>
      </c>
      <c r="M20" s="1"/>
      <c r="N20" s="1">
        <f t="shared" si="1"/>
        <v>0.86454849498327757</v>
      </c>
      <c r="O20">
        <v>517</v>
      </c>
      <c r="P20">
        <v>598</v>
      </c>
    </row>
    <row r="21" spans="1:16" x14ac:dyDescent="0.5">
      <c r="A21" t="s">
        <v>37</v>
      </c>
      <c r="B21">
        <v>69</v>
      </c>
      <c r="C21" s="2"/>
      <c r="D21">
        <v>228</v>
      </c>
      <c r="E21" s="1"/>
      <c r="F21">
        <v>224</v>
      </c>
      <c r="G21" s="1"/>
      <c r="H21">
        <v>3.3</v>
      </c>
      <c r="I21" s="1"/>
      <c r="J21">
        <v>3.25</v>
      </c>
      <c r="K21" s="1"/>
      <c r="L21" s="1">
        <f t="shared" si="0"/>
        <v>4</v>
      </c>
      <c r="M21" s="1"/>
      <c r="N21" s="1">
        <f t="shared" si="1"/>
        <v>0.79225806451612901</v>
      </c>
      <c r="O21">
        <v>614</v>
      </c>
      <c r="P21">
        <v>775</v>
      </c>
    </row>
    <row r="22" spans="1:16" x14ac:dyDescent="0.5">
      <c r="A22" t="s">
        <v>38</v>
      </c>
      <c r="B22">
        <v>69</v>
      </c>
      <c r="C22" s="2"/>
      <c r="D22">
        <v>218</v>
      </c>
      <c r="E22" s="1"/>
      <c r="F22">
        <v>217</v>
      </c>
      <c r="G22" s="1"/>
      <c r="H22">
        <v>3.16</v>
      </c>
      <c r="I22" s="1"/>
      <c r="J22">
        <v>3.14</v>
      </c>
      <c r="K22" s="1"/>
      <c r="L22" s="1">
        <f t="shared" si="0"/>
        <v>1</v>
      </c>
      <c r="M22" s="1"/>
      <c r="N22" s="1">
        <f t="shared" si="1"/>
        <v>1.067632850241546</v>
      </c>
      <c r="O22">
        <v>442</v>
      </c>
      <c r="P22">
        <v>414</v>
      </c>
    </row>
    <row r="23" spans="1:16" x14ac:dyDescent="0.5">
      <c r="A23" t="s">
        <v>39</v>
      </c>
      <c r="B23">
        <v>70</v>
      </c>
      <c r="C23" s="2"/>
      <c r="D23">
        <v>190</v>
      </c>
      <c r="E23" s="1"/>
      <c r="F23">
        <v>183</v>
      </c>
      <c r="G23" s="1"/>
      <c r="H23">
        <v>2.71</v>
      </c>
      <c r="I23" s="1"/>
      <c r="J23">
        <v>2.61</v>
      </c>
      <c r="K23" s="1"/>
      <c r="L23" s="1">
        <f t="shared" si="0"/>
        <v>7</v>
      </c>
      <c r="M23" s="1"/>
      <c r="N23" s="1">
        <f t="shared" si="1"/>
        <v>0.79794520547945202</v>
      </c>
      <c r="O23">
        <v>466</v>
      </c>
      <c r="P23">
        <v>584</v>
      </c>
    </row>
    <row r="24" spans="1:16" x14ac:dyDescent="0.5">
      <c r="A24" t="s">
        <v>40</v>
      </c>
      <c r="B24">
        <v>70</v>
      </c>
      <c r="C24" s="2"/>
      <c r="D24">
        <v>208</v>
      </c>
      <c r="E24" s="1"/>
      <c r="F24">
        <v>214</v>
      </c>
      <c r="G24" s="1"/>
      <c r="H24">
        <v>2.97</v>
      </c>
      <c r="I24" s="1"/>
      <c r="J24">
        <v>3.06</v>
      </c>
      <c r="K24" s="1"/>
      <c r="L24" s="1">
        <f t="shared" si="0"/>
        <v>-6</v>
      </c>
      <c r="M24" s="1"/>
      <c r="N24" s="1">
        <f t="shared" si="1"/>
        <v>0.85416666666666663</v>
      </c>
      <c r="O24">
        <v>574</v>
      </c>
      <c r="P24">
        <v>672</v>
      </c>
    </row>
    <row r="25" spans="1:16" x14ac:dyDescent="0.5">
      <c r="A25" t="s">
        <v>41</v>
      </c>
      <c r="B25">
        <v>71</v>
      </c>
      <c r="C25" s="2"/>
      <c r="D25">
        <v>208</v>
      </c>
      <c r="E25" s="1"/>
      <c r="F25">
        <v>220</v>
      </c>
      <c r="G25" s="1"/>
      <c r="H25">
        <v>2.93</v>
      </c>
      <c r="I25" s="1"/>
      <c r="J25">
        <v>3.1</v>
      </c>
      <c r="K25" s="1"/>
      <c r="L25" s="1">
        <f t="shared" si="0"/>
        <v>-12</v>
      </c>
      <c r="M25" s="1"/>
      <c r="N25" s="1">
        <f t="shared" si="1"/>
        <v>0.60718711276332094</v>
      </c>
      <c r="O25">
        <v>490</v>
      </c>
      <c r="P25">
        <v>807</v>
      </c>
    </row>
    <row r="26" spans="1:16" x14ac:dyDescent="0.5">
      <c r="A26" t="s">
        <v>42</v>
      </c>
      <c r="B26">
        <v>69</v>
      </c>
      <c r="C26" s="2"/>
      <c r="D26">
        <v>193</v>
      </c>
      <c r="E26" s="1"/>
      <c r="F26">
        <v>215</v>
      </c>
      <c r="G26" s="1"/>
      <c r="H26">
        <v>2.8</v>
      </c>
      <c r="I26" s="1"/>
      <c r="J26">
        <v>3.12</v>
      </c>
      <c r="K26" s="1"/>
      <c r="L26" s="1">
        <f t="shared" si="0"/>
        <v>-22</v>
      </c>
      <c r="M26" s="1"/>
      <c r="N26" s="1">
        <f t="shared" si="1"/>
        <v>0.70980392156862748</v>
      </c>
      <c r="O26">
        <v>362</v>
      </c>
      <c r="P26">
        <v>510</v>
      </c>
    </row>
    <row r="27" spans="1:16" x14ac:dyDescent="0.5">
      <c r="A27" t="s">
        <v>43</v>
      </c>
      <c r="B27">
        <v>69</v>
      </c>
      <c r="C27" s="2"/>
      <c r="D27">
        <v>185</v>
      </c>
      <c r="E27" s="1"/>
      <c r="F27">
        <v>224</v>
      </c>
      <c r="G27" s="1"/>
      <c r="H27">
        <v>2.68</v>
      </c>
      <c r="I27" s="1"/>
      <c r="J27">
        <v>3.25</v>
      </c>
      <c r="K27" s="1"/>
      <c r="L27" s="1">
        <f t="shared" si="0"/>
        <v>-39</v>
      </c>
      <c r="M27" s="1"/>
      <c r="N27" s="1">
        <f t="shared" si="1"/>
        <v>0.76813880126182965</v>
      </c>
      <c r="O27">
        <v>487</v>
      </c>
      <c r="P27">
        <v>634</v>
      </c>
    </row>
    <row r="28" spans="1:16" x14ac:dyDescent="0.5">
      <c r="A28" t="s">
        <v>44</v>
      </c>
      <c r="B28">
        <v>71</v>
      </c>
      <c r="C28" s="2"/>
      <c r="D28">
        <v>182</v>
      </c>
      <c r="E28" s="1"/>
      <c r="F28">
        <v>225</v>
      </c>
      <c r="G28" s="1"/>
      <c r="H28">
        <v>2.56</v>
      </c>
      <c r="I28" s="1"/>
      <c r="J28">
        <v>3.17</v>
      </c>
      <c r="K28" s="1"/>
      <c r="L28" s="1">
        <f t="shared" si="0"/>
        <v>-43</v>
      </c>
      <c r="M28" s="1"/>
      <c r="N28" s="1">
        <f t="shared" si="1"/>
        <v>0.63636363636363635</v>
      </c>
      <c r="O28">
        <v>448</v>
      </c>
      <c r="P28">
        <v>704</v>
      </c>
    </row>
    <row r="29" spans="1:16" x14ac:dyDescent="0.5">
      <c r="A29" t="s">
        <v>45</v>
      </c>
      <c r="B29">
        <v>70</v>
      </c>
      <c r="C29" s="2"/>
      <c r="D29">
        <v>177</v>
      </c>
      <c r="E29" s="1"/>
      <c r="F29">
        <v>209</v>
      </c>
      <c r="G29" s="1"/>
      <c r="H29">
        <v>2.5299999999999998</v>
      </c>
      <c r="I29" s="1"/>
      <c r="J29">
        <v>2.99</v>
      </c>
      <c r="K29" s="1"/>
      <c r="L29" s="1">
        <f t="shared" si="0"/>
        <v>-32</v>
      </c>
      <c r="M29" s="1"/>
      <c r="N29" s="1">
        <f t="shared" si="1"/>
        <v>0.56589147286821706</v>
      </c>
      <c r="O29">
        <v>365</v>
      </c>
      <c r="P29">
        <v>645</v>
      </c>
    </row>
    <row r="30" spans="1:16" x14ac:dyDescent="0.5">
      <c r="A30" t="s">
        <v>46</v>
      </c>
      <c r="B30">
        <v>70</v>
      </c>
      <c r="C30" s="2"/>
      <c r="D30">
        <v>180</v>
      </c>
      <c r="E30" s="1"/>
      <c r="F30">
        <v>225</v>
      </c>
      <c r="G30" s="1"/>
      <c r="H30">
        <v>2.57</v>
      </c>
      <c r="I30" s="1"/>
      <c r="J30">
        <v>3.21</v>
      </c>
      <c r="K30" s="1"/>
      <c r="L30" s="1">
        <f t="shared" si="0"/>
        <v>-45</v>
      </c>
      <c r="M30" s="1"/>
      <c r="N30" s="1">
        <f t="shared" si="1"/>
        <v>0.98319327731092432</v>
      </c>
      <c r="O30">
        <v>585</v>
      </c>
      <c r="P30">
        <v>595</v>
      </c>
    </row>
    <row r="31" spans="1:16" x14ac:dyDescent="0.5">
      <c r="A31" t="s">
        <v>47</v>
      </c>
      <c r="B31">
        <v>71</v>
      </c>
      <c r="C31" s="2"/>
      <c r="D31">
        <v>190</v>
      </c>
      <c r="E31" s="1"/>
      <c r="F31">
        <v>238</v>
      </c>
      <c r="G31" s="1"/>
      <c r="H31">
        <v>2.68</v>
      </c>
      <c r="I31" s="1"/>
      <c r="J31">
        <v>3.35</v>
      </c>
      <c r="K31" s="1"/>
      <c r="L31" s="1">
        <f t="shared" si="0"/>
        <v>-48</v>
      </c>
      <c r="M31" s="1"/>
      <c r="N31" s="1">
        <f t="shared" si="1"/>
        <v>0.63546099290780145</v>
      </c>
      <c r="O31">
        <v>448</v>
      </c>
      <c r="P31">
        <v>705</v>
      </c>
    </row>
    <row r="32" spans="1:16" x14ac:dyDescent="0.5">
      <c r="A32" t="s">
        <v>48</v>
      </c>
      <c r="B32">
        <v>71</v>
      </c>
      <c r="C32" s="2"/>
      <c r="D32">
        <v>142</v>
      </c>
      <c r="E32" s="1"/>
      <c r="F32">
        <v>265</v>
      </c>
      <c r="G32" s="1"/>
      <c r="H32">
        <v>2</v>
      </c>
      <c r="I32" s="1"/>
      <c r="J32">
        <v>3.73</v>
      </c>
      <c r="K32" s="1"/>
      <c r="L32" s="1">
        <f t="shared" si="0"/>
        <v>-123</v>
      </c>
      <c r="M32" s="1"/>
      <c r="N32" s="1">
        <f t="shared" si="1"/>
        <v>0.38605230386052303</v>
      </c>
      <c r="O32">
        <v>310</v>
      </c>
      <c r="P32">
        <v>803</v>
      </c>
    </row>
    <row r="34" spans="1:14" x14ac:dyDescent="0.5">
      <c r="A34" t="s">
        <v>8</v>
      </c>
      <c r="B34" s="3">
        <f>AVERAGE(B2:B32)</f>
        <v>69.806451612903231</v>
      </c>
      <c r="C34" s="3"/>
      <c r="D34" s="3">
        <f t="shared" ref="D34:N34" si="2">AVERAGE(D2:D32)</f>
        <v>208</v>
      </c>
      <c r="E34" s="3"/>
      <c r="F34" s="3">
        <f t="shared" si="2"/>
        <v>208</v>
      </c>
      <c r="G34" s="3"/>
      <c r="H34" s="3">
        <f t="shared" si="2"/>
        <v>2.9800000000000004</v>
      </c>
      <c r="I34" s="3"/>
      <c r="J34" s="3">
        <f t="shared" si="2"/>
        <v>2.9787096774193547</v>
      </c>
      <c r="K34" s="3"/>
      <c r="L34" s="3">
        <f t="shared" si="2"/>
        <v>0</v>
      </c>
      <c r="M34" s="3"/>
      <c r="N34" s="3">
        <f t="shared" si="2"/>
        <v>0.79112448292943383</v>
      </c>
    </row>
    <row r="35" spans="1:14" x14ac:dyDescent="0.5">
      <c r="A35" t="s">
        <v>9</v>
      </c>
      <c r="B35">
        <f>STDEV(B2:B32)</f>
        <v>0.90992141927053871</v>
      </c>
      <c r="D35">
        <f t="shared" ref="D35:N35" si="3">STDEV(D2:D32)</f>
        <v>23.786550821840478</v>
      </c>
      <c r="F35">
        <f>-STDEV(F2:F32)</f>
        <v>-20.021654943252486</v>
      </c>
      <c r="H35">
        <f t="shared" si="3"/>
        <v>0.34627542024617386</v>
      </c>
      <c r="J35">
        <f>-STDEV(J2:J32)</f>
        <v>-0.27639032707970412</v>
      </c>
      <c r="L35">
        <f t="shared" si="3"/>
        <v>35.551840083648742</v>
      </c>
      <c r="N35">
        <f t="shared" si="3"/>
        <v>0.17534719830623544</v>
      </c>
    </row>
    <row r="36" spans="1:14" x14ac:dyDescent="0.5">
      <c r="A36" t="s">
        <v>11</v>
      </c>
    </row>
    <row r="37" spans="1:14" x14ac:dyDescent="0.5">
      <c r="A37" t="s">
        <v>18</v>
      </c>
      <c r="B37">
        <f>(B2-B$32)/1</f>
        <v>-1</v>
      </c>
      <c r="D37">
        <f>(D2-D$34)/D$35</f>
        <v>0.79877070628308433</v>
      </c>
      <c r="F37">
        <f t="shared" ref="F37:N37" si="4">(F2-F$34)/F$35</f>
        <v>2.0477827690171759</v>
      </c>
      <c r="H37">
        <f t="shared" si="4"/>
        <v>0.75084740295791363</v>
      </c>
      <c r="J37">
        <f t="shared" si="4"/>
        <v>2.1299937795926747</v>
      </c>
      <c r="L37">
        <f t="shared" si="4"/>
        <v>1.6876763582089702</v>
      </c>
      <c r="N37">
        <f t="shared" si="4"/>
        <v>-4.7827326426351964E-2</v>
      </c>
    </row>
    <row r="38" spans="1:14" x14ac:dyDescent="0.5">
      <c r="A38" t="s">
        <v>19</v>
      </c>
      <c r="B38">
        <f t="shared" ref="B38:B67" si="5">(B3-B$32)/1</f>
        <v>0</v>
      </c>
      <c r="D38">
        <f t="shared" ref="D38:N67" si="6">(D3-D$34)/D$35</f>
        <v>0.63060845232875085</v>
      </c>
      <c r="F38">
        <f t="shared" si="6"/>
        <v>0.89902658151973569</v>
      </c>
      <c r="H38">
        <f t="shared" si="6"/>
        <v>0.46205994028179254</v>
      </c>
      <c r="J38">
        <f t="shared" si="6"/>
        <v>1.0807530081659262</v>
      </c>
      <c r="L38">
        <f t="shared" si="6"/>
        <v>0.92822199701493358</v>
      </c>
      <c r="N38">
        <f t="shared" si="6"/>
        <v>1.488470142182118</v>
      </c>
    </row>
    <row r="39" spans="1:14" x14ac:dyDescent="0.5">
      <c r="A39" t="s">
        <v>20</v>
      </c>
      <c r="B39">
        <f t="shared" si="5"/>
        <v>-1</v>
      </c>
      <c r="D39">
        <f t="shared" si="6"/>
        <v>1.4714197221004186</v>
      </c>
      <c r="F39">
        <f t="shared" si="6"/>
        <v>0.69924289673757223</v>
      </c>
      <c r="H39">
        <f t="shared" si="6"/>
        <v>1.4150585671129916</v>
      </c>
      <c r="J39">
        <f t="shared" si="6"/>
        <v>0.75512656186107385</v>
      </c>
      <c r="L39">
        <f t="shared" si="6"/>
        <v>1.3782690258706591</v>
      </c>
      <c r="N39">
        <f t="shared" si="6"/>
        <v>1.507392179990092</v>
      </c>
    </row>
    <row r="40" spans="1:14" x14ac:dyDescent="0.5">
      <c r="A40" t="s">
        <v>21</v>
      </c>
      <c r="B40">
        <f t="shared" si="5"/>
        <v>-1</v>
      </c>
      <c r="D40">
        <f t="shared" si="6"/>
        <v>1.1771357776803348</v>
      </c>
      <c r="F40">
        <f t="shared" si="6"/>
        <v>0.89902658151973569</v>
      </c>
      <c r="H40">
        <f t="shared" si="6"/>
        <v>1.1262711044368705</v>
      </c>
      <c r="J40">
        <f t="shared" si="6"/>
        <v>0.97221085939764273</v>
      </c>
      <c r="L40">
        <f t="shared" si="6"/>
        <v>1.2938852079602106</v>
      </c>
      <c r="N40">
        <f t="shared" si="6"/>
        <v>1.626552335527218</v>
      </c>
    </row>
    <row r="41" spans="1:14" x14ac:dyDescent="0.5">
      <c r="A41" t="s">
        <v>22</v>
      </c>
      <c r="B41">
        <f t="shared" si="5"/>
        <v>-2</v>
      </c>
      <c r="D41">
        <f t="shared" si="6"/>
        <v>1.1771357776803348</v>
      </c>
      <c r="F41">
        <f t="shared" si="6"/>
        <v>-0.19978368478216349</v>
      </c>
      <c r="H41">
        <f t="shared" si="6"/>
        <v>1.2706648357749304</v>
      </c>
      <c r="J41">
        <f t="shared" si="6"/>
        <v>-0.33029492582176839</v>
      </c>
      <c r="L41">
        <f t="shared" si="6"/>
        <v>0.67507054328358806</v>
      </c>
      <c r="N41">
        <f t="shared" si="6"/>
        <v>-0.37135545155507288</v>
      </c>
    </row>
    <row r="42" spans="1:14" x14ac:dyDescent="0.5">
      <c r="A42" t="s">
        <v>23</v>
      </c>
      <c r="B42">
        <f t="shared" si="5"/>
        <v>-2</v>
      </c>
      <c r="D42">
        <f t="shared" si="6"/>
        <v>0.79877070628308433</v>
      </c>
      <c r="F42">
        <f t="shared" si="6"/>
        <v>0.84908066032419482</v>
      </c>
      <c r="H42">
        <f t="shared" si="6"/>
        <v>0.89524113429597352</v>
      </c>
      <c r="J42">
        <f t="shared" si="6"/>
        <v>0.75512656186107385</v>
      </c>
      <c r="L42">
        <f t="shared" si="6"/>
        <v>1.012605814925382</v>
      </c>
      <c r="N42">
        <f t="shared" si="6"/>
        <v>-0.43040055148729917</v>
      </c>
    </row>
    <row r="43" spans="1:14" x14ac:dyDescent="0.5">
      <c r="A43" t="s">
        <v>24</v>
      </c>
      <c r="B43">
        <f t="shared" si="5"/>
        <v>-2</v>
      </c>
      <c r="D43">
        <f t="shared" si="6"/>
        <v>0.54652732535158399</v>
      </c>
      <c r="F43">
        <f t="shared" si="6"/>
        <v>0.5993510543464905</v>
      </c>
      <c r="H43">
        <f t="shared" si="6"/>
        <v>0.6353324178874652</v>
      </c>
      <c r="J43">
        <f t="shared" si="6"/>
        <v>0.5018615480684111</v>
      </c>
      <c r="L43">
        <f t="shared" si="6"/>
        <v>0.70319848258707096</v>
      </c>
      <c r="N43">
        <f t="shared" si="6"/>
        <v>0.41439437406320184</v>
      </c>
    </row>
    <row r="44" spans="1:14" x14ac:dyDescent="0.5">
      <c r="A44" t="s">
        <v>25</v>
      </c>
      <c r="B44">
        <f t="shared" si="5"/>
        <v>0</v>
      </c>
      <c r="D44">
        <f t="shared" si="6"/>
        <v>0.67264901581733416</v>
      </c>
      <c r="F44">
        <f t="shared" si="6"/>
        <v>-4.9945921195540872E-2</v>
      </c>
      <c r="H44">
        <f t="shared" si="6"/>
        <v>0.49093868654940398</v>
      </c>
      <c r="J44">
        <f t="shared" si="6"/>
        <v>0.14005438550746316</v>
      </c>
      <c r="L44">
        <f t="shared" si="6"/>
        <v>0.42191908955224255</v>
      </c>
      <c r="N44">
        <f t="shared" si="6"/>
        <v>2.0916801491867858</v>
      </c>
    </row>
    <row r="45" spans="1:14" x14ac:dyDescent="0.5">
      <c r="A45" t="s">
        <v>26</v>
      </c>
      <c r="B45">
        <f t="shared" si="5"/>
        <v>0</v>
      </c>
      <c r="D45">
        <f t="shared" si="6"/>
        <v>0.63060845232875085</v>
      </c>
      <c r="F45">
        <f t="shared" si="6"/>
        <v>-0.34962144836878611</v>
      </c>
      <c r="H45">
        <f t="shared" si="6"/>
        <v>0.46205994028179254</v>
      </c>
      <c r="J45">
        <f t="shared" si="6"/>
        <v>-0.18557206079738922</v>
      </c>
      <c r="L45">
        <f t="shared" si="6"/>
        <v>0.2250235144278627</v>
      </c>
      <c r="N45">
        <f t="shared" si="6"/>
        <v>-0.33292050986457317</v>
      </c>
    </row>
    <row r="46" spans="1:14" x14ac:dyDescent="0.5">
      <c r="A46" t="s">
        <v>27</v>
      </c>
      <c r="B46">
        <f t="shared" si="5"/>
        <v>-2</v>
      </c>
      <c r="D46">
        <f t="shared" si="6"/>
        <v>-1.2612169046575017</v>
      </c>
      <c r="F46">
        <f t="shared" si="6"/>
        <v>1.6981613206483896</v>
      </c>
      <c r="H46">
        <f t="shared" si="6"/>
        <v>-1.1551498507044844</v>
      </c>
      <c r="J46">
        <f t="shared" si="6"/>
        <v>1.659644468263443</v>
      </c>
      <c r="L46">
        <f t="shared" si="6"/>
        <v>0.11251175721393135</v>
      </c>
      <c r="N46">
        <f t="shared" si="6"/>
        <v>-0.58958767772844722</v>
      </c>
    </row>
    <row r="47" spans="1:14" x14ac:dyDescent="0.5">
      <c r="A47" t="s">
        <v>28</v>
      </c>
      <c r="B47">
        <f t="shared" si="5"/>
        <v>-3</v>
      </c>
      <c r="D47">
        <f t="shared" si="6"/>
        <v>0.37836507139725051</v>
      </c>
      <c r="F47">
        <f t="shared" si="6"/>
        <v>0.74918881793311309</v>
      </c>
      <c r="H47">
        <f t="shared" si="6"/>
        <v>0.60645367161985242</v>
      </c>
      <c r="J47">
        <f t="shared" si="6"/>
        <v>0.5018615480684111</v>
      </c>
      <c r="L47">
        <f t="shared" si="6"/>
        <v>0.67507054328358806</v>
      </c>
      <c r="N47">
        <f t="shared" si="6"/>
        <v>0.61264874914415557</v>
      </c>
    </row>
    <row r="48" spans="1:14" x14ac:dyDescent="0.5">
      <c r="A48" t="s">
        <v>29</v>
      </c>
      <c r="B48">
        <f t="shared" si="5"/>
        <v>-1</v>
      </c>
      <c r="D48">
        <f t="shared" si="6"/>
        <v>1.2191763411689183</v>
      </c>
      <c r="F48">
        <f t="shared" si="6"/>
        <v>-0.69924289673757223</v>
      </c>
      <c r="H48">
        <f t="shared" si="6"/>
        <v>1.1840285969720947</v>
      </c>
      <c r="J48">
        <f t="shared" si="6"/>
        <v>-0.69210208838271636</v>
      </c>
      <c r="L48">
        <f t="shared" si="6"/>
        <v>0.42191908955224255</v>
      </c>
      <c r="N48">
        <f t="shared" si="6"/>
        <v>-0.44030904344077232</v>
      </c>
    </row>
    <row r="49" spans="1:14" x14ac:dyDescent="0.5">
      <c r="A49" t="s">
        <v>30</v>
      </c>
      <c r="B49">
        <f t="shared" si="5"/>
        <v>-1</v>
      </c>
      <c r="D49">
        <f t="shared" si="6"/>
        <v>-1.1771357776803348</v>
      </c>
      <c r="F49">
        <f t="shared" si="6"/>
        <v>1.2486480298885219</v>
      </c>
      <c r="H49">
        <f t="shared" si="6"/>
        <v>-1.1840285969720972</v>
      </c>
      <c r="J49">
        <f t="shared" si="6"/>
        <v>1.3340180219585906</v>
      </c>
      <c r="L49">
        <f t="shared" si="6"/>
        <v>-8.4383817910448508E-2</v>
      </c>
      <c r="N49">
        <f t="shared" si="6"/>
        <v>-9.2968624827997337E-2</v>
      </c>
    </row>
    <row r="50" spans="1:14" x14ac:dyDescent="0.5">
      <c r="A50" t="s">
        <v>31</v>
      </c>
      <c r="B50">
        <f t="shared" si="5"/>
        <v>0</v>
      </c>
      <c r="D50">
        <f t="shared" si="6"/>
        <v>0.21020281744291694</v>
      </c>
      <c r="F50">
        <f t="shared" si="6"/>
        <v>0.34962144836878611</v>
      </c>
      <c r="H50">
        <f t="shared" si="6"/>
        <v>5.7757492535222943E-2</v>
      </c>
      <c r="J50">
        <f t="shared" si="6"/>
        <v>0.53804226432450508</v>
      </c>
      <c r="L50">
        <f t="shared" si="6"/>
        <v>0.33753527164179403</v>
      </c>
      <c r="N50">
        <f t="shared" si="6"/>
        <v>-0.5287326253985466</v>
      </c>
    </row>
    <row r="51" spans="1:14" x14ac:dyDescent="0.5">
      <c r="A51" t="s">
        <v>32</v>
      </c>
      <c r="B51">
        <f t="shared" si="5"/>
        <v>-3</v>
      </c>
      <c r="D51">
        <f t="shared" si="6"/>
        <v>-0.79877070628308433</v>
      </c>
      <c r="F51">
        <f t="shared" si="6"/>
        <v>0.89902658151973569</v>
      </c>
      <c r="H51">
        <f t="shared" si="6"/>
        <v>-0.57757492535224353</v>
      </c>
      <c r="J51">
        <f t="shared" si="6"/>
        <v>0.68276512934888434</v>
      </c>
      <c r="L51">
        <f t="shared" si="6"/>
        <v>-2.8127939303482837E-2</v>
      </c>
      <c r="N51">
        <f t="shared" si="6"/>
        <v>-1.4247723515717379</v>
      </c>
    </row>
    <row r="52" spans="1:14" x14ac:dyDescent="0.5">
      <c r="A52" t="s">
        <v>33</v>
      </c>
      <c r="B52">
        <f t="shared" si="5"/>
        <v>-1</v>
      </c>
      <c r="D52">
        <f t="shared" si="6"/>
        <v>1.0510140872145848</v>
      </c>
      <c r="F52">
        <f t="shared" si="6"/>
        <v>-0.5993510543464905</v>
      </c>
      <c r="H52">
        <f t="shared" si="6"/>
        <v>1.0107561193664221</v>
      </c>
      <c r="J52">
        <f t="shared" si="6"/>
        <v>-0.58355993961443275</v>
      </c>
      <c r="L52">
        <f t="shared" si="6"/>
        <v>0.36566321094527687</v>
      </c>
      <c r="N52">
        <f t="shared" si="6"/>
        <v>-0.6017423892598629</v>
      </c>
    </row>
    <row r="53" spans="1:14" x14ac:dyDescent="0.5">
      <c r="A53" t="s">
        <v>34</v>
      </c>
      <c r="B53">
        <f t="shared" si="5"/>
        <v>-1</v>
      </c>
      <c r="D53">
        <f t="shared" si="6"/>
        <v>-0.16816225395433354</v>
      </c>
      <c r="F53">
        <f t="shared" si="6"/>
        <v>-0.29967552717324525</v>
      </c>
      <c r="H53">
        <f t="shared" si="6"/>
        <v>-0.20215122387328543</v>
      </c>
      <c r="J53">
        <f t="shared" si="6"/>
        <v>-0.29411420956567441</v>
      </c>
      <c r="L53">
        <f t="shared" si="6"/>
        <v>-0.28127939303482835</v>
      </c>
      <c r="N53">
        <f t="shared" si="6"/>
        <v>-5.8924138616317338E-3</v>
      </c>
    </row>
    <row r="54" spans="1:14" x14ac:dyDescent="0.5">
      <c r="A54" t="s">
        <v>35</v>
      </c>
      <c r="B54">
        <f t="shared" si="5"/>
        <v>-2</v>
      </c>
      <c r="D54">
        <f t="shared" si="6"/>
        <v>0.67264901581733416</v>
      </c>
      <c r="F54">
        <f t="shared" si="6"/>
        <v>-0.29967552717324525</v>
      </c>
      <c r="H54">
        <f t="shared" si="6"/>
        <v>0.77972614922552508</v>
      </c>
      <c r="J54">
        <f t="shared" si="6"/>
        <v>-0.43883707459005361</v>
      </c>
      <c r="L54">
        <f t="shared" si="6"/>
        <v>0.28127939303482835</v>
      </c>
      <c r="N54">
        <f t="shared" si="6"/>
        <v>0.63826136514690679</v>
      </c>
    </row>
    <row r="55" spans="1:14" x14ac:dyDescent="0.5">
      <c r="A55" t="s">
        <v>36</v>
      </c>
      <c r="B55">
        <f t="shared" si="5"/>
        <v>-2</v>
      </c>
      <c r="D55">
        <f t="shared" si="6"/>
        <v>0.16816225395433354</v>
      </c>
      <c r="F55">
        <f t="shared" si="6"/>
        <v>-0.29967552717324525</v>
      </c>
      <c r="H55">
        <f t="shared" si="6"/>
        <v>0.2599087164085071</v>
      </c>
      <c r="J55">
        <f t="shared" si="6"/>
        <v>-0.43883707459005361</v>
      </c>
      <c r="L55">
        <f t="shared" si="6"/>
        <v>-5.6255878606965674E-2</v>
      </c>
      <c r="N55">
        <f t="shared" si="6"/>
        <v>0.41873501694399612</v>
      </c>
    </row>
    <row r="56" spans="1:14" x14ac:dyDescent="0.5">
      <c r="A56" t="s">
        <v>37</v>
      </c>
      <c r="B56">
        <f t="shared" si="5"/>
        <v>-2</v>
      </c>
      <c r="D56">
        <f t="shared" si="6"/>
        <v>0.84081126977166776</v>
      </c>
      <c r="F56">
        <f t="shared" si="6"/>
        <v>-0.79913473912865396</v>
      </c>
      <c r="H56">
        <f t="shared" si="6"/>
        <v>0.92411988056358507</v>
      </c>
      <c r="J56">
        <f t="shared" si="6"/>
        <v>-0.98154781843147476</v>
      </c>
      <c r="L56">
        <f t="shared" si="6"/>
        <v>0.11251175721393135</v>
      </c>
      <c r="N56">
        <f t="shared" si="6"/>
        <v>6.464782999928185E-3</v>
      </c>
    </row>
    <row r="57" spans="1:14" x14ac:dyDescent="0.5">
      <c r="A57" t="s">
        <v>38</v>
      </c>
      <c r="B57">
        <f t="shared" si="5"/>
        <v>-2</v>
      </c>
      <c r="D57">
        <f t="shared" si="6"/>
        <v>0.42040563488583388</v>
      </c>
      <c r="F57">
        <f t="shared" si="6"/>
        <v>-0.44951329075986785</v>
      </c>
      <c r="H57">
        <f t="shared" si="6"/>
        <v>0.51981743281701676</v>
      </c>
      <c r="J57">
        <f t="shared" si="6"/>
        <v>-0.58355993961443275</v>
      </c>
      <c r="L57">
        <f t="shared" si="6"/>
        <v>2.8127939303482837E-2</v>
      </c>
      <c r="N57">
        <f t="shared" si="6"/>
        <v>1.5769192207405767</v>
      </c>
    </row>
    <row r="58" spans="1:14" x14ac:dyDescent="0.5">
      <c r="A58" t="s">
        <v>39</v>
      </c>
      <c r="B58">
        <f t="shared" si="5"/>
        <v>-1</v>
      </c>
      <c r="D58">
        <f t="shared" si="6"/>
        <v>-0.75673014279450102</v>
      </c>
      <c r="F58">
        <f t="shared" si="6"/>
        <v>1.2486480298885219</v>
      </c>
      <c r="H58">
        <f t="shared" si="6"/>
        <v>-0.77972614922552763</v>
      </c>
      <c r="J58">
        <f t="shared" si="6"/>
        <v>1.3340180219585906</v>
      </c>
      <c r="L58">
        <f t="shared" si="6"/>
        <v>0.19689557512437986</v>
      </c>
      <c r="N58">
        <f t="shared" si="6"/>
        <v>3.8898383412469102E-2</v>
      </c>
    </row>
    <row r="59" spans="1:14" x14ac:dyDescent="0.5">
      <c r="A59" t="s">
        <v>40</v>
      </c>
      <c r="B59">
        <f t="shared" si="5"/>
        <v>-1</v>
      </c>
      <c r="D59">
        <f t="shared" si="6"/>
        <v>0</v>
      </c>
      <c r="F59">
        <f t="shared" si="6"/>
        <v>-0.29967552717324525</v>
      </c>
      <c r="H59">
        <f t="shared" si="6"/>
        <v>-2.8878746267612752E-2</v>
      </c>
      <c r="J59">
        <f t="shared" si="6"/>
        <v>-0.29411420956567441</v>
      </c>
      <c r="L59">
        <f t="shared" si="6"/>
        <v>-0.16876763582089702</v>
      </c>
      <c r="N59">
        <f t="shared" si="6"/>
        <v>0.35952775035009493</v>
      </c>
    </row>
    <row r="60" spans="1:14" x14ac:dyDescent="0.5">
      <c r="A60" t="s">
        <v>41</v>
      </c>
      <c r="B60">
        <f t="shared" si="5"/>
        <v>0</v>
      </c>
      <c r="D60">
        <f t="shared" si="6"/>
        <v>0</v>
      </c>
      <c r="F60">
        <f t="shared" si="6"/>
        <v>-0.5993510543464905</v>
      </c>
      <c r="H60">
        <f t="shared" si="6"/>
        <v>-0.14439373133806119</v>
      </c>
      <c r="J60">
        <f t="shared" si="6"/>
        <v>-0.43883707459005361</v>
      </c>
      <c r="L60">
        <f t="shared" si="6"/>
        <v>-0.33753527164179403</v>
      </c>
      <c r="N60">
        <f t="shared" si="6"/>
        <v>-1.0489895016450457</v>
      </c>
    </row>
    <row r="61" spans="1:14" x14ac:dyDescent="0.5">
      <c r="A61" t="s">
        <v>42</v>
      </c>
      <c r="B61">
        <f t="shared" si="5"/>
        <v>-2</v>
      </c>
      <c r="D61">
        <f t="shared" si="6"/>
        <v>-0.63060845232875085</v>
      </c>
      <c r="F61">
        <f t="shared" si="6"/>
        <v>-0.34962144836878611</v>
      </c>
      <c r="H61">
        <f t="shared" si="6"/>
        <v>-0.51981743281701931</v>
      </c>
      <c r="J61">
        <f t="shared" si="6"/>
        <v>-0.51119850710224313</v>
      </c>
      <c r="L61">
        <f t="shared" si="6"/>
        <v>-0.61881466467662238</v>
      </c>
      <c r="N61">
        <f t="shared" si="6"/>
        <v>-0.4637688092328906</v>
      </c>
    </row>
    <row r="62" spans="1:14" x14ac:dyDescent="0.5">
      <c r="A62" t="s">
        <v>43</v>
      </c>
      <c r="B62">
        <f t="shared" si="5"/>
        <v>-2</v>
      </c>
      <c r="D62">
        <f t="shared" si="6"/>
        <v>-0.96693296023741793</v>
      </c>
      <c r="F62">
        <f t="shared" si="6"/>
        <v>-0.79913473912865396</v>
      </c>
      <c r="H62">
        <f t="shared" si="6"/>
        <v>-0.86636238802836341</v>
      </c>
      <c r="J62">
        <f t="shared" si="6"/>
        <v>-0.98154781843147476</v>
      </c>
      <c r="L62">
        <f t="shared" si="6"/>
        <v>-1.0969896328358306</v>
      </c>
      <c r="N62">
        <f t="shared" si="6"/>
        <v>-0.13108667768652218</v>
      </c>
    </row>
    <row r="63" spans="1:14" x14ac:dyDescent="0.5">
      <c r="A63" t="s">
        <v>44</v>
      </c>
      <c r="B63">
        <f t="shared" si="5"/>
        <v>0</v>
      </c>
      <c r="D63">
        <f t="shared" si="6"/>
        <v>-1.093054650703168</v>
      </c>
      <c r="F63">
        <f t="shared" si="6"/>
        <v>-0.84908066032419482</v>
      </c>
      <c r="H63">
        <f t="shared" si="6"/>
        <v>-1.2129073432397086</v>
      </c>
      <c r="J63">
        <f t="shared" si="6"/>
        <v>-0.69210208838271636</v>
      </c>
      <c r="L63">
        <f t="shared" si="6"/>
        <v>-1.209501390049762</v>
      </c>
      <c r="N63">
        <f t="shared" si="6"/>
        <v>-0.88259663148717726</v>
      </c>
    </row>
    <row r="64" spans="1:14" x14ac:dyDescent="0.5">
      <c r="A64" t="s">
        <v>45</v>
      </c>
      <c r="B64">
        <f t="shared" si="5"/>
        <v>-1</v>
      </c>
      <c r="D64">
        <f t="shared" si="6"/>
        <v>-1.3032574681460851</v>
      </c>
      <c r="F64">
        <f t="shared" si="6"/>
        <v>-4.9945921195540872E-2</v>
      </c>
      <c r="H64">
        <f t="shared" si="6"/>
        <v>-1.2995435820425456</v>
      </c>
      <c r="J64">
        <f t="shared" si="6"/>
        <v>-4.0849195773011625E-2</v>
      </c>
      <c r="L64">
        <f t="shared" si="6"/>
        <v>-0.90009405771145079</v>
      </c>
      <c r="N64">
        <f t="shared" si="6"/>
        <v>-1.2844973414850813</v>
      </c>
    </row>
    <row r="65" spans="1:14" x14ac:dyDescent="0.5">
      <c r="A65" t="s">
        <v>46</v>
      </c>
      <c r="B65">
        <f t="shared" si="5"/>
        <v>-1</v>
      </c>
      <c r="D65">
        <f t="shared" si="6"/>
        <v>-1.1771357776803348</v>
      </c>
      <c r="F65">
        <f t="shared" si="6"/>
        <v>-0.84908066032419482</v>
      </c>
      <c r="H65">
        <f t="shared" si="6"/>
        <v>-1.1840285969720972</v>
      </c>
      <c r="J65">
        <f t="shared" si="6"/>
        <v>-0.83682495340709551</v>
      </c>
      <c r="L65">
        <f t="shared" si="6"/>
        <v>-1.2657572686567278</v>
      </c>
      <c r="N65">
        <f t="shared" si="6"/>
        <v>1.0953627787428437</v>
      </c>
    </row>
    <row r="66" spans="1:14" x14ac:dyDescent="0.5">
      <c r="A66" t="s">
        <v>47</v>
      </c>
      <c r="B66">
        <f t="shared" si="5"/>
        <v>0</v>
      </c>
      <c r="D66">
        <f t="shared" si="6"/>
        <v>-0.75673014279450102</v>
      </c>
      <c r="F66">
        <f t="shared" si="6"/>
        <v>-1.4983776358662262</v>
      </c>
      <c r="H66">
        <f t="shared" si="6"/>
        <v>-0.86636238802836341</v>
      </c>
      <c r="J66">
        <f t="shared" si="6"/>
        <v>-1.3433549809924228</v>
      </c>
      <c r="L66">
        <f t="shared" si="6"/>
        <v>-1.3501410865671761</v>
      </c>
      <c r="N66">
        <f t="shared" si="6"/>
        <v>-0.8877443810067247</v>
      </c>
    </row>
    <row r="67" spans="1:14" x14ac:dyDescent="0.5">
      <c r="A67" t="s">
        <v>48</v>
      </c>
      <c r="B67">
        <f t="shared" si="5"/>
        <v>0</v>
      </c>
      <c r="D67">
        <f t="shared" si="6"/>
        <v>-2.7746771902465035</v>
      </c>
      <c r="F67">
        <f t="shared" si="6"/>
        <v>-2.8469175081458298</v>
      </c>
      <c r="H67">
        <f t="shared" si="6"/>
        <v>-2.8301171342259859</v>
      </c>
      <c r="J67">
        <f t="shared" si="6"/>
        <v>-2.7182221987240234</v>
      </c>
      <c r="L67">
        <f t="shared" si="6"/>
        <v>-3.459736534328389</v>
      </c>
      <c r="N67">
        <f t="shared" si="6"/>
        <v>-2.3101149204646645</v>
      </c>
    </row>
    <row r="69" spans="1:14" x14ac:dyDescent="0.5">
      <c r="A69" t="s">
        <v>10</v>
      </c>
      <c r="B69" s="3">
        <f>MAX(B2:B32)</f>
        <v>71</v>
      </c>
      <c r="C69" s="3"/>
      <c r="D69" s="3">
        <f t="shared" ref="D69:N69" si="7">MAX(D2:D32)</f>
        <v>243</v>
      </c>
      <c r="E69" s="3"/>
      <c r="F69" s="3">
        <f t="shared" si="7"/>
        <v>265</v>
      </c>
      <c r="G69" s="3"/>
      <c r="H69" s="3">
        <f t="shared" si="7"/>
        <v>3.47</v>
      </c>
      <c r="I69" s="3"/>
      <c r="J69" s="3">
        <f t="shared" si="7"/>
        <v>3.73</v>
      </c>
      <c r="K69" s="3"/>
      <c r="L69" s="3">
        <f t="shared" si="7"/>
        <v>60</v>
      </c>
      <c r="M69" s="3"/>
      <c r="N69" s="3">
        <f t="shared" si="7"/>
        <v>1.1578947368421053</v>
      </c>
    </row>
    <row r="70" spans="1:14" x14ac:dyDescent="0.5">
      <c r="B70" s="3">
        <f>MIN(B2:B32)</f>
        <v>68</v>
      </c>
      <c r="C70" s="3"/>
      <c r="D70" s="3">
        <f>MIN(D2:D32)</f>
        <v>142</v>
      </c>
      <c r="E70" s="3"/>
      <c r="F70" s="3">
        <f t="shared" ref="D70:N70" si="8">MIN(F2:F32)</f>
        <v>167</v>
      </c>
      <c r="G70" s="3"/>
      <c r="H70" s="3">
        <f t="shared" si="8"/>
        <v>2</v>
      </c>
      <c r="I70" s="3"/>
      <c r="J70" s="3">
        <f t="shared" si="8"/>
        <v>2.39</v>
      </c>
      <c r="K70" s="3"/>
      <c r="L70" s="3">
        <f t="shared" si="8"/>
        <v>-123</v>
      </c>
      <c r="M70" s="3"/>
      <c r="N70" s="3">
        <f t="shared" si="8"/>
        <v>0.38605230386052303</v>
      </c>
    </row>
    <row r="72" spans="1:14" x14ac:dyDescent="0.5">
      <c r="A72" t="s">
        <v>18</v>
      </c>
      <c r="B72">
        <f>(B2-B$70)/1</f>
        <v>2</v>
      </c>
      <c r="D72">
        <f>(D2-D$70)/(D$69-D$70)</f>
        <v>0.84158415841584155</v>
      </c>
      <c r="F72">
        <f>(F2-F$69)/(F$70-F$69)</f>
        <v>1</v>
      </c>
      <c r="H72">
        <f t="shared" ref="H72:N72" si="9">(H2-H$70)/(H$69-H$70)</f>
        <v>0.84353741496598644</v>
      </c>
      <c r="J72">
        <f>(J2-J$69)/(J$70-J$69)</f>
        <v>1</v>
      </c>
      <c r="L72">
        <f t="shared" si="9"/>
        <v>1</v>
      </c>
      <c r="N72">
        <f t="shared" si="9"/>
        <v>0.51394659638651652</v>
      </c>
    </row>
    <row r="73" spans="1:14" x14ac:dyDescent="0.5">
      <c r="A73" t="s">
        <v>19</v>
      </c>
      <c r="B73">
        <f t="shared" ref="B73:B102" si="10">(B3-B$70)/1</f>
        <v>3</v>
      </c>
      <c r="D73">
        <f t="shared" ref="D73:N102" si="11">(D3-D$70)/(D$69-D$70)</f>
        <v>0.80198019801980203</v>
      </c>
      <c r="F73">
        <f t="shared" ref="F73:F102" si="12">(F3-F$69)/(F$70-F$69)</f>
        <v>0.76530612244897955</v>
      </c>
      <c r="H73">
        <f t="shared" si="11"/>
        <v>0.77551020408163263</v>
      </c>
      <c r="J73">
        <f t="shared" ref="J73:J102" si="13">(J3-J$69)/(J$70-J$69)</f>
        <v>0.78358208955223874</v>
      </c>
      <c r="L73">
        <f t="shared" si="11"/>
        <v>0.85245901639344257</v>
      </c>
      <c r="N73">
        <f t="shared" si="11"/>
        <v>0.86296272373887861</v>
      </c>
    </row>
    <row r="74" spans="1:14" x14ac:dyDescent="0.5">
      <c r="A74" t="s">
        <v>20</v>
      </c>
      <c r="B74">
        <f t="shared" si="10"/>
        <v>2</v>
      </c>
      <c r="D74">
        <f t="shared" si="11"/>
        <v>1</v>
      </c>
      <c r="F74">
        <f t="shared" si="12"/>
        <v>0.72448979591836737</v>
      </c>
      <c r="H74">
        <f t="shared" si="11"/>
        <v>1</v>
      </c>
      <c r="J74">
        <f t="shared" si="13"/>
        <v>0.71641791044776126</v>
      </c>
      <c r="L74">
        <f t="shared" si="11"/>
        <v>0.93989071038251371</v>
      </c>
      <c r="N74">
        <f t="shared" si="11"/>
        <v>0.86726143313097037</v>
      </c>
    </row>
    <row r="75" spans="1:14" x14ac:dyDescent="0.5">
      <c r="A75" t="s">
        <v>21</v>
      </c>
      <c r="B75">
        <f t="shared" si="10"/>
        <v>2</v>
      </c>
      <c r="D75">
        <f t="shared" si="11"/>
        <v>0.93069306930693074</v>
      </c>
      <c r="F75">
        <f t="shared" si="12"/>
        <v>0.76530612244897955</v>
      </c>
      <c r="H75">
        <f t="shared" si="11"/>
        <v>0.93197278911564618</v>
      </c>
      <c r="J75">
        <f t="shared" si="13"/>
        <v>0.76119402985074636</v>
      </c>
      <c r="L75">
        <f t="shared" si="11"/>
        <v>0.92349726775956287</v>
      </c>
      <c r="N75">
        <f t="shared" si="11"/>
        <v>0.89433224257384647</v>
      </c>
    </row>
    <row r="76" spans="1:14" x14ac:dyDescent="0.5">
      <c r="A76" t="s">
        <v>22</v>
      </c>
      <c r="B76">
        <f t="shared" si="10"/>
        <v>1</v>
      </c>
      <c r="D76">
        <f t="shared" si="11"/>
        <v>0.93069306930693074</v>
      </c>
      <c r="F76">
        <f t="shared" si="12"/>
        <v>0.54081632653061229</v>
      </c>
      <c r="H76">
        <f t="shared" si="11"/>
        <v>0.96598639455782298</v>
      </c>
      <c r="J76">
        <f t="shared" si="13"/>
        <v>0.49253731343283597</v>
      </c>
      <c r="L76">
        <f t="shared" si="11"/>
        <v>0.80327868852459017</v>
      </c>
      <c r="N76">
        <f t="shared" si="11"/>
        <v>0.44044746250831468</v>
      </c>
    </row>
    <row r="77" spans="1:14" x14ac:dyDescent="0.5">
      <c r="A77" t="s">
        <v>23</v>
      </c>
      <c r="B77">
        <f t="shared" si="10"/>
        <v>1</v>
      </c>
      <c r="D77">
        <f t="shared" si="11"/>
        <v>0.84158415841584155</v>
      </c>
      <c r="F77">
        <f t="shared" si="12"/>
        <v>0.75510204081632648</v>
      </c>
      <c r="H77">
        <f t="shared" si="11"/>
        <v>0.87755102040816313</v>
      </c>
      <c r="J77">
        <f t="shared" si="13"/>
        <v>0.71641791044776126</v>
      </c>
      <c r="L77">
        <f t="shared" si="11"/>
        <v>0.86885245901639341</v>
      </c>
      <c r="N77">
        <f t="shared" si="11"/>
        <v>0.42703359407556601</v>
      </c>
    </row>
    <row r="78" spans="1:14" x14ac:dyDescent="0.5">
      <c r="A78" t="s">
        <v>24</v>
      </c>
      <c r="B78">
        <f t="shared" si="10"/>
        <v>1</v>
      </c>
      <c r="D78">
        <f t="shared" si="11"/>
        <v>0.78217821782178221</v>
      </c>
      <c r="F78">
        <f t="shared" si="12"/>
        <v>0.70408163265306123</v>
      </c>
      <c r="H78">
        <f t="shared" si="11"/>
        <v>0.81632653061224492</v>
      </c>
      <c r="J78">
        <f t="shared" si="13"/>
        <v>0.66417910447761208</v>
      </c>
      <c r="L78">
        <f t="shared" si="11"/>
        <v>0.80874316939890711</v>
      </c>
      <c r="N78">
        <f t="shared" si="11"/>
        <v>0.61895414289325434</v>
      </c>
    </row>
    <row r="79" spans="1:14" x14ac:dyDescent="0.5">
      <c r="A79" t="s">
        <v>25</v>
      </c>
      <c r="B79">
        <f t="shared" si="10"/>
        <v>3</v>
      </c>
      <c r="D79">
        <f t="shared" si="11"/>
        <v>0.81188118811881194</v>
      </c>
      <c r="F79">
        <f t="shared" si="12"/>
        <v>0.5714285714285714</v>
      </c>
      <c r="H79">
        <f t="shared" si="11"/>
        <v>0.7823129251700679</v>
      </c>
      <c r="J79">
        <f t="shared" si="13"/>
        <v>0.58955223880597019</v>
      </c>
      <c r="L79">
        <f t="shared" si="11"/>
        <v>0.75409836065573765</v>
      </c>
      <c r="N79">
        <f t="shared" si="11"/>
        <v>1</v>
      </c>
    </row>
    <row r="80" spans="1:14" x14ac:dyDescent="0.5">
      <c r="A80" t="s">
        <v>26</v>
      </c>
      <c r="B80">
        <f t="shared" si="10"/>
        <v>3</v>
      </c>
      <c r="D80">
        <f t="shared" si="11"/>
        <v>0.80198019801980203</v>
      </c>
      <c r="F80">
        <f t="shared" si="12"/>
        <v>0.51020408163265307</v>
      </c>
      <c r="H80">
        <f t="shared" si="11"/>
        <v>0.77551020408163263</v>
      </c>
      <c r="J80">
        <f t="shared" si="13"/>
        <v>0.52238805970149271</v>
      </c>
      <c r="L80">
        <f t="shared" si="11"/>
        <v>0.71584699453551914</v>
      </c>
      <c r="N80">
        <f t="shared" si="11"/>
        <v>0.44917911427363483</v>
      </c>
    </row>
    <row r="81" spans="1:14" x14ac:dyDescent="0.5">
      <c r="A81" t="s">
        <v>27</v>
      </c>
      <c r="B81">
        <f t="shared" si="10"/>
        <v>1</v>
      </c>
      <c r="D81">
        <f t="shared" si="11"/>
        <v>0.35643564356435642</v>
      </c>
      <c r="F81">
        <f t="shared" si="12"/>
        <v>0.9285714285714286</v>
      </c>
      <c r="H81">
        <f t="shared" si="11"/>
        <v>0.39455782312925169</v>
      </c>
      <c r="J81">
        <f t="shared" si="13"/>
        <v>0.90298507462686572</v>
      </c>
      <c r="L81">
        <f t="shared" si="11"/>
        <v>0.69398907103825136</v>
      </c>
      <c r="N81">
        <f t="shared" si="11"/>
        <v>0.39086945564516129</v>
      </c>
    </row>
    <row r="82" spans="1:14" x14ac:dyDescent="0.5">
      <c r="A82" t="s">
        <v>28</v>
      </c>
      <c r="B82">
        <f t="shared" si="10"/>
        <v>0</v>
      </c>
      <c r="D82">
        <f t="shared" si="11"/>
        <v>0.74257425742574257</v>
      </c>
      <c r="F82">
        <f t="shared" si="12"/>
        <v>0.73469387755102045</v>
      </c>
      <c r="H82">
        <f t="shared" si="11"/>
        <v>0.80952380952380942</v>
      </c>
      <c r="J82">
        <f t="shared" si="13"/>
        <v>0.66417910447761208</v>
      </c>
      <c r="L82">
        <f t="shared" si="11"/>
        <v>0.80327868852459017</v>
      </c>
      <c r="N82">
        <f t="shared" si="11"/>
        <v>0.66399358065532443</v>
      </c>
    </row>
    <row r="83" spans="1:14" x14ac:dyDescent="0.5">
      <c r="A83" t="s">
        <v>29</v>
      </c>
      <c r="B83">
        <f t="shared" si="10"/>
        <v>2</v>
      </c>
      <c r="D83">
        <f t="shared" si="11"/>
        <v>0.94059405940594054</v>
      </c>
      <c r="F83">
        <f t="shared" si="12"/>
        <v>0.43877551020408162</v>
      </c>
      <c r="H83">
        <f t="shared" si="11"/>
        <v>0.94557823129251695</v>
      </c>
      <c r="J83">
        <f t="shared" si="13"/>
        <v>0.41791044776119413</v>
      </c>
      <c r="L83">
        <f t="shared" si="11"/>
        <v>0.75409836065573765</v>
      </c>
      <c r="N83">
        <f t="shared" si="11"/>
        <v>0.42478258243220529</v>
      </c>
    </row>
    <row r="84" spans="1:14" x14ac:dyDescent="0.5">
      <c r="A84" t="s">
        <v>30</v>
      </c>
      <c r="B84">
        <f t="shared" si="10"/>
        <v>2</v>
      </c>
      <c r="D84">
        <f t="shared" si="11"/>
        <v>0.37623762376237624</v>
      </c>
      <c r="F84">
        <f t="shared" si="12"/>
        <v>0.83673469387755106</v>
      </c>
      <c r="H84">
        <f t="shared" si="11"/>
        <v>0.38775510204081615</v>
      </c>
      <c r="J84">
        <f t="shared" si="13"/>
        <v>0.83582089552238825</v>
      </c>
      <c r="L84">
        <f t="shared" si="11"/>
        <v>0.65573770491803274</v>
      </c>
      <c r="N84">
        <f t="shared" si="11"/>
        <v>0.50369139420482578</v>
      </c>
    </row>
    <row r="85" spans="1:14" x14ac:dyDescent="0.5">
      <c r="A85" t="s">
        <v>31</v>
      </c>
      <c r="B85">
        <f t="shared" si="10"/>
        <v>3</v>
      </c>
      <c r="D85">
        <f t="shared" si="11"/>
        <v>0.70297029702970293</v>
      </c>
      <c r="F85">
        <f t="shared" si="12"/>
        <v>0.65306122448979587</v>
      </c>
      <c r="H85">
        <f t="shared" si="11"/>
        <v>0.68027210884353728</v>
      </c>
      <c r="J85">
        <f t="shared" si="13"/>
        <v>0.67164179104477617</v>
      </c>
      <c r="L85">
        <f t="shared" si="11"/>
        <v>0.73770491803278693</v>
      </c>
      <c r="N85">
        <f t="shared" si="11"/>
        <v>0.40469450914423732</v>
      </c>
    </row>
    <row r="86" spans="1:14" x14ac:dyDescent="0.5">
      <c r="A86" t="s">
        <v>32</v>
      </c>
      <c r="B86">
        <f t="shared" si="10"/>
        <v>0</v>
      </c>
      <c r="D86">
        <f t="shared" si="11"/>
        <v>0.46534653465346537</v>
      </c>
      <c r="F86">
        <f t="shared" si="12"/>
        <v>0.76530612244897955</v>
      </c>
      <c r="H86">
        <f t="shared" si="11"/>
        <v>0.530612244897959</v>
      </c>
      <c r="J86">
        <f t="shared" si="13"/>
        <v>0.70149253731343286</v>
      </c>
      <c r="L86">
        <f t="shared" si="11"/>
        <v>0.66666666666666663</v>
      </c>
      <c r="N86">
        <f t="shared" si="11"/>
        <v>0.20113216423840263</v>
      </c>
    </row>
    <row r="87" spans="1:14" x14ac:dyDescent="0.5">
      <c r="A87" t="s">
        <v>33</v>
      </c>
      <c r="B87">
        <f t="shared" si="10"/>
        <v>2</v>
      </c>
      <c r="D87">
        <f t="shared" si="11"/>
        <v>0.90099009900990101</v>
      </c>
      <c r="F87">
        <f t="shared" si="12"/>
        <v>0.45918367346938777</v>
      </c>
      <c r="H87">
        <f t="shared" si="11"/>
        <v>0.90476190476190466</v>
      </c>
      <c r="J87">
        <f t="shared" si="13"/>
        <v>0.44029850746268651</v>
      </c>
      <c r="L87">
        <f t="shared" si="11"/>
        <v>0.74316939890710387</v>
      </c>
      <c r="N87">
        <f t="shared" si="11"/>
        <v>0.38810814773802643</v>
      </c>
    </row>
    <row r="88" spans="1:14" x14ac:dyDescent="0.5">
      <c r="A88" t="s">
        <v>34</v>
      </c>
      <c r="B88">
        <f t="shared" si="10"/>
        <v>2</v>
      </c>
      <c r="D88">
        <f t="shared" si="11"/>
        <v>0.61386138613861385</v>
      </c>
      <c r="F88">
        <f t="shared" si="12"/>
        <v>0.52040816326530615</v>
      </c>
      <c r="H88">
        <f t="shared" si="11"/>
        <v>0.61904761904761907</v>
      </c>
      <c r="J88">
        <f t="shared" si="13"/>
        <v>0.5</v>
      </c>
      <c r="L88">
        <f t="shared" si="11"/>
        <v>0.61748633879781423</v>
      </c>
      <c r="N88">
        <f t="shared" si="11"/>
        <v>0.52347337169094721</v>
      </c>
    </row>
    <row r="89" spans="1:14" x14ac:dyDescent="0.5">
      <c r="A89" t="s">
        <v>35</v>
      </c>
      <c r="B89">
        <f t="shared" si="10"/>
        <v>1</v>
      </c>
      <c r="D89">
        <f t="shared" si="11"/>
        <v>0.81188118811881194</v>
      </c>
      <c r="F89">
        <f t="shared" si="12"/>
        <v>0.52040816326530615</v>
      </c>
      <c r="H89">
        <f t="shared" si="11"/>
        <v>0.8503401360544216</v>
      </c>
      <c r="J89">
        <f t="shared" si="13"/>
        <v>0.47014925373134325</v>
      </c>
      <c r="L89">
        <f t="shared" si="11"/>
        <v>0.72677595628415304</v>
      </c>
      <c r="N89">
        <f t="shared" si="11"/>
        <v>0.66981225589973548</v>
      </c>
    </row>
    <row r="90" spans="1:14" x14ac:dyDescent="0.5">
      <c r="A90" t="s">
        <v>36</v>
      </c>
      <c r="B90">
        <f t="shared" si="10"/>
        <v>1</v>
      </c>
      <c r="D90">
        <f t="shared" si="11"/>
        <v>0.69306930693069302</v>
      </c>
      <c r="F90">
        <f t="shared" si="12"/>
        <v>0.52040816326530615</v>
      </c>
      <c r="H90">
        <f t="shared" si="11"/>
        <v>0.72789115646258484</v>
      </c>
      <c r="J90">
        <f t="shared" si="13"/>
        <v>0.47014925373134325</v>
      </c>
      <c r="L90">
        <f t="shared" si="11"/>
        <v>0.66120218579234968</v>
      </c>
      <c r="N90">
        <f t="shared" si="11"/>
        <v>0.61994025033626576</v>
      </c>
    </row>
    <row r="91" spans="1:14" x14ac:dyDescent="0.5">
      <c r="A91" t="s">
        <v>37</v>
      </c>
      <c r="B91">
        <f t="shared" si="10"/>
        <v>1</v>
      </c>
      <c r="D91">
        <f t="shared" si="11"/>
        <v>0.85148514851485146</v>
      </c>
      <c r="F91">
        <f t="shared" si="12"/>
        <v>0.41836734693877553</v>
      </c>
      <c r="H91">
        <f t="shared" si="11"/>
        <v>0.8843537414965984</v>
      </c>
      <c r="J91">
        <f t="shared" si="13"/>
        <v>0.35820895522388063</v>
      </c>
      <c r="L91">
        <f t="shared" si="11"/>
        <v>0.69398907103825136</v>
      </c>
      <c r="N91">
        <f t="shared" si="11"/>
        <v>0.52628068022440389</v>
      </c>
    </row>
    <row r="92" spans="1:14" x14ac:dyDescent="0.5">
      <c r="A92" t="s">
        <v>38</v>
      </c>
      <c r="B92">
        <f t="shared" si="10"/>
        <v>1</v>
      </c>
      <c r="D92">
        <f t="shared" si="11"/>
        <v>0.75247524752475248</v>
      </c>
      <c r="F92">
        <f t="shared" si="12"/>
        <v>0.48979591836734693</v>
      </c>
      <c r="H92">
        <f t="shared" si="11"/>
        <v>0.78911564625850339</v>
      </c>
      <c r="J92">
        <f t="shared" si="13"/>
        <v>0.44029850746268651</v>
      </c>
      <c r="L92">
        <f t="shared" si="11"/>
        <v>0.67759562841530052</v>
      </c>
      <c r="N92">
        <f t="shared" si="11"/>
        <v>0.88305658934572573</v>
      </c>
    </row>
    <row r="93" spans="1:14" x14ac:dyDescent="0.5">
      <c r="A93" t="s">
        <v>39</v>
      </c>
      <c r="B93">
        <f t="shared" si="10"/>
        <v>2</v>
      </c>
      <c r="D93">
        <f t="shared" si="11"/>
        <v>0.47524752475247523</v>
      </c>
      <c r="F93">
        <f t="shared" si="12"/>
        <v>0.83673469387755106</v>
      </c>
      <c r="H93">
        <f t="shared" si="11"/>
        <v>0.48299319727891149</v>
      </c>
      <c r="J93">
        <f t="shared" si="13"/>
        <v>0.83582089552238825</v>
      </c>
      <c r="L93">
        <f t="shared" si="11"/>
        <v>0.7103825136612022</v>
      </c>
      <c r="N93">
        <f t="shared" si="11"/>
        <v>0.53364894701086951</v>
      </c>
    </row>
    <row r="94" spans="1:14" x14ac:dyDescent="0.5">
      <c r="A94" t="s">
        <v>40</v>
      </c>
      <c r="B94">
        <f t="shared" si="10"/>
        <v>2</v>
      </c>
      <c r="D94">
        <f t="shared" si="11"/>
        <v>0.65346534653465349</v>
      </c>
      <c r="F94">
        <f t="shared" si="12"/>
        <v>0.52040816326530615</v>
      </c>
      <c r="H94">
        <f t="shared" si="11"/>
        <v>0.65986394557823136</v>
      </c>
      <c r="J94">
        <f t="shared" si="13"/>
        <v>0.5</v>
      </c>
      <c r="L94">
        <f t="shared" si="11"/>
        <v>0.63934426229508201</v>
      </c>
      <c r="N94">
        <f t="shared" si="11"/>
        <v>0.60648954087409412</v>
      </c>
    </row>
    <row r="95" spans="1:14" x14ac:dyDescent="0.5">
      <c r="A95" t="s">
        <v>41</v>
      </c>
      <c r="B95">
        <f t="shared" si="10"/>
        <v>3</v>
      </c>
      <c r="D95">
        <f t="shared" si="11"/>
        <v>0.65346534653465349</v>
      </c>
      <c r="F95">
        <f t="shared" si="12"/>
        <v>0.45918367346938777</v>
      </c>
      <c r="H95">
        <f t="shared" si="11"/>
        <v>0.63265306122448983</v>
      </c>
      <c r="J95">
        <f t="shared" si="13"/>
        <v>0.47014925373134325</v>
      </c>
      <c r="L95">
        <f t="shared" si="11"/>
        <v>0.60655737704918034</v>
      </c>
      <c r="N95">
        <f t="shared" si="11"/>
        <v>0.286502528823878</v>
      </c>
    </row>
    <row r="96" spans="1:14" x14ac:dyDescent="0.5">
      <c r="A96" t="s">
        <v>42</v>
      </c>
      <c r="B96">
        <f t="shared" si="10"/>
        <v>1</v>
      </c>
      <c r="D96">
        <f t="shared" si="11"/>
        <v>0.50495049504950495</v>
      </c>
      <c r="F96">
        <f t="shared" si="12"/>
        <v>0.51020408163265307</v>
      </c>
      <c r="H96">
        <f t="shared" si="11"/>
        <v>0.54421768707482976</v>
      </c>
      <c r="J96">
        <f t="shared" si="13"/>
        <v>0.45522388059701491</v>
      </c>
      <c r="L96">
        <f t="shared" si="11"/>
        <v>0.55191256830601088</v>
      </c>
      <c r="N96">
        <f t="shared" si="11"/>
        <v>0.41945299179454393</v>
      </c>
    </row>
    <row r="97" spans="1:17" x14ac:dyDescent="0.5">
      <c r="A97" t="s">
        <v>43</v>
      </c>
      <c r="B97">
        <f t="shared" si="10"/>
        <v>1</v>
      </c>
      <c r="D97">
        <f t="shared" si="11"/>
        <v>0.42574257425742573</v>
      </c>
      <c r="F97">
        <f t="shared" si="12"/>
        <v>0.41836734693877553</v>
      </c>
      <c r="H97">
        <f t="shared" si="11"/>
        <v>0.46258503401360551</v>
      </c>
      <c r="J97">
        <f t="shared" si="13"/>
        <v>0.35820895522388063</v>
      </c>
      <c r="L97">
        <f t="shared" si="11"/>
        <v>0.45901639344262296</v>
      </c>
      <c r="N97">
        <f t="shared" si="11"/>
        <v>0.49503173325846933</v>
      </c>
    </row>
    <row r="98" spans="1:17" x14ac:dyDescent="0.5">
      <c r="A98" t="s">
        <v>44</v>
      </c>
      <c r="B98">
        <f t="shared" si="10"/>
        <v>3</v>
      </c>
      <c r="D98">
        <f t="shared" si="11"/>
        <v>0.39603960396039606</v>
      </c>
      <c r="F98">
        <f t="shared" si="12"/>
        <v>0.40816326530612246</v>
      </c>
      <c r="H98">
        <f t="shared" si="11"/>
        <v>0.38095238095238093</v>
      </c>
      <c r="J98">
        <f t="shared" si="13"/>
        <v>0.41791044776119413</v>
      </c>
      <c r="L98">
        <f t="shared" si="11"/>
        <v>0.43715846994535518</v>
      </c>
      <c r="N98">
        <f t="shared" si="11"/>
        <v>0.32430366847826086</v>
      </c>
    </row>
    <row r="99" spans="1:17" x14ac:dyDescent="0.5">
      <c r="A99" t="s">
        <v>45</v>
      </c>
      <c r="B99">
        <f t="shared" si="10"/>
        <v>2</v>
      </c>
      <c r="D99">
        <f t="shared" si="11"/>
        <v>0.34653465346534651</v>
      </c>
      <c r="F99">
        <f t="shared" si="12"/>
        <v>0.5714285714285714</v>
      </c>
      <c r="H99">
        <f t="shared" si="11"/>
        <v>0.36054421768707468</v>
      </c>
      <c r="J99">
        <f t="shared" si="13"/>
        <v>0.55223880597014918</v>
      </c>
      <c r="L99">
        <f t="shared" si="11"/>
        <v>0.49726775956284153</v>
      </c>
      <c r="N99">
        <f t="shared" si="11"/>
        <v>0.23299984727839568</v>
      </c>
    </row>
    <row r="100" spans="1:17" x14ac:dyDescent="0.5">
      <c r="A100" t="s">
        <v>46</v>
      </c>
      <c r="B100">
        <f t="shared" si="10"/>
        <v>2</v>
      </c>
      <c r="D100">
        <f t="shared" si="11"/>
        <v>0.37623762376237624</v>
      </c>
      <c r="F100">
        <f t="shared" si="12"/>
        <v>0.40816326530612246</v>
      </c>
      <c r="H100">
        <f t="shared" si="11"/>
        <v>0.38775510204081615</v>
      </c>
      <c r="J100">
        <f t="shared" si="13"/>
        <v>0.38805970149253738</v>
      </c>
      <c r="L100">
        <f t="shared" si="11"/>
        <v>0.42622950819672129</v>
      </c>
      <c r="N100">
        <f t="shared" si="11"/>
        <v>0.7736565754018998</v>
      </c>
    </row>
    <row r="101" spans="1:17" x14ac:dyDescent="0.5">
      <c r="A101" t="s">
        <v>47</v>
      </c>
      <c r="B101">
        <f t="shared" si="10"/>
        <v>3</v>
      </c>
      <c r="D101">
        <f t="shared" si="11"/>
        <v>0.47524752475247523</v>
      </c>
      <c r="F101">
        <f t="shared" si="12"/>
        <v>0.27551020408163263</v>
      </c>
      <c r="H101">
        <f t="shared" si="11"/>
        <v>0.46258503401360551</v>
      </c>
      <c r="J101">
        <f t="shared" si="13"/>
        <v>0.28358208955223874</v>
      </c>
      <c r="L101">
        <f t="shared" si="11"/>
        <v>0.4098360655737705</v>
      </c>
      <c r="N101">
        <f t="shared" si="11"/>
        <v>0.32313420251310515</v>
      </c>
    </row>
    <row r="102" spans="1:17" x14ac:dyDescent="0.5">
      <c r="A102" t="s">
        <v>48</v>
      </c>
      <c r="B102">
        <f t="shared" si="10"/>
        <v>3</v>
      </c>
      <c r="D102">
        <f t="shared" si="11"/>
        <v>0</v>
      </c>
      <c r="F102">
        <f t="shared" si="12"/>
        <v>0</v>
      </c>
      <c r="H102">
        <f t="shared" si="11"/>
        <v>0</v>
      </c>
      <c r="J102">
        <f t="shared" si="13"/>
        <v>0</v>
      </c>
      <c r="L102">
        <f t="shared" si="11"/>
        <v>0</v>
      </c>
      <c r="N102">
        <f t="shared" si="11"/>
        <v>0</v>
      </c>
    </row>
    <row r="104" spans="1:17" x14ac:dyDescent="0.5">
      <c r="A104" s="4" t="s">
        <v>12</v>
      </c>
      <c r="B104" t="s">
        <v>13</v>
      </c>
      <c r="C104" t="s">
        <v>14</v>
      </c>
      <c r="D104" t="s">
        <v>15</v>
      </c>
      <c r="F104" t="s">
        <v>17</v>
      </c>
      <c r="G104" t="s">
        <v>14</v>
      </c>
      <c r="I104" t="s">
        <v>13</v>
      </c>
    </row>
    <row r="105" spans="1:17" x14ac:dyDescent="0.5">
      <c r="A105" t="s">
        <v>18</v>
      </c>
      <c r="B105">
        <f>C$1*D37+E$1*F37+G$1*H37+I$1*J37+K$1*L37+M$1*N37</f>
        <v>0.89596531477053742</v>
      </c>
      <c r="C105">
        <f>C$1*D72+E$1*F72+G$1*H72+I$1*J72+K$1*L72+M$1*N72</f>
        <v>0.80025535657962232</v>
      </c>
      <c r="F105" t="s">
        <v>21</v>
      </c>
      <c r="G105">
        <v>1.2993815974624303</v>
      </c>
      <c r="I105" t="s">
        <v>21</v>
      </c>
      <c r="J105">
        <v>0.82776313621229636</v>
      </c>
      <c r="L105">
        <v>1.2731589690192873</v>
      </c>
      <c r="M105" t="s">
        <v>20</v>
      </c>
      <c r="P105">
        <v>0.89591983589468294</v>
      </c>
      <c r="Q105" t="s">
        <v>20</v>
      </c>
    </row>
    <row r="106" spans="1:17" x14ac:dyDescent="0.5">
      <c r="A106" t="s">
        <v>19</v>
      </c>
      <c r="B106">
        <f t="shared" ref="B106:B135" si="14">C$1*D38+E$1*F38+G$1*H38+I$1*J38+K$1*L38+M$1*N38</f>
        <v>0.87333575772790728</v>
      </c>
      <c r="C106">
        <f t="shared" ref="C106:C135" si="15">C$1*D73+E$1*F73+G$1*H73+I$1*J73+K$1*L73+M$1*N73</f>
        <v>0.79939130536359559</v>
      </c>
      <c r="F106" t="s">
        <v>19</v>
      </c>
      <c r="G106">
        <v>1.2846115751740221</v>
      </c>
      <c r="I106" t="s">
        <v>19</v>
      </c>
      <c r="J106">
        <v>0.82327240664555867</v>
      </c>
      <c r="L106">
        <v>1.2128263509496504</v>
      </c>
      <c r="M106" t="s">
        <v>21</v>
      </c>
      <c r="P106">
        <v>0.87986796266397138</v>
      </c>
      <c r="Q106" t="s">
        <v>21</v>
      </c>
    </row>
    <row r="107" spans="1:17" x14ac:dyDescent="0.5">
      <c r="A107" t="s">
        <v>20</v>
      </c>
      <c r="B107">
        <f t="shared" si="14"/>
        <v>1.2731589690192873</v>
      </c>
      <c r="C107">
        <f t="shared" si="15"/>
        <v>0.89591983589468294</v>
      </c>
      <c r="F107" t="s">
        <v>20</v>
      </c>
      <c r="G107">
        <v>1.1312593709255829</v>
      </c>
      <c r="I107" t="s">
        <v>25</v>
      </c>
      <c r="J107">
        <v>0.79477611940298509</v>
      </c>
      <c r="L107">
        <v>0.89596531477053742</v>
      </c>
      <c r="M107" t="s">
        <v>18</v>
      </c>
      <c r="P107">
        <v>0.80025535657962232</v>
      </c>
      <c r="Q107" t="s">
        <v>18</v>
      </c>
    </row>
    <row r="108" spans="1:17" x14ac:dyDescent="0.5">
      <c r="A108" t="s">
        <v>21</v>
      </c>
      <c r="B108">
        <f t="shared" si="14"/>
        <v>1.2128263509496504</v>
      </c>
      <c r="C108">
        <f t="shared" si="15"/>
        <v>0.87986796266397138</v>
      </c>
      <c r="F108" t="s">
        <v>25</v>
      </c>
      <c r="G108">
        <v>1.1158672673471244</v>
      </c>
      <c r="I108" t="s">
        <v>20</v>
      </c>
      <c r="J108">
        <v>0.79183967178936587</v>
      </c>
      <c r="L108">
        <v>0.87333575772790728</v>
      </c>
      <c r="M108" t="s">
        <v>19</v>
      </c>
      <c r="P108">
        <v>0.79939130536359559</v>
      </c>
      <c r="Q108" t="s">
        <v>19</v>
      </c>
    </row>
    <row r="109" spans="1:17" x14ac:dyDescent="0.5">
      <c r="A109" t="s">
        <v>22</v>
      </c>
      <c r="B109">
        <f t="shared" si="14"/>
        <v>0.45991982354325489</v>
      </c>
      <c r="C109">
        <f t="shared" si="15"/>
        <v>0.71623939126419911</v>
      </c>
      <c r="F109" t="s">
        <v>18</v>
      </c>
      <c r="G109">
        <v>1.0410832265831613</v>
      </c>
      <c r="I109" t="s">
        <v>18</v>
      </c>
      <c r="J109">
        <v>0.7569732981932582</v>
      </c>
      <c r="L109">
        <v>0.80340297694826424</v>
      </c>
      <c r="M109" t="s">
        <v>25</v>
      </c>
      <c r="P109">
        <v>0.78854452228652649</v>
      </c>
      <c r="Q109" t="s">
        <v>25</v>
      </c>
    </row>
    <row r="110" spans="1:17" x14ac:dyDescent="0.5">
      <c r="A110" t="s">
        <v>23</v>
      </c>
      <c r="B110">
        <f t="shared" si="14"/>
        <v>0.5288020697414304</v>
      </c>
      <c r="C110">
        <f t="shared" si="15"/>
        <v>0.7246383863349134</v>
      </c>
      <c r="F110" t="s">
        <v>39</v>
      </c>
      <c r="G110">
        <v>0.68645820268552993</v>
      </c>
      <c r="I110" t="s">
        <v>39</v>
      </c>
      <c r="J110">
        <v>0.68473492126662894</v>
      </c>
      <c r="L110">
        <v>0.58185441011306793</v>
      </c>
      <c r="M110" t="s">
        <v>28</v>
      </c>
      <c r="P110">
        <v>0.73680507604513878</v>
      </c>
      <c r="Q110" t="s">
        <v>28</v>
      </c>
    </row>
    <row r="111" spans="1:17" x14ac:dyDescent="0.5">
      <c r="A111" t="s">
        <v>24</v>
      </c>
      <c r="B111">
        <f t="shared" si="14"/>
        <v>0.54673018947663587</v>
      </c>
      <c r="C111">
        <f t="shared" si="15"/>
        <v>0.72894657714883904</v>
      </c>
      <c r="F111" t="s">
        <v>30</v>
      </c>
      <c r="G111">
        <v>0.62052469856529668</v>
      </c>
      <c r="I111" t="s">
        <v>30</v>
      </c>
      <c r="J111">
        <v>0.66975614486360702</v>
      </c>
      <c r="L111">
        <v>0.54673018947663587</v>
      </c>
      <c r="M111" t="s">
        <v>24</v>
      </c>
      <c r="P111">
        <v>0.72894657714883904</v>
      </c>
      <c r="Q111" t="s">
        <v>24</v>
      </c>
    </row>
    <row r="112" spans="1:17" x14ac:dyDescent="0.5">
      <c r="A112" t="s">
        <v>25</v>
      </c>
      <c r="B112">
        <f t="shared" si="14"/>
        <v>0.80340297694826424</v>
      </c>
      <c r="C112">
        <f t="shared" si="15"/>
        <v>0.78854452228652649</v>
      </c>
      <c r="F112" t="s">
        <v>28</v>
      </c>
      <c r="G112">
        <v>0.55725514860628333</v>
      </c>
      <c r="I112" t="s">
        <v>28</v>
      </c>
      <c r="J112">
        <v>0.66408634256646826</v>
      </c>
      <c r="L112">
        <v>0.5288020697414304</v>
      </c>
      <c r="M112" t="s">
        <v>23</v>
      </c>
      <c r="P112">
        <v>0.72539659733135475</v>
      </c>
      <c r="Q112" t="s">
        <v>38</v>
      </c>
    </row>
    <row r="113" spans="1:17" x14ac:dyDescent="0.5">
      <c r="A113" t="s">
        <v>26</v>
      </c>
      <c r="B113">
        <f t="shared" si="14"/>
        <v>0.10140682747540568</v>
      </c>
      <c r="C113">
        <f t="shared" si="15"/>
        <v>0.6306468955345983</v>
      </c>
      <c r="F113" t="s">
        <v>27</v>
      </c>
      <c r="G113">
        <v>0.5350283952674979</v>
      </c>
      <c r="I113" t="s">
        <v>38</v>
      </c>
      <c r="J113">
        <v>0.66167754840420612</v>
      </c>
      <c r="L113">
        <v>0.50824853669004433</v>
      </c>
      <c r="M113" t="s">
        <v>38</v>
      </c>
      <c r="P113">
        <v>0.7246383863349134</v>
      </c>
      <c r="Q113" t="s">
        <v>23</v>
      </c>
    </row>
    <row r="114" spans="1:17" x14ac:dyDescent="0.5">
      <c r="A114" t="s">
        <v>27</v>
      </c>
      <c r="B114">
        <f t="shared" si="14"/>
        <v>-0.31006072771849325</v>
      </c>
      <c r="C114">
        <f t="shared" si="15"/>
        <v>0.52074254413263255</v>
      </c>
      <c r="F114" t="s">
        <v>38</v>
      </c>
      <c r="G114">
        <v>0.49667964056307196</v>
      </c>
      <c r="I114" t="s">
        <v>27</v>
      </c>
      <c r="J114">
        <v>0.64692726513601351</v>
      </c>
      <c r="L114">
        <v>0.45991982354325489</v>
      </c>
      <c r="M114" t="s">
        <v>22</v>
      </c>
      <c r="P114">
        <v>0.71623939126419911</v>
      </c>
      <c r="Q114" t="s">
        <v>22</v>
      </c>
    </row>
    <row r="115" spans="1:17" x14ac:dyDescent="0.5">
      <c r="A115" t="s">
        <v>28</v>
      </c>
      <c r="B115">
        <f t="shared" si="14"/>
        <v>0.58185441011306793</v>
      </c>
      <c r="C115">
        <f t="shared" si="15"/>
        <v>0.73680507604513878</v>
      </c>
      <c r="F115" t="s">
        <v>24</v>
      </c>
      <c r="G115">
        <v>0.45812796106580644</v>
      </c>
      <c r="I115" t="s">
        <v>24</v>
      </c>
      <c r="J115">
        <v>0.64156662368543316</v>
      </c>
      <c r="L115">
        <v>0.43971914725197581</v>
      </c>
      <c r="M115" t="s">
        <v>35</v>
      </c>
      <c r="P115">
        <v>0.71016044543498047</v>
      </c>
      <c r="Q115" t="s">
        <v>35</v>
      </c>
    </row>
    <row r="116" spans="1:17" x14ac:dyDescent="0.5">
      <c r="A116" t="s">
        <v>29</v>
      </c>
      <c r="B116">
        <f t="shared" si="14"/>
        <v>0.30891151553017515</v>
      </c>
      <c r="C116">
        <f t="shared" si="15"/>
        <v>0.68346237319460834</v>
      </c>
      <c r="F116" t="s">
        <v>23</v>
      </c>
      <c r="G116">
        <v>0.16236300518688734</v>
      </c>
      <c r="I116" t="s">
        <v>46</v>
      </c>
      <c r="J116">
        <v>0.58085813844721856</v>
      </c>
      <c r="L116">
        <v>0.30891151553017515</v>
      </c>
      <c r="M116" t="s">
        <v>29</v>
      </c>
      <c r="P116">
        <v>0.68346237319460834</v>
      </c>
      <c r="Q116" t="s">
        <v>29</v>
      </c>
    </row>
    <row r="117" spans="1:17" x14ac:dyDescent="0.5">
      <c r="A117" t="s">
        <v>30</v>
      </c>
      <c r="B117">
        <f t="shared" si="14"/>
        <v>-0.28175194920340024</v>
      </c>
      <c r="C117">
        <f t="shared" si="15"/>
        <v>0.5287556234522115</v>
      </c>
      <c r="F117" t="s">
        <v>46</v>
      </c>
      <c r="G117">
        <v>0.1292689126678741</v>
      </c>
      <c r="I117" t="s">
        <v>23</v>
      </c>
      <c r="J117">
        <v>0.57172575226166367</v>
      </c>
      <c r="L117">
        <v>0.21828918142390588</v>
      </c>
      <c r="M117" t="s">
        <v>37</v>
      </c>
      <c r="P117">
        <v>0.66329927961037027</v>
      </c>
      <c r="Q117" t="s">
        <v>37</v>
      </c>
    </row>
    <row r="118" spans="1:17" x14ac:dyDescent="0.5">
      <c r="A118" t="s">
        <v>31</v>
      </c>
      <c r="B118">
        <f t="shared" si="14"/>
        <v>3.1206155999101093E-2</v>
      </c>
      <c r="C118">
        <f t="shared" si="15"/>
        <v>0.60922012946902204</v>
      </c>
      <c r="F118" t="s">
        <v>35</v>
      </c>
      <c r="G118">
        <v>9.9712145278426589E-2</v>
      </c>
      <c r="I118" t="s">
        <v>35</v>
      </c>
      <c r="J118">
        <v>0.56998075481553934</v>
      </c>
      <c r="L118">
        <v>0.20905247746463715</v>
      </c>
      <c r="M118" t="s">
        <v>33</v>
      </c>
      <c r="P118">
        <v>0.65948261618113058</v>
      </c>
      <c r="Q118" t="s">
        <v>33</v>
      </c>
    </row>
    <row r="119" spans="1:17" x14ac:dyDescent="0.5">
      <c r="A119" t="s">
        <v>32</v>
      </c>
      <c r="B119">
        <f t="shared" si="14"/>
        <v>-0.47428926823183515</v>
      </c>
      <c r="C119">
        <f t="shared" si="15"/>
        <v>0.49096229783693834</v>
      </c>
      <c r="F119" t="s">
        <v>40</v>
      </c>
      <c r="G119">
        <v>3.270677039221026E-2</v>
      </c>
      <c r="I119" t="s">
        <v>40</v>
      </c>
      <c r="J119">
        <v>0.55324477043704712</v>
      </c>
      <c r="L119">
        <v>0.12492884379273918</v>
      </c>
      <c r="M119" t="s">
        <v>36</v>
      </c>
      <c r="P119">
        <v>0.63646795424819469</v>
      </c>
      <c r="Q119" t="s">
        <v>36</v>
      </c>
    </row>
    <row r="120" spans="1:17" x14ac:dyDescent="0.5">
      <c r="A120" t="s">
        <v>33</v>
      </c>
      <c r="B120">
        <f t="shared" si="14"/>
        <v>0.20905247746463715</v>
      </c>
      <c r="C120">
        <f t="shared" si="15"/>
        <v>0.65948261618113058</v>
      </c>
      <c r="F120" t="s">
        <v>31</v>
      </c>
      <c r="G120">
        <v>4.6548194629792428E-3</v>
      </c>
      <c r="I120" t="s">
        <v>36</v>
      </c>
      <c r="J120">
        <v>0.54504475203380454</v>
      </c>
      <c r="L120">
        <v>0.10140682747540568</v>
      </c>
      <c r="M120" t="s">
        <v>26</v>
      </c>
      <c r="P120">
        <v>0.6306468955345983</v>
      </c>
      <c r="Q120" t="s">
        <v>26</v>
      </c>
    </row>
    <row r="121" spans="1:17" x14ac:dyDescent="0.5">
      <c r="A121" t="s">
        <v>34</v>
      </c>
      <c r="B121">
        <f t="shared" si="14"/>
        <v>-0.17607726779346924</v>
      </c>
      <c r="C121">
        <f t="shared" si="15"/>
        <v>0.56539215244654639</v>
      </c>
      <c r="F121" t="s">
        <v>36</v>
      </c>
      <c r="G121">
        <v>-1.0051028823028746E-2</v>
      </c>
      <c r="I121" t="s">
        <v>31</v>
      </c>
      <c r="J121">
        <v>0.5381681500945068</v>
      </c>
      <c r="L121">
        <v>3.1206155999101093E-2</v>
      </c>
      <c r="M121" t="s">
        <v>31</v>
      </c>
      <c r="P121">
        <v>0.60922012946902204</v>
      </c>
      <c r="Q121" t="s">
        <v>31</v>
      </c>
    </row>
    <row r="122" spans="1:17" x14ac:dyDescent="0.5">
      <c r="A122" t="s">
        <v>35</v>
      </c>
      <c r="B122">
        <f t="shared" si="14"/>
        <v>0.43971914725197581</v>
      </c>
      <c r="C122">
        <f t="shared" si="15"/>
        <v>0.71016044543498047</v>
      </c>
      <c r="F122" t="s">
        <v>34</v>
      </c>
      <c r="G122">
        <v>-0.15000331171365308</v>
      </c>
      <c r="I122" t="s">
        <v>34</v>
      </c>
      <c r="J122">
        <v>0.5117366858454736</v>
      </c>
      <c r="L122">
        <v>1.9140120622987561E-3</v>
      </c>
      <c r="M122" t="s">
        <v>40</v>
      </c>
      <c r="P122">
        <v>0.60655435800763924</v>
      </c>
      <c r="Q122" t="s">
        <v>40</v>
      </c>
    </row>
    <row r="123" spans="1:17" x14ac:dyDescent="0.5">
      <c r="A123" t="s">
        <v>36</v>
      </c>
      <c r="B123">
        <f t="shared" si="14"/>
        <v>0.12492884379273918</v>
      </c>
      <c r="C123">
        <f t="shared" si="15"/>
        <v>0.63646795424819469</v>
      </c>
      <c r="F123" t="s">
        <v>26</v>
      </c>
      <c r="G123">
        <v>-0.25924628533098121</v>
      </c>
      <c r="I123" t="s">
        <v>26</v>
      </c>
      <c r="J123">
        <v>0.48578358698756374</v>
      </c>
      <c r="L123">
        <v>-4.663397326999888E-2</v>
      </c>
      <c r="M123" t="s">
        <v>39</v>
      </c>
      <c r="P123">
        <v>0.58386405927277019</v>
      </c>
      <c r="Q123" t="s">
        <v>39</v>
      </c>
    </row>
    <row r="124" spans="1:17" x14ac:dyDescent="0.5">
      <c r="A124" t="s">
        <v>37</v>
      </c>
      <c r="B124">
        <f t="shared" si="14"/>
        <v>0.21828918142390588</v>
      </c>
      <c r="C124">
        <f t="shared" si="15"/>
        <v>0.66329927961037027</v>
      </c>
      <c r="F124" t="s">
        <v>22</v>
      </c>
      <c r="G124">
        <v>-0.35082518868842061</v>
      </c>
      <c r="I124" t="s">
        <v>22</v>
      </c>
      <c r="J124">
        <v>0.46649238797057535</v>
      </c>
      <c r="L124">
        <v>-0.17607726779346924</v>
      </c>
      <c r="M124" t="s">
        <v>34</v>
      </c>
      <c r="P124">
        <v>0.56539215244654639</v>
      </c>
      <c r="Q124" t="s">
        <v>34</v>
      </c>
    </row>
    <row r="125" spans="1:17" x14ac:dyDescent="0.5">
      <c r="A125" t="s">
        <v>38</v>
      </c>
      <c r="B125">
        <f t="shared" si="14"/>
        <v>0.50824853669004433</v>
      </c>
      <c r="C125">
        <f t="shared" si="15"/>
        <v>0.72539659733135475</v>
      </c>
      <c r="F125" t="s">
        <v>32</v>
      </c>
      <c r="G125">
        <v>-0.37100361111142677</v>
      </c>
      <c r="I125" t="s">
        <v>32</v>
      </c>
      <c r="J125">
        <v>0.45131235077591775</v>
      </c>
      <c r="L125">
        <v>-0.28175194920340024</v>
      </c>
      <c r="M125" t="s">
        <v>30</v>
      </c>
      <c r="P125">
        <v>0.5287556234522115</v>
      </c>
      <c r="Q125" t="s">
        <v>30</v>
      </c>
    </row>
    <row r="126" spans="1:17" x14ac:dyDescent="0.5">
      <c r="A126" t="s">
        <v>39</v>
      </c>
      <c r="B126">
        <f t="shared" si="14"/>
        <v>-4.663397326999888E-2</v>
      </c>
      <c r="C126">
        <f t="shared" si="15"/>
        <v>0.58386405927277019</v>
      </c>
      <c r="F126" t="s">
        <v>42</v>
      </c>
      <c r="G126">
        <v>-0.48748365816756689</v>
      </c>
      <c r="I126" t="s">
        <v>37</v>
      </c>
      <c r="J126">
        <v>0.44224481772414226</v>
      </c>
      <c r="L126">
        <v>-0.31006072771849325</v>
      </c>
      <c r="M126" t="s">
        <v>27</v>
      </c>
      <c r="P126">
        <v>0.52074254413263255</v>
      </c>
      <c r="Q126" t="s">
        <v>27</v>
      </c>
    </row>
    <row r="127" spans="1:17" x14ac:dyDescent="0.5">
      <c r="A127" t="s">
        <v>40</v>
      </c>
      <c r="B127">
        <f t="shared" si="14"/>
        <v>1.9140120622987561E-3</v>
      </c>
      <c r="C127">
        <f t="shared" si="15"/>
        <v>0.60655435800763924</v>
      </c>
      <c r="F127" t="s">
        <v>37</v>
      </c>
      <c r="G127">
        <v>-0.48754151771577331</v>
      </c>
      <c r="I127" t="s">
        <v>42</v>
      </c>
      <c r="J127">
        <v>0.43733843619577939</v>
      </c>
      <c r="L127">
        <v>-0.44415350972780543</v>
      </c>
      <c r="M127" t="s">
        <v>41</v>
      </c>
      <c r="P127">
        <v>0.50548947625105023</v>
      </c>
      <c r="Q127" t="s">
        <v>41</v>
      </c>
    </row>
    <row r="128" spans="1:17" x14ac:dyDescent="0.5">
      <c r="A128" t="s">
        <v>41</v>
      </c>
      <c r="B128">
        <f t="shared" si="14"/>
        <v>-0.44415350972780543</v>
      </c>
      <c r="C128">
        <f t="shared" si="15"/>
        <v>0.50548947625105023</v>
      </c>
      <c r="F128" t="s">
        <v>43</v>
      </c>
      <c r="G128">
        <v>-0.55631724805899851</v>
      </c>
      <c r="I128" t="s">
        <v>43</v>
      </c>
      <c r="J128">
        <v>0.42662034424117501</v>
      </c>
      <c r="L128">
        <v>-0.47428926823183515</v>
      </c>
      <c r="M128" t="s">
        <v>32</v>
      </c>
      <c r="P128">
        <v>0.49096229783693834</v>
      </c>
      <c r="Q128" t="s">
        <v>32</v>
      </c>
    </row>
    <row r="129" spans="1:17" x14ac:dyDescent="0.5">
      <c r="A129" t="s">
        <v>42</v>
      </c>
      <c r="B129">
        <f t="shared" si="14"/>
        <v>-0.50365054549229304</v>
      </c>
      <c r="C129">
        <f t="shared" si="15"/>
        <v>0.49077806163530457</v>
      </c>
      <c r="F129" t="s">
        <v>29</v>
      </c>
      <c r="G129">
        <v>-0.56620556591174431</v>
      </c>
      <c r="I129" t="s">
        <v>29</v>
      </c>
      <c r="J129">
        <v>0.42134651509669974</v>
      </c>
      <c r="L129">
        <v>-0.50365054549229304</v>
      </c>
      <c r="M129" t="s">
        <v>42</v>
      </c>
      <c r="P129">
        <v>0.49077806163530457</v>
      </c>
      <c r="Q129" t="s">
        <v>42</v>
      </c>
    </row>
    <row r="130" spans="1:17" x14ac:dyDescent="0.5">
      <c r="A130" t="s">
        <v>43</v>
      </c>
      <c r="B130">
        <f t="shared" si="14"/>
        <v>-0.71133981804368096</v>
      </c>
      <c r="C130">
        <f t="shared" si="15"/>
        <v>0.44460268912739026</v>
      </c>
      <c r="F130" t="s">
        <v>33</v>
      </c>
      <c r="G130">
        <v>-0.59265116443714783</v>
      </c>
      <c r="I130" t="s">
        <v>33</v>
      </c>
      <c r="J130">
        <v>0.4142033276003565</v>
      </c>
      <c r="L130">
        <v>-0.52737984215211153</v>
      </c>
      <c r="M130" t="s">
        <v>46</v>
      </c>
      <c r="P130">
        <v>0.48430662024401738</v>
      </c>
      <c r="Q130" t="s">
        <v>46</v>
      </c>
    </row>
    <row r="131" spans="1:17" x14ac:dyDescent="0.5">
      <c r="A131" t="s">
        <v>44</v>
      </c>
      <c r="B131">
        <f t="shared" si="14"/>
        <v>-1.0001283515873278</v>
      </c>
      <c r="C131">
        <f t="shared" si="15"/>
        <v>0.37602971953605424</v>
      </c>
      <c r="F131" t="s">
        <v>45</v>
      </c>
      <c r="G131">
        <v>-0.66267326862904652</v>
      </c>
      <c r="I131" t="s">
        <v>45</v>
      </c>
      <c r="J131">
        <v>0.39261932662427246</v>
      </c>
      <c r="L131">
        <v>-0.71133981804368096</v>
      </c>
      <c r="M131" t="s">
        <v>43</v>
      </c>
      <c r="P131">
        <v>0.44460268912739026</v>
      </c>
      <c r="Q131" t="s">
        <v>43</v>
      </c>
    </row>
    <row r="132" spans="1:17" x14ac:dyDescent="0.5">
      <c r="A132" t="s">
        <v>45</v>
      </c>
      <c r="B132">
        <f t="shared" si="14"/>
        <v>-0.98110842533579601</v>
      </c>
      <c r="C132">
        <f t="shared" si="15"/>
        <v>0.37658177215567351</v>
      </c>
      <c r="F132" t="s">
        <v>41</v>
      </c>
      <c r="G132">
        <v>-0.74391328811754964</v>
      </c>
      <c r="I132" t="s">
        <v>41</v>
      </c>
      <c r="J132">
        <v>0.37832589127761063</v>
      </c>
      <c r="L132">
        <v>-0.98110842533579601</v>
      </c>
      <c r="M132" t="s">
        <v>45</v>
      </c>
      <c r="P132">
        <v>0.38297159002313874</v>
      </c>
      <c r="Q132" t="s">
        <v>47</v>
      </c>
    </row>
    <row r="133" spans="1:17" x14ac:dyDescent="0.5">
      <c r="A133" t="s">
        <v>46</v>
      </c>
      <c r="B133">
        <f t="shared" si="14"/>
        <v>-0.52737984215211153</v>
      </c>
      <c r="C133">
        <f t="shared" si="15"/>
        <v>0.48430662024401738</v>
      </c>
      <c r="F133" t="s">
        <v>44</v>
      </c>
      <c r="G133">
        <v>-0.78734935993494681</v>
      </c>
      <c r="I133" t="s">
        <v>44</v>
      </c>
      <c r="J133">
        <v>0.3711070581197275</v>
      </c>
      <c r="L133">
        <v>-0.99095603451396852</v>
      </c>
      <c r="M133" t="s">
        <v>47</v>
      </c>
      <c r="P133">
        <v>0.37658177215567351</v>
      </c>
      <c r="Q133" t="s">
        <v>45</v>
      </c>
    </row>
    <row r="134" spans="1:17" x14ac:dyDescent="0.5">
      <c r="A134" t="s">
        <v>47</v>
      </c>
      <c r="B134">
        <f t="shared" si="14"/>
        <v>-0.99095603451396852</v>
      </c>
      <c r="C134">
        <f t="shared" si="15"/>
        <v>0.38297159002313874</v>
      </c>
      <c r="F134" t="s">
        <v>47</v>
      </c>
      <c r="G134">
        <v>-1.1155496809995737</v>
      </c>
      <c r="I134" t="s">
        <v>47</v>
      </c>
      <c r="J134">
        <v>0.30335814603267197</v>
      </c>
      <c r="L134">
        <v>-1.0001283515873278</v>
      </c>
      <c r="M134" t="s">
        <v>44</v>
      </c>
      <c r="P134">
        <v>0.37602971953605424</v>
      </c>
      <c r="Q134" t="s">
        <v>44</v>
      </c>
    </row>
    <row r="135" spans="1:17" x14ac:dyDescent="0.5">
      <c r="A135" t="s">
        <v>48</v>
      </c>
      <c r="B135">
        <f t="shared" si="14"/>
        <v>-2.6721428469101651</v>
      </c>
      <c r="C135">
        <f t="shared" si="15"/>
        <v>0</v>
      </c>
      <c r="F135" t="s">
        <v>48</v>
      </c>
      <c r="G135">
        <v>-2.5141685595943439</v>
      </c>
      <c r="I135" t="s">
        <v>48</v>
      </c>
      <c r="J135">
        <v>0</v>
      </c>
      <c r="L135">
        <v>-2.6721428469101651</v>
      </c>
      <c r="M135" t="s">
        <v>48</v>
      </c>
      <c r="P135">
        <v>0</v>
      </c>
      <c r="Q135" t="s">
        <v>48</v>
      </c>
    </row>
    <row r="137" spans="1:17" x14ac:dyDescent="0.5">
      <c r="A137" s="4" t="s">
        <v>16</v>
      </c>
      <c r="B137">
        <f>MAX(B105:B135)</f>
        <v>1.2731589690192873</v>
      </c>
      <c r="C137">
        <f>MAX(C105:C135)</f>
        <v>0.89591983589468294</v>
      </c>
    </row>
    <row r="138" spans="1:17" x14ac:dyDescent="0.5">
      <c r="A138" t="s">
        <v>85</v>
      </c>
      <c r="C138" t="s">
        <v>87</v>
      </c>
      <c r="E138" t="s">
        <v>86</v>
      </c>
    </row>
    <row r="139" spans="1:17" x14ac:dyDescent="0.5">
      <c r="A139" t="s">
        <v>50</v>
      </c>
      <c r="B139">
        <v>1</v>
      </c>
      <c r="C139" t="s">
        <v>81</v>
      </c>
      <c r="D139">
        <v>1</v>
      </c>
      <c r="E139" t="s">
        <v>20</v>
      </c>
      <c r="F139">
        <v>1</v>
      </c>
      <c r="J139">
        <v>6</v>
      </c>
      <c r="K139" t="s">
        <v>21</v>
      </c>
    </row>
    <row r="140" spans="1:17" x14ac:dyDescent="0.5">
      <c r="A140" t="s">
        <v>51</v>
      </c>
      <c r="B140">
        <v>2</v>
      </c>
      <c r="C140" t="s">
        <v>54</v>
      </c>
      <c r="D140">
        <v>2</v>
      </c>
      <c r="E140" t="s">
        <v>21</v>
      </c>
      <c r="F140">
        <v>2</v>
      </c>
      <c r="J140">
        <v>13</v>
      </c>
      <c r="K140" t="s">
        <v>28</v>
      </c>
    </row>
    <row r="141" spans="1:17" x14ac:dyDescent="0.5">
      <c r="A141" t="s">
        <v>52</v>
      </c>
      <c r="B141">
        <v>3</v>
      </c>
      <c r="C141" t="s">
        <v>55</v>
      </c>
      <c r="D141">
        <v>3</v>
      </c>
      <c r="E141" t="s">
        <v>18</v>
      </c>
      <c r="F141">
        <v>3</v>
      </c>
      <c r="J141">
        <v>17</v>
      </c>
      <c r="K141" t="s">
        <v>23</v>
      </c>
    </row>
    <row r="142" spans="1:17" x14ac:dyDescent="0.5">
      <c r="A142" t="s">
        <v>53</v>
      </c>
      <c r="B142">
        <v>4</v>
      </c>
      <c r="C142" t="s">
        <v>51</v>
      </c>
      <c r="D142">
        <v>4</v>
      </c>
      <c r="E142" t="s">
        <v>19</v>
      </c>
      <c r="F142">
        <v>4</v>
      </c>
      <c r="J142">
        <v>21</v>
      </c>
      <c r="K142" t="s">
        <v>19</v>
      </c>
    </row>
    <row r="143" spans="1:17" x14ac:dyDescent="0.5">
      <c r="A143" t="s">
        <v>54</v>
      </c>
      <c r="B143">
        <v>5</v>
      </c>
      <c r="C143" t="s">
        <v>59</v>
      </c>
      <c r="D143">
        <v>5</v>
      </c>
      <c r="E143" t="s">
        <v>25</v>
      </c>
      <c r="F143">
        <v>5</v>
      </c>
      <c r="J143">
        <v>22</v>
      </c>
      <c r="K143" t="s">
        <v>24</v>
      </c>
    </row>
    <row r="144" spans="1:17" x14ac:dyDescent="0.5">
      <c r="A144" t="s">
        <v>55</v>
      </c>
      <c r="B144">
        <v>6</v>
      </c>
      <c r="C144" t="s">
        <v>69</v>
      </c>
      <c r="D144">
        <v>6</v>
      </c>
      <c r="E144" t="s">
        <v>28</v>
      </c>
      <c r="F144">
        <v>6</v>
      </c>
      <c r="J144">
        <v>22</v>
      </c>
      <c r="K144" t="s">
        <v>25</v>
      </c>
    </row>
    <row r="145" spans="1:11" x14ac:dyDescent="0.5">
      <c r="A145" t="s">
        <v>56</v>
      </c>
      <c r="B145">
        <v>7</v>
      </c>
      <c r="C145" t="s">
        <v>63</v>
      </c>
      <c r="D145">
        <v>7</v>
      </c>
      <c r="E145" t="s">
        <v>24</v>
      </c>
      <c r="F145">
        <v>7</v>
      </c>
      <c r="J145">
        <v>26</v>
      </c>
      <c r="K145" t="s">
        <v>18</v>
      </c>
    </row>
    <row r="146" spans="1:11" x14ac:dyDescent="0.5">
      <c r="A146" t="s">
        <v>57</v>
      </c>
      <c r="B146">
        <v>8</v>
      </c>
      <c r="C146" t="s">
        <v>58</v>
      </c>
      <c r="D146">
        <v>8</v>
      </c>
      <c r="E146" t="s">
        <v>23</v>
      </c>
      <c r="F146">
        <v>8</v>
      </c>
      <c r="J146">
        <v>27</v>
      </c>
      <c r="K146" t="s">
        <v>30</v>
      </c>
    </row>
    <row r="147" spans="1:11" x14ac:dyDescent="0.5">
      <c r="A147" t="s">
        <v>58</v>
      </c>
      <c r="B147">
        <v>9</v>
      </c>
      <c r="C147" t="s">
        <v>65</v>
      </c>
      <c r="D147">
        <v>9</v>
      </c>
      <c r="E147" t="s">
        <v>38</v>
      </c>
      <c r="F147">
        <v>9</v>
      </c>
      <c r="J147">
        <v>30</v>
      </c>
      <c r="K147" t="s">
        <v>20</v>
      </c>
    </row>
    <row r="148" spans="1:11" x14ac:dyDescent="0.5">
      <c r="A148" t="s">
        <v>59</v>
      </c>
      <c r="B148">
        <v>10</v>
      </c>
      <c r="C148" t="s">
        <v>56</v>
      </c>
      <c r="D148">
        <v>10</v>
      </c>
      <c r="E148" t="s">
        <v>22</v>
      </c>
      <c r="F148">
        <v>10</v>
      </c>
      <c r="J148">
        <v>39</v>
      </c>
      <c r="K148" t="s">
        <v>27</v>
      </c>
    </row>
    <row r="149" spans="1:11" x14ac:dyDescent="0.5">
      <c r="A149" t="s">
        <v>60</v>
      </c>
      <c r="B149">
        <v>11</v>
      </c>
      <c r="C149" t="s">
        <v>67</v>
      </c>
      <c r="D149">
        <v>11</v>
      </c>
      <c r="E149" t="s">
        <v>35</v>
      </c>
      <c r="F149">
        <v>11</v>
      </c>
      <c r="J149">
        <v>39</v>
      </c>
      <c r="K149" t="s">
        <v>37</v>
      </c>
    </row>
    <row r="150" spans="1:11" x14ac:dyDescent="0.5">
      <c r="A150" t="s">
        <v>61</v>
      </c>
      <c r="B150">
        <v>12</v>
      </c>
      <c r="C150" t="s">
        <v>57</v>
      </c>
      <c r="D150">
        <v>12</v>
      </c>
      <c r="E150" t="s">
        <v>29</v>
      </c>
      <c r="F150">
        <v>12</v>
      </c>
      <c r="J150">
        <v>39</v>
      </c>
      <c r="K150" t="s">
        <v>39</v>
      </c>
    </row>
    <row r="151" spans="1:11" x14ac:dyDescent="0.5">
      <c r="A151" t="s">
        <v>62</v>
      </c>
      <c r="B151">
        <v>13</v>
      </c>
      <c r="C151" t="s">
        <v>53</v>
      </c>
      <c r="D151">
        <v>13</v>
      </c>
      <c r="E151" t="s">
        <v>37</v>
      </c>
      <c r="F151">
        <v>13</v>
      </c>
      <c r="J151">
        <v>43</v>
      </c>
      <c r="K151" t="s">
        <v>40</v>
      </c>
    </row>
    <row r="152" spans="1:11" x14ac:dyDescent="0.5">
      <c r="A152" t="s">
        <v>63</v>
      </c>
      <c r="B152">
        <v>14</v>
      </c>
      <c r="C152" t="s">
        <v>78</v>
      </c>
      <c r="D152">
        <v>14</v>
      </c>
      <c r="E152" t="s">
        <v>33</v>
      </c>
      <c r="F152">
        <v>14</v>
      </c>
      <c r="J152">
        <v>44</v>
      </c>
      <c r="K152" t="s">
        <v>36</v>
      </c>
    </row>
    <row r="153" spans="1:11" x14ac:dyDescent="0.5">
      <c r="A153" t="s">
        <v>64</v>
      </c>
      <c r="B153">
        <v>15</v>
      </c>
      <c r="C153" t="s">
        <v>75</v>
      </c>
      <c r="D153">
        <v>15</v>
      </c>
      <c r="E153" t="s">
        <v>36</v>
      </c>
      <c r="F153">
        <v>15</v>
      </c>
      <c r="J153">
        <v>46</v>
      </c>
      <c r="K153" t="s">
        <v>22</v>
      </c>
    </row>
    <row r="154" spans="1:11" x14ac:dyDescent="0.5">
      <c r="A154" t="s">
        <v>65</v>
      </c>
      <c r="B154">
        <v>16</v>
      </c>
      <c r="C154" t="s">
        <v>62</v>
      </c>
      <c r="D154">
        <v>16</v>
      </c>
      <c r="E154" t="s">
        <v>26</v>
      </c>
      <c r="F154">
        <v>16</v>
      </c>
      <c r="J154">
        <v>49</v>
      </c>
      <c r="K154" t="s">
        <v>45</v>
      </c>
    </row>
    <row r="155" spans="1:11" x14ac:dyDescent="0.5">
      <c r="A155" t="s">
        <v>66</v>
      </c>
      <c r="B155">
        <v>17</v>
      </c>
      <c r="C155" t="s">
        <v>61</v>
      </c>
      <c r="D155">
        <v>17</v>
      </c>
      <c r="E155" t="s">
        <v>31</v>
      </c>
      <c r="F155">
        <v>17</v>
      </c>
      <c r="J155">
        <v>53</v>
      </c>
      <c r="K155" t="s">
        <v>31</v>
      </c>
    </row>
    <row r="156" spans="1:11" x14ac:dyDescent="0.5">
      <c r="A156" t="s">
        <v>67</v>
      </c>
      <c r="B156">
        <v>18</v>
      </c>
      <c r="C156" t="s">
        <v>79</v>
      </c>
      <c r="D156">
        <v>18</v>
      </c>
      <c r="E156" t="s">
        <v>40</v>
      </c>
      <c r="F156">
        <v>18</v>
      </c>
      <c r="J156">
        <v>53</v>
      </c>
      <c r="K156" t="s">
        <v>32</v>
      </c>
    </row>
    <row r="157" spans="1:11" x14ac:dyDescent="0.5">
      <c r="A157" t="s">
        <v>68</v>
      </c>
      <c r="B157">
        <v>19</v>
      </c>
      <c r="C157" t="s">
        <v>66</v>
      </c>
      <c r="D157">
        <v>19</v>
      </c>
      <c r="E157" t="s">
        <v>39</v>
      </c>
      <c r="F157">
        <v>19</v>
      </c>
      <c r="J157">
        <v>57</v>
      </c>
      <c r="K157" t="s">
        <v>33</v>
      </c>
    </row>
    <row r="158" spans="1:11" x14ac:dyDescent="0.5">
      <c r="A158" t="s">
        <v>69</v>
      </c>
      <c r="B158">
        <v>20</v>
      </c>
      <c r="C158" t="s">
        <v>72</v>
      </c>
      <c r="D158">
        <v>20</v>
      </c>
      <c r="E158" t="s">
        <v>34</v>
      </c>
      <c r="F158">
        <v>20</v>
      </c>
      <c r="J158">
        <v>60</v>
      </c>
      <c r="K158" t="s">
        <v>38</v>
      </c>
    </row>
    <row r="159" spans="1:11" x14ac:dyDescent="0.5">
      <c r="A159" t="s">
        <v>70</v>
      </c>
      <c r="B159">
        <v>21</v>
      </c>
      <c r="C159" t="s">
        <v>64</v>
      </c>
      <c r="D159">
        <v>21</v>
      </c>
      <c r="E159" t="s">
        <v>30</v>
      </c>
      <c r="F159">
        <v>21</v>
      </c>
      <c r="J159">
        <v>60</v>
      </c>
      <c r="K159" t="s">
        <v>41</v>
      </c>
    </row>
    <row r="160" spans="1:11" x14ac:dyDescent="0.5">
      <c r="A160" t="s">
        <v>71</v>
      </c>
      <c r="B160">
        <v>22</v>
      </c>
      <c r="C160" t="s">
        <v>82</v>
      </c>
      <c r="D160">
        <v>22</v>
      </c>
      <c r="E160" t="s">
        <v>27</v>
      </c>
      <c r="F160">
        <v>22</v>
      </c>
      <c r="J160">
        <v>61</v>
      </c>
      <c r="K160" t="s">
        <v>35</v>
      </c>
    </row>
    <row r="161" spans="1:11" x14ac:dyDescent="0.5">
      <c r="A161" t="s">
        <v>72</v>
      </c>
      <c r="B161">
        <v>23</v>
      </c>
      <c r="C161" t="s">
        <v>77</v>
      </c>
      <c r="D161">
        <v>23</v>
      </c>
      <c r="E161" t="s">
        <v>41</v>
      </c>
      <c r="F161">
        <v>23</v>
      </c>
      <c r="J161">
        <v>62</v>
      </c>
      <c r="K161" t="s">
        <v>29</v>
      </c>
    </row>
    <row r="162" spans="1:11" x14ac:dyDescent="0.5">
      <c r="A162" t="s">
        <v>73</v>
      </c>
      <c r="B162">
        <v>24</v>
      </c>
      <c r="C162" t="s">
        <v>70</v>
      </c>
      <c r="D162">
        <v>24</v>
      </c>
      <c r="E162" t="s">
        <v>32</v>
      </c>
      <c r="F162">
        <v>24</v>
      </c>
      <c r="J162">
        <v>65</v>
      </c>
      <c r="K162" t="s">
        <v>34</v>
      </c>
    </row>
    <row r="163" spans="1:11" x14ac:dyDescent="0.5">
      <c r="A163" t="s">
        <v>74</v>
      </c>
      <c r="B163">
        <v>25</v>
      </c>
      <c r="C163" t="s">
        <v>74</v>
      </c>
      <c r="D163">
        <v>25</v>
      </c>
      <c r="E163" t="s">
        <v>42</v>
      </c>
      <c r="F163">
        <v>25</v>
      </c>
      <c r="J163">
        <v>66</v>
      </c>
      <c r="K163" t="s">
        <v>26</v>
      </c>
    </row>
    <row r="164" spans="1:11" x14ac:dyDescent="0.5">
      <c r="A164" t="s">
        <v>75</v>
      </c>
      <c r="B164">
        <v>26</v>
      </c>
      <c r="C164" t="s">
        <v>60</v>
      </c>
      <c r="D164">
        <v>26</v>
      </c>
      <c r="E164" t="s">
        <v>46</v>
      </c>
      <c r="F164">
        <v>26</v>
      </c>
      <c r="J164">
        <v>68</v>
      </c>
      <c r="K164" t="s">
        <v>43</v>
      </c>
    </row>
    <row r="165" spans="1:11" x14ac:dyDescent="0.5">
      <c r="A165" t="s">
        <v>76</v>
      </c>
      <c r="B165">
        <v>27</v>
      </c>
      <c r="C165" t="s">
        <v>73</v>
      </c>
      <c r="D165">
        <v>27</v>
      </c>
      <c r="E165" t="s">
        <v>43</v>
      </c>
      <c r="F165">
        <v>27</v>
      </c>
      <c r="J165">
        <v>73</v>
      </c>
      <c r="K165" t="s">
        <v>44</v>
      </c>
    </row>
    <row r="166" spans="1:11" x14ac:dyDescent="0.5">
      <c r="A166" t="s">
        <v>77</v>
      </c>
      <c r="B166">
        <v>28</v>
      </c>
      <c r="C166" t="s">
        <v>71</v>
      </c>
      <c r="D166">
        <v>28</v>
      </c>
      <c r="E166" t="s">
        <v>45</v>
      </c>
      <c r="F166">
        <v>28</v>
      </c>
      <c r="J166">
        <v>77</v>
      </c>
      <c r="K166" t="s">
        <v>46</v>
      </c>
    </row>
    <row r="167" spans="1:11" x14ac:dyDescent="0.5">
      <c r="A167" t="s">
        <v>78</v>
      </c>
      <c r="B167">
        <v>29</v>
      </c>
      <c r="C167" t="s">
        <v>83</v>
      </c>
      <c r="D167">
        <v>29</v>
      </c>
      <c r="E167" t="s">
        <v>47</v>
      </c>
      <c r="F167">
        <v>29</v>
      </c>
      <c r="J167">
        <v>77</v>
      </c>
      <c r="K167" t="s">
        <v>47</v>
      </c>
    </row>
    <row r="168" spans="1:11" x14ac:dyDescent="0.5">
      <c r="A168" t="s">
        <v>79</v>
      </c>
      <c r="B168">
        <v>30</v>
      </c>
      <c r="C168" t="s">
        <v>76</v>
      </c>
      <c r="D168">
        <v>30</v>
      </c>
      <c r="E168" t="s">
        <v>44</v>
      </c>
      <c r="F168">
        <v>30</v>
      </c>
      <c r="J168">
        <v>82</v>
      </c>
      <c r="K168" t="s">
        <v>42</v>
      </c>
    </row>
    <row r="169" spans="1:11" x14ac:dyDescent="0.5">
      <c r="A169" t="s">
        <v>80</v>
      </c>
      <c r="B169">
        <v>31</v>
      </c>
      <c r="C169" t="s">
        <v>84</v>
      </c>
      <c r="D169">
        <v>31</v>
      </c>
      <c r="E169" t="s">
        <v>48</v>
      </c>
      <c r="F169">
        <v>31</v>
      </c>
      <c r="J169">
        <v>91</v>
      </c>
      <c r="K169" t="s">
        <v>48</v>
      </c>
    </row>
  </sheetData>
  <sortState xmlns:xlrd2="http://schemas.microsoft.com/office/spreadsheetml/2017/richdata2" ref="J139:K169">
    <sortCondition ref="J1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Dylan</cp:lastModifiedBy>
  <dcterms:created xsi:type="dcterms:W3CDTF">2019-04-09T15:42:25Z</dcterms:created>
  <dcterms:modified xsi:type="dcterms:W3CDTF">2021-05-13T05:48:26Z</dcterms:modified>
</cp:coreProperties>
</file>