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PPCP_swimming/Data/"/>
    </mc:Choice>
  </mc:AlternateContent>
  <xr:revisionPtr revIDLastSave="39" documentId="8_{CD1EABDA-F133-4CAC-BC61-D8C71387C663}" xr6:coauthVersionLast="47" xr6:coauthVersionMax="47" xr10:uidLastSave="{B6E4500B-7C07-492D-81DB-6BBEC0F8803B}"/>
  <bookViews>
    <workbookView xWindow="-108" yWindow="-108" windowWidth="23256" windowHeight="12456" xr2:uid="{B6C98F2F-7050-4AA0-8C10-0AC81F68BCD3}"/>
  </bookViews>
  <sheets>
    <sheet name="Detection_frequency" sheetId="1" r:id="rId1"/>
  </sheets>
  <calcPr calcId="0"/>
</workbook>
</file>

<file path=xl/calcChain.xml><?xml version="1.0" encoding="utf-8"?>
<calcChain xmlns="http://schemas.openxmlformats.org/spreadsheetml/2006/main">
  <c r="F10" i="1" l="1"/>
  <c r="F9" i="1"/>
  <c r="F8" i="1"/>
  <c r="E10" i="1"/>
  <c r="E9" i="1"/>
  <c r="E8" i="1"/>
  <c r="D9" i="1"/>
  <c r="D10" i="1"/>
  <c r="D8" i="1"/>
  <c r="F5" i="1"/>
  <c r="F7" i="1"/>
  <c r="F6" i="1"/>
  <c r="E7" i="1"/>
  <c r="E6" i="1"/>
  <c r="E5" i="1"/>
  <c r="D7" i="1"/>
  <c r="D6" i="1"/>
  <c r="D5" i="1"/>
  <c r="F4" i="1"/>
  <c r="F3" i="1"/>
  <c r="F2" i="1"/>
  <c r="E4" i="1"/>
  <c r="E3" i="1"/>
  <c r="E2" i="1"/>
  <c r="D4" i="1"/>
  <c r="D3" i="1"/>
  <c r="D2" i="1"/>
</calcChain>
</file>

<file path=xl/sharedStrings.xml><?xml version="1.0" encoding="utf-8"?>
<sst xmlns="http://schemas.openxmlformats.org/spreadsheetml/2006/main" count="15" uniqueCount="9">
  <si>
    <t>Detection_frequency</t>
  </si>
  <si>
    <t>sample_size</t>
  </si>
  <si>
    <t>Year</t>
  </si>
  <si>
    <t>ACT</t>
  </si>
  <si>
    <t>CAF</t>
  </si>
  <si>
    <t>TCS</t>
  </si>
  <si>
    <t>Full_year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</si>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</sst>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5EFD-7501-4763-93F3-D5CC69191D8E}">
  <dimension ref="A1:F10"/>
  <sheetViews>
    <sheetView tabSelected="1" workbookViewId="0">
      <selection activeCell="E17" sqref="E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18</v>
      </c>
      <c r="C2">
        <v>2021</v>
      </c>
      <c r="D2">
        <f>5/18</f>
        <v>0.27777777777777779</v>
      </c>
      <c r="E2">
        <f>18/18</f>
        <v>1</v>
      </c>
      <c r="F2">
        <f>14/18</f>
        <v>0.77777777777777779</v>
      </c>
    </row>
    <row r="3" spans="1:6" x14ac:dyDescent="0.3">
      <c r="A3" t="s">
        <v>7</v>
      </c>
      <c r="B3">
        <v>6</v>
      </c>
      <c r="C3">
        <v>2021</v>
      </c>
      <c r="D3">
        <f>0/6</f>
        <v>0</v>
      </c>
      <c r="E3">
        <f>6/6</f>
        <v>1</v>
      </c>
      <c r="F3">
        <f>3/6</f>
        <v>0.5</v>
      </c>
    </row>
    <row r="4" spans="1:6" x14ac:dyDescent="0.3">
      <c r="A4" t="s">
        <v>8</v>
      </c>
      <c r="B4">
        <v>12</v>
      </c>
      <c r="C4">
        <v>2021</v>
      </c>
      <c r="D4">
        <f>5/12</f>
        <v>0.41666666666666669</v>
      </c>
      <c r="E4">
        <f>12/12</f>
        <v>1</v>
      </c>
      <c r="F4">
        <f>11/12</f>
        <v>0.91666666666666663</v>
      </c>
    </row>
    <row r="5" spans="1:6" x14ac:dyDescent="0.3">
      <c r="A5" t="s">
        <v>6</v>
      </c>
      <c r="B5">
        <v>24</v>
      </c>
      <c r="C5">
        <v>2022</v>
      </c>
      <c r="D5">
        <f>3/24</f>
        <v>0.125</v>
      </c>
      <c r="E5">
        <f>24/24</f>
        <v>1</v>
      </c>
      <c r="F5">
        <f>0/24</f>
        <v>0</v>
      </c>
    </row>
    <row r="6" spans="1:6" x14ac:dyDescent="0.3">
      <c r="A6" t="s">
        <v>7</v>
      </c>
      <c r="B6">
        <v>6</v>
      </c>
      <c r="C6">
        <v>2022</v>
      </c>
      <c r="D6">
        <f>0/6</f>
        <v>0</v>
      </c>
      <c r="E6">
        <f>6/6</f>
        <v>1</v>
      </c>
      <c r="F6">
        <f>0/6</f>
        <v>0</v>
      </c>
    </row>
    <row r="7" spans="1:6" x14ac:dyDescent="0.3">
      <c r="A7" t="s">
        <v>8</v>
      </c>
      <c r="B7">
        <v>18</v>
      </c>
      <c r="C7">
        <v>2022</v>
      </c>
      <c r="D7">
        <f>3/18</f>
        <v>0.16666666666666666</v>
      </c>
      <c r="E7">
        <f>18/18</f>
        <v>1</v>
      </c>
      <c r="F7">
        <f>0/18</f>
        <v>0</v>
      </c>
    </row>
    <row r="8" spans="1:6" x14ac:dyDescent="0.3">
      <c r="A8" t="s">
        <v>6</v>
      </c>
      <c r="B8">
        <v>24</v>
      </c>
      <c r="C8">
        <v>2023</v>
      </c>
      <c r="D8">
        <f>0/24</f>
        <v>0</v>
      </c>
      <c r="E8">
        <f>23/24</f>
        <v>0.95833333333333337</v>
      </c>
      <c r="F8">
        <f>10/24</f>
        <v>0.41666666666666669</v>
      </c>
    </row>
    <row r="9" spans="1:6" x14ac:dyDescent="0.3">
      <c r="A9" t="s">
        <v>7</v>
      </c>
      <c r="B9">
        <v>6</v>
      </c>
      <c r="C9">
        <v>2023</v>
      </c>
      <c r="D9">
        <f>0/6</f>
        <v>0</v>
      </c>
      <c r="E9">
        <f>6/6</f>
        <v>1</v>
      </c>
      <c r="F9">
        <f>0/6</f>
        <v>0</v>
      </c>
    </row>
    <row r="10" spans="1:6" x14ac:dyDescent="0.3">
      <c r="A10" t="s">
        <v>8</v>
      </c>
      <c r="B10">
        <v>18</v>
      </c>
      <c r="C10">
        <v>2023</v>
      </c>
      <c r="D10">
        <f>0/18</f>
        <v>0</v>
      </c>
      <c r="E10">
        <f>17/18</f>
        <v>0.94444444444444442</v>
      </c>
      <c r="F10">
        <f>10/18</f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Detection_frequency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Howard</cp:lastModifiedBy>
  <dcterms:created xsi:type="dcterms:W3CDTF">2025-07-25T17:55:03Z</dcterms:created>
  <dcterms:modified xsi:type="dcterms:W3CDTF">2025-07-25T18:00:33Z</dcterms:modified>
</cp:coreProperties>
</file>