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8" documentId="114_{6660E208-4B16-481A-ABD5-F0BCABA587CE}" xr6:coauthVersionLast="45" xr6:coauthVersionMax="45" xr10:uidLastSave="{7517A2E0-633A-48DD-97F7-3646E254B184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<sst xmlns="http://schemas.openxmlformats.org/spreadsheetml/2006/main" count="42" uniqueCount="38">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</sst>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0.87425292852020087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1052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131.5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883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1052</v>
      </c>
      <c r="H2" s="22">
        <f>(Total_Tokens-Table2[[#This Row],[Tokens Remaining]])/Total_Tokens</f>
        <v>0.87425292852020087</v>
      </c>
      <c r="I2" s="20">
        <f>G2/COUNTBLANK(C2:C13)</f>
        <v>131.5</v>
      </c>
      <c r="J2" s="24" cm="1">
        <f t="array" ref="J2">LOOKUP(2,1/(Table1[Actual Words Tagged]&lt;&gt;""),Table1[Actual Words Tagged])-INDEX(Table1[Actual Words Tagged],MATCH(99^99,Table1[Actual Words Tagged],1)-1)</f>
        <v>883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7314</v>
      </c>
      <c r="D5" s="20">
        <v>3813.090909090909</v>
      </c>
      <c r="E5" s="20">
        <f>Total_Tokens-Table1[[#This Row],[Actual Words Tagged]]</f>
        <v>1052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2020-09-05T21:07:41Z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