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38" documentId="114_{6660E208-4B16-481A-ABD5-F0BCABA587CE}" xr6:coauthVersionLast="45" xr6:coauthVersionMax="45" xr10:uidLastSave="{56E8AC53-DA68-4F6D-8576-427D6E57551D}"/>
  <bookViews>
    <workbookView xWindow="-28920" yWindow="-120" windowWidth="29040" windowHeight="15840" activeTab="2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<sst xmlns="http://schemas.openxmlformats.org/spreadsheetml/2006/main" count="42" uniqueCount="38">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</sst>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0.49737030839110685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4205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workbookViewId="0">
      <selection activeCell="R17" sqref="R17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4205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467.22222222222223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374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tabSelected="1"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4205</v>
      </c>
      <c r="H2" s="22">
        <f>(Total_Tokens-Table2[[#This Row],[Tokens Remaining]])/Total_Tokens</f>
        <v>0.49737030839110685</v>
      </c>
      <c r="I2" s="20">
        <f>G2/COUNTBLANK(C2:C13)</f>
        <v>467.22222222222223</v>
      </c>
      <c r="J2" s="24" cm="1">
        <f t="array" ref="J2">LOOKUP(2,1/(Table1[Actual Words Tagged]&lt;&gt;""),Table1[Actual Words Tagged])-INDEX(Table1[Actual Words Tagged],MATCH(99^99,Table1[Actual Words Tagged],1)-1)</f>
        <v>374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4161</v>
      </c>
      <c r="D4" s="20">
        <f>Total_Tokens-Table1[[#This Row],[Target Words Tagged]]</f>
        <v>4289.727272727273</v>
      </c>
      <c r="E4" s="20">
        <f>Total_Tokens-Table1[[#This Row],[Actual Words Tagged]]</f>
        <v>4205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2020-09-04T16:38:02Z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