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42" documentId="114_{6660E208-4B16-481A-ABD5-F0BCABA587CE}" xr6:coauthVersionLast="45" xr6:coauthVersionMax="45" xr10:uidLastSave="{5A21A500-7318-491C-82FF-A64BA686503B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<sst xmlns="http://schemas.openxmlformats.org/spreadsheetml/2006/main" count="42" uniqueCount="38">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</sst>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0.71216830026296918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2408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topLeftCell="B1" workbookViewId="0">
      <selection activeCell="R17" sqref="R17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2408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267.55555555555554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2171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2408</v>
      </c>
      <c r="H2" s="22">
        <f>(Total_Tokens-Table2[[#This Row],[Tokens Remaining]])/Total_Tokens</f>
        <v>0.71216830026296918</v>
      </c>
      <c r="I2" s="20">
        <f>G2/COUNTBLANK(C2:C13)</f>
        <v>267.55555555555554</v>
      </c>
      <c r="J2" s="24" cm="1">
        <f t="array" ref="J2">LOOKUP(2,1/(Table1[Actual Words Tagged]&lt;&gt;""),Table1[Actual Words Tagged])-INDEX(Table1[Actual Words Tagged],MATCH(99^99,Table1[Actual Words Tagged],1)-1)</f>
        <v>2171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5958</v>
      </c>
      <c r="D4" s="20">
        <f>Total_Tokens-Table1[[#This Row],[Target Words Tagged]]</f>
        <v>4289.727272727273</v>
      </c>
      <c r="E4" s="20">
        <f>Total_Tokens-Table1[[#This Row],[Actual Words Tagged]]</f>
        <v>2408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2020-09-04T21:18:51Z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