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munaz Group\Data PL\"/>
    </mc:Choice>
  </mc:AlternateContent>
  <xr:revisionPtr revIDLastSave="0" documentId="8_{6B6FFD7C-0B85-4727-BD26-AA9BB263C135}" xr6:coauthVersionLast="47" xr6:coauthVersionMax="47" xr10:uidLastSave="{00000000-0000-0000-0000-000000000000}"/>
  <bookViews>
    <workbookView xWindow="1170" yWindow="1170" windowWidth="21825" windowHeight="12600" xr2:uid="{EE417011-1473-42CD-B98F-03EB2D2E0AB7}"/>
  </bookViews>
  <sheets>
    <sheet name="WEB" sheetId="1" r:id="rId1"/>
    <sheet name="PUBLIK" sheetId="3" r:id="rId2"/>
    <sheet name="OTOMAX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7" i="1" l="1"/>
  <c r="M87" i="1"/>
  <c r="J88" i="1"/>
  <c r="J89" i="1"/>
  <c r="M89" i="1"/>
  <c r="N89" i="1"/>
  <c r="I90" i="1"/>
  <c r="I91" i="1" s="1"/>
  <c r="J90" i="1"/>
  <c r="J91" i="1" s="1"/>
  <c r="K90" i="1"/>
  <c r="K91" i="1" s="1"/>
  <c r="L90" i="1"/>
  <c r="L91" i="1" s="1"/>
  <c r="M90" i="1"/>
  <c r="M91" i="1" s="1"/>
  <c r="N90" i="1"/>
  <c r="N91" i="1" s="1"/>
  <c r="K92" i="1"/>
  <c r="K93" i="1" s="1"/>
  <c r="K94" i="1" s="1"/>
  <c r="K95" i="1" s="1"/>
  <c r="L92" i="1"/>
  <c r="L93" i="1" s="1"/>
  <c r="L94" i="1" s="1"/>
  <c r="L95" i="1" s="1"/>
  <c r="N92" i="1"/>
  <c r="N93" i="1" s="1"/>
  <c r="N94" i="1" s="1"/>
  <c r="N95" i="1" s="1"/>
  <c r="I79" i="1"/>
  <c r="J79" i="1"/>
  <c r="K79" i="1"/>
  <c r="L79" i="1"/>
  <c r="M79" i="1"/>
  <c r="N79" i="1"/>
  <c r="I80" i="1"/>
  <c r="J80" i="1"/>
  <c r="K80" i="1"/>
  <c r="L80" i="1"/>
  <c r="M80" i="1"/>
  <c r="N80" i="1"/>
  <c r="K81" i="1"/>
  <c r="N81" i="1"/>
  <c r="I82" i="1"/>
  <c r="N83" i="1"/>
  <c r="I84" i="1"/>
  <c r="H82" i="1"/>
  <c r="H80" i="1"/>
  <c r="H79" i="1"/>
  <c r="H90" i="1"/>
  <c r="H92" i="1" s="1"/>
  <c r="H93" i="1" s="1"/>
  <c r="H94" i="1" s="1"/>
  <c r="H95" i="1" s="1"/>
  <c r="H88" i="1"/>
  <c r="I71" i="1"/>
  <c r="J71" i="1"/>
  <c r="K71" i="1"/>
  <c r="L71" i="1"/>
  <c r="M71" i="1"/>
  <c r="N71" i="1"/>
  <c r="I72" i="1"/>
  <c r="J72" i="1"/>
  <c r="K72" i="1"/>
  <c r="L72" i="1"/>
  <c r="M72" i="1"/>
  <c r="N72" i="1"/>
  <c r="I73" i="1"/>
  <c r="J73" i="1"/>
  <c r="K73" i="1"/>
  <c r="L73" i="1"/>
  <c r="M73" i="1"/>
  <c r="N73" i="1"/>
  <c r="I74" i="1"/>
  <c r="J74" i="1"/>
  <c r="K74" i="1"/>
  <c r="L74" i="1"/>
  <c r="M74" i="1"/>
  <c r="N74" i="1"/>
  <c r="I75" i="1"/>
  <c r="J75" i="1"/>
  <c r="J76" i="1" s="1"/>
  <c r="K75" i="1"/>
  <c r="K76" i="1" s="1"/>
  <c r="L75" i="1"/>
  <c r="L76" i="1" s="1"/>
  <c r="M75" i="1"/>
  <c r="N75" i="1"/>
  <c r="N76" i="1" s="1"/>
  <c r="I76" i="1"/>
  <c r="M76" i="1"/>
  <c r="I77" i="1"/>
  <c r="H75" i="1"/>
  <c r="H76" i="1" s="1"/>
  <c r="H74" i="1"/>
  <c r="H73" i="1"/>
  <c r="H72" i="1"/>
  <c r="H71" i="1"/>
  <c r="I64" i="1"/>
  <c r="J64" i="1"/>
  <c r="I65" i="1"/>
  <c r="J65" i="1"/>
  <c r="K65" i="1"/>
  <c r="L65" i="1"/>
  <c r="M65" i="1"/>
  <c r="N65" i="1"/>
  <c r="J66" i="1"/>
  <c r="J67" i="1"/>
  <c r="M67" i="1"/>
  <c r="N67" i="1"/>
  <c r="I68" i="1"/>
  <c r="J68" i="1"/>
  <c r="K68" i="1"/>
  <c r="L68" i="1"/>
  <c r="M68" i="1"/>
  <c r="N68" i="1"/>
  <c r="M69" i="1"/>
  <c r="N69" i="1"/>
  <c r="H69" i="1"/>
  <c r="H68" i="1"/>
  <c r="H65" i="1"/>
  <c r="M60" i="1"/>
  <c r="N60" i="1"/>
  <c r="H60" i="1"/>
  <c r="I53" i="1"/>
  <c r="I54" i="1"/>
  <c r="M54" i="1"/>
  <c r="N54" i="1"/>
  <c r="I55" i="1"/>
  <c r="I56" i="1"/>
  <c r="J56" i="1"/>
  <c r="K56" i="1"/>
  <c r="L56" i="1"/>
  <c r="M56" i="1"/>
  <c r="N56" i="1"/>
  <c r="I57" i="1"/>
  <c r="J57" i="1"/>
  <c r="K57" i="1"/>
  <c r="L57" i="1"/>
  <c r="M57" i="1"/>
  <c r="N57" i="1"/>
  <c r="I58" i="1"/>
  <c r="J58" i="1"/>
  <c r="K58" i="1"/>
  <c r="L58" i="1"/>
  <c r="M58" i="1"/>
  <c r="N58" i="1"/>
  <c r="H58" i="1"/>
  <c r="H57" i="1"/>
  <c r="H56" i="1"/>
  <c r="I51" i="1"/>
  <c r="L51" i="1"/>
  <c r="M51" i="1"/>
  <c r="N51" i="1"/>
  <c r="H51" i="1"/>
  <c r="I48" i="1"/>
  <c r="J48" i="1"/>
  <c r="K48" i="1"/>
  <c r="L48" i="1"/>
  <c r="M48" i="1"/>
  <c r="N48" i="1"/>
  <c r="K49" i="1"/>
  <c r="L49" i="1"/>
  <c r="M49" i="1"/>
  <c r="N49" i="1"/>
  <c r="H48" i="1"/>
  <c r="I46" i="1"/>
  <c r="I67" i="1" s="1"/>
  <c r="J46" i="1"/>
  <c r="K46" i="1"/>
  <c r="K67" i="1" s="1"/>
  <c r="L46" i="1"/>
  <c r="L67" i="1" s="1"/>
  <c r="M46" i="1"/>
  <c r="N46" i="1"/>
  <c r="H46" i="1"/>
  <c r="H67" i="1" s="1"/>
  <c r="I40" i="1"/>
  <c r="J40" i="1"/>
  <c r="K40" i="1"/>
  <c r="L40" i="1"/>
  <c r="M40" i="1"/>
  <c r="N40" i="1"/>
  <c r="I41" i="1"/>
  <c r="J41" i="1"/>
  <c r="J55" i="1" s="1"/>
  <c r="K41" i="1"/>
  <c r="K55" i="1" s="1"/>
  <c r="L41" i="1"/>
  <c r="L55" i="1" s="1"/>
  <c r="M41" i="1"/>
  <c r="M55" i="1" s="1"/>
  <c r="N41" i="1"/>
  <c r="N55" i="1" s="1"/>
  <c r="I42" i="1"/>
  <c r="I88" i="1" s="1"/>
  <c r="J42" i="1"/>
  <c r="K42" i="1"/>
  <c r="K88" i="1" s="1"/>
  <c r="L42" i="1"/>
  <c r="L88" i="1" s="1"/>
  <c r="M42" i="1"/>
  <c r="M88" i="1" s="1"/>
  <c r="N42" i="1"/>
  <c r="N88" i="1" s="1"/>
  <c r="I43" i="1"/>
  <c r="J43" i="1"/>
  <c r="K43" i="1"/>
  <c r="L43" i="1"/>
  <c r="M43" i="1"/>
  <c r="N43" i="1"/>
  <c r="H43" i="1"/>
  <c r="H42" i="1"/>
  <c r="H66" i="1" s="1"/>
  <c r="H41" i="1"/>
  <c r="H55" i="1" s="1"/>
  <c r="H40" i="1"/>
  <c r="E90" i="1"/>
  <c r="E92" i="1" s="1"/>
  <c r="E93" i="1" s="1"/>
  <c r="E94" i="1" s="1"/>
  <c r="E95" i="1" s="1"/>
  <c r="E80" i="1"/>
  <c r="E79" i="1"/>
  <c r="E70" i="1"/>
  <c r="E68" i="1"/>
  <c r="E65" i="1"/>
  <c r="E61" i="1"/>
  <c r="E59" i="1"/>
  <c r="E58" i="1"/>
  <c r="E57" i="1"/>
  <c r="E56" i="1"/>
  <c r="E48" i="1"/>
  <c r="E47" i="1"/>
  <c r="E46" i="1"/>
  <c r="E67" i="1" s="1"/>
  <c r="E45" i="1"/>
  <c r="E44" i="1"/>
  <c r="E43" i="1"/>
  <c r="E42" i="1"/>
  <c r="E66" i="1" s="1"/>
  <c r="E41" i="1"/>
  <c r="E55" i="1" s="1"/>
  <c r="E40" i="1"/>
  <c r="N39" i="1"/>
  <c r="N64" i="1" s="1"/>
  <c r="N38" i="1"/>
  <c r="N37" i="1"/>
  <c r="N82" i="1" s="1"/>
  <c r="N36" i="1"/>
  <c r="N35" i="1"/>
  <c r="N34" i="1"/>
  <c r="N33" i="1"/>
  <c r="N87" i="1" s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M39" i="1"/>
  <c r="M64" i="1" s="1"/>
  <c r="M38" i="1"/>
  <c r="M37" i="1"/>
  <c r="M82" i="1" s="1"/>
  <c r="M36" i="1"/>
  <c r="M35" i="1"/>
  <c r="M34" i="1"/>
  <c r="M33" i="1"/>
  <c r="M32" i="1"/>
  <c r="M31" i="1"/>
  <c r="M30" i="1"/>
  <c r="M29" i="1"/>
  <c r="M81" i="1" s="1"/>
  <c r="M28" i="1"/>
  <c r="M27" i="1"/>
  <c r="M26" i="1"/>
  <c r="M25" i="1"/>
  <c r="M24" i="1"/>
  <c r="M23" i="1"/>
  <c r="M22" i="1"/>
  <c r="M21" i="1"/>
  <c r="M20" i="1"/>
  <c r="M19" i="1"/>
  <c r="M18" i="1"/>
  <c r="L39" i="1"/>
  <c r="L64" i="1" s="1"/>
  <c r="L38" i="1"/>
  <c r="L37" i="1"/>
  <c r="L69" i="1" s="1"/>
  <c r="L36" i="1"/>
  <c r="L35" i="1"/>
  <c r="L34" i="1"/>
  <c r="L33" i="1"/>
  <c r="L87" i="1" s="1"/>
  <c r="L32" i="1"/>
  <c r="L31" i="1"/>
  <c r="L30" i="1"/>
  <c r="L29" i="1"/>
  <c r="L81" i="1" s="1"/>
  <c r="L28" i="1"/>
  <c r="L27" i="1"/>
  <c r="L26" i="1"/>
  <c r="L25" i="1"/>
  <c r="L60" i="1" s="1"/>
  <c r="L24" i="1"/>
  <c r="L23" i="1"/>
  <c r="L22" i="1"/>
  <c r="L21" i="1"/>
  <c r="L20" i="1"/>
  <c r="L19" i="1"/>
  <c r="L18" i="1"/>
  <c r="K39" i="1"/>
  <c r="K53" i="1" s="1"/>
  <c r="K38" i="1"/>
  <c r="K37" i="1"/>
  <c r="K82" i="1" s="1"/>
  <c r="K36" i="1"/>
  <c r="K35" i="1"/>
  <c r="K34" i="1"/>
  <c r="K33" i="1"/>
  <c r="K87" i="1" s="1"/>
  <c r="K32" i="1"/>
  <c r="K31" i="1"/>
  <c r="K30" i="1"/>
  <c r="K29" i="1"/>
  <c r="K28" i="1"/>
  <c r="K51" i="1" s="1"/>
  <c r="K27" i="1"/>
  <c r="K26" i="1"/>
  <c r="K25" i="1"/>
  <c r="K60" i="1" s="1"/>
  <c r="K24" i="1"/>
  <c r="K23" i="1"/>
  <c r="K22" i="1"/>
  <c r="K21" i="1"/>
  <c r="K20" i="1"/>
  <c r="K19" i="1"/>
  <c r="K18" i="1"/>
  <c r="J39" i="1"/>
  <c r="J83" i="1" s="1"/>
  <c r="J38" i="1"/>
  <c r="J37" i="1"/>
  <c r="J69" i="1" s="1"/>
  <c r="J36" i="1"/>
  <c r="J35" i="1"/>
  <c r="J49" i="1" s="1"/>
  <c r="J34" i="1"/>
  <c r="J33" i="1"/>
  <c r="J32" i="1"/>
  <c r="J31" i="1"/>
  <c r="J30" i="1"/>
  <c r="J29" i="1"/>
  <c r="J81" i="1" s="1"/>
  <c r="J28" i="1"/>
  <c r="J51" i="1" s="1"/>
  <c r="J27" i="1"/>
  <c r="J26" i="1"/>
  <c r="J25" i="1"/>
  <c r="J60" i="1" s="1"/>
  <c r="J24" i="1"/>
  <c r="J23" i="1"/>
  <c r="J22" i="1"/>
  <c r="J21" i="1"/>
  <c r="J20" i="1"/>
  <c r="J19" i="1"/>
  <c r="J18" i="1"/>
  <c r="H39" i="1"/>
  <c r="H64" i="1" s="1"/>
  <c r="H38" i="1"/>
  <c r="H37" i="1"/>
  <c r="H84" i="1" s="1"/>
  <c r="H36" i="1"/>
  <c r="H35" i="1"/>
  <c r="H49" i="1" s="1"/>
  <c r="H34" i="1"/>
  <c r="H33" i="1"/>
  <c r="H87" i="1" s="1"/>
  <c r="H32" i="1"/>
  <c r="H31" i="1"/>
  <c r="H30" i="1"/>
  <c r="H29" i="1"/>
  <c r="H81" i="1" s="1"/>
  <c r="H28" i="1"/>
  <c r="H27" i="1"/>
  <c r="H26" i="1"/>
  <c r="H25" i="1"/>
  <c r="H24" i="1"/>
  <c r="H23" i="1"/>
  <c r="H22" i="1"/>
  <c r="H21" i="1"/>
  <c r="H20" i="1"/>
  <c r="H19" i="1"/>
  <c r="H18" i="1"/>
  <c r="I39" i="1"/>
  <c r="I83" i="1" s="1"/>
  <c r="I38" i="1"/>
  <c r="I37" i="1"/>
  <c r="I69" i="1" s="1"/>
  <c r="I36" i="1"/>
  <c r="I35" i="1"/>
  <c r="I49" i="1" s="1"/>
  <c r="I34" i="1"/>
  <c r="I33" i="1"/>
  <c r="I87" i="1" s="1"/>
  <c r="I32" i="1"/>
  <c r="I31" i="1"/>
  <c r="I30" i="1"/>
  <c r="I29" i="1"/>
  <c r="I81" i="1" s="1"/>
  <c r="I28" i="1"/>
  <c r="I27" i="1"/>
  <c r="I26" i="1"/>
  <c r="I25" i="1"/>
  <c r="I60" i="1" s="1"/>
  <c r="I24" i="1"/>
  <c r="I23" i="1"/>
  <c r="I22" i="1"/>
  <c r="I21" i="1"/>
  <c r="I20" i="1"/>
  <c r="I19" i="1"/>
  <c r="I18" i="1"/>
  <c r="E28" i="1"/>
  <c r="E51" i="1" s="1"/>
  <c r="E39" i="1"/>
  <c r="E83" i="1" s="1"/>
  <c r="E38" i="1"/>
  <c r="E37" i="1"/>
  <c r="E50" i="1" s="1"/>
  <c r="E36" i="1"/>
  <c r="E35" i="1"/>
  <c r="E49" i="1" s="1"/>
  <c r="E34" i="1"/>
  <c r="E33" i="1"/>
  <c r="E87" i="1" s="1"/>
  <c r="E32" i="1"/>
  <c r="E31" i="1"/>
  <c r="E30" i="1"/>
  <c r="E29" i="1"/>
  <c r="E81" i="1" s="1"/>
  <c r="E27" i="1"/>
  <c r="E26" i="1"/>
  <c r="E25" i="1"/>
  <c r="E60" i="1" s="1"/>
  <c r="E24" i="1"/>
  <c r="E23" i="1"/>
  <c r="E22" i="1"/>
  <c r="E21" i="1"/>
  <c r="E20" i="1"/>
  <c r="E19" i="1"/>
  <c r="E18" i="1"/>
  <c r="C16" i="2"/>
  <c r="C13" i="2"/>
  <c r="C100" i="2"/>
  <c r="C99" i="2"/>
  <c r="P99" i="2"/>
  <c r="C98" i="2"/>
  <c r="C97" i="2"/>
  <c r="C96" i="2"/>
  <c r="C95" i="2"/>
  <c r="C94" i="2"/>
  <c r="C93" i="2"/>
  <c r="C92" i="2"/>
  <c r="C91" i="2"/>
  <c r="C90" i="2"/>
  <c r="C88" i="2"/>
  <c r="C87" i="2"/>
  <c r="C86" i="2"/>
  <c r="C85" i="2"/>
  <c r="C84" i="2"/>
  <c r="C83" i="2"/>
  <c r="C82" i="2"/>
  <c r="C80" i="2"/>
  <c r="C79" i="2"/>
  <c r="C78" i="2"/>
  <c r="C75" i="2"/>
  <c r="P75" i="2"/>
  <c r="C74" i="2"/>
  <c r="C66" i="2"/>
  <c r="C65" i="2"/>
  <c r="C62" i="2"/>
  <c r="C60" i="2"/>
  <c r="C59" i="2"/>
  <c r="C58" i="2"/>
  <c r="C57" i="2"/>
  <c r="C56" i="2"/>
  <c r="C54" i="2"/>
  <c r="C53" i="2"/>
  <c r="P53" i="2"/>
  <c r="C52" i="2"/>
  <c r="C50" i="2"/>
  <c r="C48" i="2"/>
  <c r="C47" i="2"/>
  <c r="C43" i="2"/>
  <c r="C42" i="2"/>
  <c r="C41" i="2"/>
  <c r="C40" i="2"/>
  <c r="P40" i="2"/>
  <c r="C39" i="2"/>
  <c r="C38" i="2"/>
  <c r="C37" i="2"/>
  <c r="C35" i="2"/>
  <c r="C34" i="2"/>
  <c r="C32" i="2"/>
  <c r="C30" i="2"/>
  <c r="C29" i="2"/>
  <c r="C27" i="2"/>
  <c r="C26" i="2"/>
  <c r="C25" i="2"/>
  <c r="C23" i="2"/>
  <c r="C22" i="2"/>
  <c r="C21" i="2"/>
  <c r="C20" i="2"/>
  <c r="C19" i="2"/>
  <c r="C18" i="2"/>
  <c r="C17" i="2"/>
  <c r="C15" i="2"/>
  <c r="C14" i="2"/>
  <c r="C12" i="2"/>
  <c r="C11" i="2"/>
  <c r="C10" i="2"/>
  <c r="C9" i="2"/>
  <c r="C8" i="2"/>
  <c r="C7" i="2"/>
  <c r="C6" i="2"/>
  <c r="C5" i="2"/>
  <c r="C4" i="2"/>
  <c r="P4" i="2"/>
  <c r="C3" i="2"/>
  <c r="C2" i="2"/>
  <c r="C89" i="2"/>
  <c r="C81" i="2"/>
  <c r="C77" i="2"/>
  <c r="C76" i="2"/>
  <c r="C73" i="2"/>
  <c r="C72" i="2"/>
  <c r="P72" i="2"/>
  <c r="C71" i="2"/>
  <c r="C70" i="2"/>
  <c r="C69" i="2"/>
  <c r="C68" i="2"/>
  <c r="C67" i="2"/>
  <c r="C64" i="2"/>
  <c r="C63" i="2"/>
  <c r="C61" i="2"/>
  <c r="C55" i="2"/>
  <c r="C51" i="2"/>
  <c r="C49" i="2"/>
  <c r="C46" i="2"/>
  <c r="C45" i="2"/>
  <c r="C44" i="2"/>
  <c r="C36" i="2"/>
  <c r="C33" i="2"/>
  <c r="C31" i="2"/>
  <c r="C28" i="2"/>
  <c r="C24" i="2"/>
  <c r="B12" i="3"/>
  <c r="B13" i="3"/>
  <c r="B14" i="3"/>
  <c r="B24" i="3"/>
  <c r="B25" i="3"/>
  <c r="B26" i="3"/>
  <c r="B36" i="3"/>
  <c r="B37" i="3"/>
  <c r="B38" i="3"/>
  <c r="B48" i="3"/>
  <c r="B49" i="3"/>
  <c r="B50" i="3"/>
  <c r="B60" i="3"/>
  <c r="B61" i="3"/>
  <c r="B62" i="3"/>
  <c r="B72" i="3"/>
  <c r="B73" i="3"/>
  <c r="B74" i="3"/>
  <c r="B84" i="3"/>
  <c r="B85" i="3"/>
  <c r="B86" i="3"/>
  <c r="B96" i="3"/>
  <c r="B97" i="3"/>
  <c r="B98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D97" i="3"/>
  <c r="D96" i="3"/>
  <c r="D95" i="3"/>
  <c r="B95" i="3"/>
  <c r="D94" i="3"/>
  <c r="B94" i="3"/>
  <c r="D93" i="3"/>
  <c r="B93" i="3"/>
  <c r="D92" i="3"/>
  <c r="B92" i="3"/>
  <c r="D91" i="3"/>
  <c r="B91" i="3"/>
  <c r="D90" i="3"/>
  <c r="B90" i="3"/>
  <c r="D89" i="3"/>
  <c r="B89" i="3"/>
  <c r="D88" i="3"/>
  <c r="B88" i="3"/>
  <c r="D87" i="3"/>
  <c r="B87" i="3"/>
  <c r="D86" i="3"/>
  <c r="D85" i="3"/>
  <c r="D84" i="3"/>
  <c r="D83" i="3"/>
  <c r="B83" i="3"/>
  <c r="D82" i="3"/>
  <c r="B82" i="3"/>
  <c r="D81" i="3"/>
  <c r="B81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D73" i="3"/>
  <c r="D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D61" i="3"/>
  <c r="D60" i="3"/>
  <c r="D59" i="3"/>
  <c r="B59" i="3"/>
  <c r="D58" i="3"/>
  <c r="B58" i="3"/>
  <c r="D57" i="3"/>
  <c r="B57" i="3"/>
  <c r="D56" i="3"/>
  <c r="B56" i="3"/>
  <c r="D55" i="3"/>
  <c r="B55" i="3"/>
  <c r="D54" i="3"/>
  <c r="B54" i="3"/>
  <c r="D53" i="3"/>
  <c r="B53" i="3"/>
  <c r="D52" i="3"/>
  <c r="B52" i="3"/>
  <c r="D51" i="3"/>
  <c r="B51" i="3"/>
  <c r="D50" i="3"/>
  <c r="D49" i="3"/>
  <c r="D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D37" i="3"/>
  <c r="D36" i="3"/>
  <c r="D35" i="3"/>
  <c r="B35" i="3"/>
  <c r="D34" i="3"/>
  <c r="B34" i="3"/>
  <c r="D33" i="3"/>
  <c r="B33" i="3"/>
  <c r="D32" i="3"/>
  <c r="B32" i="3"/>
  <c r="D31" i="3"/>
  <c r="B31" i="3"/>
  <c r="D30" i="3"/>
  <c r="B30" i="3"/>
  <c r="D29" i="3"/>
  <c r="B29" i="3"/>
  <c r="D28" i="3"/>
  <c r="B28" i="3"/>
  <c r="D27" i="3"/>
  <c r="B27" i="3"/>
  <c r="D26" i="3"/>
  <c r="D25" i="3"/>
  <c r="D24" i="3"/>
  <c r="D23" i="3"/>
  <c r="B23" i="3"/>
  <c r="D22" i="3"/>
  <c r="B22" i="3"/>
  <c r="D21" i="3"/>
  <c r="B21" i="3"/>
  <c r="D20" i="3"/>
  <c r="B20" i="3"/>
  <c r="D19" i="3"/>
  <c r="B19" i="3"/>
  <c r="D18" i="3"/>
  <c r="B18" i="3"/>
  <c r="D17" i="3"/>
  <c r="B17" i="3"/>
  <c r="D16" i="3"/>
  <c r="B16" i="3"/>
  <c r="D15" i="3"/>
  <c r="B15" i="3"/>
  <c r="D14" i="3"/>
  <c r="D13" i="3"/>
  <c r="D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4" i="3"/>
  <c r="B4" i="3"/>
  <c r="D3" i="3"/>
  <c r="B3" i="3"/>
  <c r="D2" i="3"/>
  <c r="B2" i="3"/>
  <c r="D16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64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21" i="2"/>
  <c r="J20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D100" i="2"/>
  <c r="D99" i="2"/>
  <c r="D98" i="2"/>
  <c r="P98" i="2"/>
  <c r="D97" i="2"/>
  <c r="D96" i="2"/>
  <c r="D95" i="2"/>
  <c r="D94" i="2"/>
  <c r="P94" i="2"/>
  <c r="D93" i="2"/>
  <c r="D92" i="2"/>
  <c r="D91" i="2"/>
  <c r="P91" i="2"/>
  <c r="D90" i="2"/>
  <c r="D89" i="2"/>
  <c r="D88" i="2"/>
  <c r="D87" i="2"/>
  <c r="D86" i="2"/>
  <c r="P86" i="2"/>
  <c r="D85" i="2"/>
  <c r="D84" i="2"/>
  <c r="P84" i="2"/>
  <c r="D83" i="2"/>
  <c r="D82" i="2"/>
  <c r="D81" i="2"/>
  <c r="P81" i="2"/>
  <c r="D80" i="2"/>
  <c r="P80" i="2"/>
  <c r="D79" i="2"/>
  <c r="P79" i="2"/>
  <c r="D78" i="2"/>
  <c r="D77" i="2"/>
  <c r="D76" i="2"/>
  <c r="P76" i="2"/>
  <c r="D75" i="2"/>
  <c r="D74" i="2"/>
  <c r="D73" i="2"/>
  <c r="P73" i="2"/>
  <c r="D72" i="2"/>
  <c r="D71" i="2"/>
  <c r="P71" i="2"/>
  <c r="D70" i="2"/>
  <c r="P70" i="2"/>
  <c r="D69" i="2"/>
  <c r="P69" i="2"/>
  <c r="D68" i="2"/>
  <c r="P68" i="2"/>
  <c r="D67" i="2"/>
  <c r="D66" i="2"/>
  <c r="D65" i="2"/>
  <c r="D64" i="2"/>
  <c r="D63" i="2"/>
  <c r="P63" i="2"/>
  <c r="D62" i="2"/>
  <c r="P62" i="2"/>
  <c r="D61" i="2"/>
  <c r="D60" i="2"/>
  <c r="P60" i="2"/>
  <c r="D59" i="2"/>
  <c r="D58" i="2"/>
  <c r="P58" i="2"/>
  <c r="D57" i="2"/>
  <c r="D56" i="2"/>
  <c r="D55" i="2"/>
  <c r="P55" i="2"/>
  <c r="D54" i="2"/>
  <c r="D53" i="2"/>
  <c r="D52" i="2"/>
  <c r="P52" i="2"/>
  <c r="D51" i="2"/>
  <c r="P51" i="2"/>
  <c r="D50" i="2"/>
  <c r="P50" i="2"/>
  <c r="D49" i="2"/>
  <c r="D48" i="2"/>
  <c r="D47" i="2"/>
  <c r="D46" i="2"/>
  <c r="D45" i="2"/>
  <c r="P45" i="2"/>
  <c r="D44" i="2"/>
  <c r="P44" i="2"/>
  <c r="D43" i="2"/>
  <c r="P43" i="2"/>
  <c r="D42" i="2"/>
  <c r="P42" i="2"/>
  <c r="D41" i="2"/>
  <c r="D40" i="2"/>
  <c r="D39" i="2"/>
  <c r="D38" i="2"/>
  <c r="D37" i="2"/>
  <c r="D36" i="2"/>
  <c r="D35" i="2"/>
  <c r="D34" i="2"/>
  <c r="D33" i="2"/>
  <c r="P33" i="2"/>
  <c r="D32" i="2"/>
  <c r="P32" i="2"/>
  <c r="D31" i="2"/>
  <c r="P31" i="2"/>
  <c r="D30" i="2"/>
  <c r="D29" i="2"/>
  <c r="P29" i="2"/>
  <c r="D28" i="2"/>
  <c r="D27" i="2"/>
  <c r="D26" i="2"/>
  <c r="D25" i="2"/>
  <c r="D24" i="2"/>
  <c r="D23" i="2"/>
  <c r="D22" i="2"/>
  <c r="D21" i="2"/>
  <c r="D19" i="2"/>
  <c r="P19" i="2"/>
  <c r="D18" i="2"/>
  <c r="D17" i="2"/>
  <c r="P17" i="2"/>
  <c r="D15" i="2"/>
  <c r="D14" i="2"/>
  <c r="D13" i="2"/>
  <c r="D12" i="2"/>
  <c r="P12" i="2"/>
  <c r="D11" i="2"/>
  <c r="D10" i="2"/>
  <c r="D9" i="2"/>
  <c r="D8" i="2"/>
  <c r="D7" i="2"/>
  <c r="D6" i="2"/>
  <c r="D5" i="2"/>
  <c r="D4" i="2"/>
  <c r="D3" i="2"/>
  <c r="D2" i="2"/>
  <c r="P78" i="2"/>
  <c r="P92" i="2"/>
  <c r="P37" i="2"/>
  <c r="P54" i="2"/>
  <c r="P49" i="2"/>
  <c r="P59" i="2"/>
  <c r="P35" i="2"/>
  <c r="P27" i="2"/>
  <c r="P56" i="2"/>
  <c r="P66" i="2"/>
  <c r="P25" i="2"/>
  <c r="P88" i="2"/>
  <c r="P18" i="2"/>
  <c r="P15" i="2"/>
  <c r="P47" i="2"/>
  <c r="P93" i="2"/>
  <c r="P2" i="2"/>
  <c r="P95" i="2"/>
  <c r="P24" i="2"/>
  <c r="P65" i="2"/>
  <c r="P13" i="2"/>
  <c r="P16" i="2"/>
  <c r="P5" i="2"/>
  <c r="P85" i="2"/>
  <c r="P14" i="2"/>
  <c r="P26" i="2"/>
  <c r="P87" i="2"/>
  <c r="P3" i="2"/>
  <c r="P34" i="2"/>
  <c r="P41" i="2"/>
  <c r="P48" i="2"/>
  <c r="P57" i="2"/>
  <c r="P82" i="2"/>
  <c r="P23" i="2"/>
  <c r="P83" i="2"/>
  <c r="P67" i="2"/>
  <c r="P38" i="2"/>
  <c r="P90" i="2"/>
  <c r="P11" i="2"/>
  <c r="P22" i="2"/>
  <c r="P61" i="2"/>
  <c r="P36" i="2"/>
  <c r="P77" i="2"/>
  <c r="P39" i="2"/>
  <c r="P97" i="2"/>
  <c r="P89" i="2"/>
  <c r="P46" i="2"/>
  <c r="P64" i="2"/>
  <c r="P28" i="2"/>
  <c r="P21" i="2"/>
  <c r="P30" i="2"/>
  <c r="P96" i="2"/>
  <c r="P100" i="2"/>
  <c r="P74" i="2"/>
  <c r="J53" i="1" l="1"/>
  <c r="K66" i="1"/>
  <c r="K64" i="1"/>
  <c r="L77" i="1"/>
  <c r="L84" i="1"/>
  <c r="L82" i="1"/>
  <c r="K77" i="1"/>
  <c r="I66" i="1"/>
  <c r="J77" i="1"/>
  <c r="H89" i="1"/>
  <c r="J84" i="1"/>
  <c r="J82" i="1"/>
  <c r="K84" i="1"/>
  <c r="E88" i="1"/>
  <c r="K54" i="1"/>
  <c r="M83" i="1"/>
  <c r="I92" i="1"/>
  <c r="I93" i="1" s="1"/>
  <c r="I94" i="1" s="1"/>
  <c r="I95" i="1" s="1"/>
  <c r="L89" i="1"/>
  <c r="L54" i="1"/>
  <c r="J92" i="1"/>
  <c r="J93" i="1" s="1"/>
  <c r="J94" i="1" s="1"/>
  <c r="J95" i="1" s="1"/>
  <c r="E89" i="1"/>
  <c r="J54" i="1"/>
  <c r="K69" i="1"/>
  <c r="L83" i="1"/>
  <c r="K89" i="1"/>
  <c r="E91" i="1"/>
  <c r="H53" i="1"/>
  <c r="N53" i="1"/>
  <c r="H83" i="1"/>
  <c r="I89" i="1"/>
  <c r="H54" i="1"/>
  <c r="M53" i="1"/>
  <c r="N66" i="1"/>
  <c r="H77" i="1"/>
  <c r="L53" i="1"/>
  <c r="M66" i="1"/>
  <c r="N77" i="1"/>
  <c r="N84" i="1"/>
  <c r="K83" i="1"/>
  <c r="L66" i="1"/>
  <c r="M77" i="1"/>
  <c r="M84" i="1"/>
  <c r="M92" i="1"/>
  <c r="M93" i="1" s="1"/>
  <c r="M94" i="1" s="1"/>
  <c r="M95" i="1" s="1"/>
  <c r="H91" i="1"/>
  <c r="E82" i="1"/>
  <c r="E84" i="1"/>
  <c r="E77" i="1"/>
  <c r="E69" i="1"/>
  <c r="E52" i="1"/>
  <c r="E54" i="1"/>
  <c r="E64" i="1"/>
  <c r="E71" i="1"/>
  <c r="E72" i="1"/>
  <c r="E73" i="1"/>
  <c r="E62" i="1"/>
  <c r="E63" i="1"/>
  <c r="E74" i="1"/>
  <c r="E75" i="1"/>
  <c r="E76" i="1" s="1"/>
  <c r="E53" i="1"/>
</calcChain>
</file>

<file path=xl/sharedStrings.xml><?xml version="1.0" encoding="utf-8"?>
<sst xmlns="http://schemas.openxmlformats.org/spreadsheetml/2006/main" count="1185" uniqueCount="432">
  <si>
    <t>BP Card</t>
  </si>
  <si>
    <t>FF7290</t>
  </si>
  <si>
    <t>FF4000</t>
  </si>
  <si>
    <t>FF3640</t>
  </si>
  <si>
    <t>FF2720</t>
  </si>
  <si>
    <t>FF2355</t>
  </si>
  <si>
    <t>FF2280</t>
  </si>
  <si>
    <t>FF2210</t>
  </si>
  <si>
    <t>FF2190</t>
  </si>
  <si>
    <t>FF2160</t>
  </si>
  <si>
    <t>FF1800</t>
  </si>
  <si>
    <t>FF1795</t>
  </si>
  <si>
    <t>FF1580</t>
  </si>
  <si>
    <t>FF1510</t>
  </si>
  <si>
    <t>FF1490</t>
  </si>
  <si>
    <t>FF1440</t>
  </si>
  <si>
    <t>FF1300</t>
  </si>
  <si>
    <t>FF1215</t>
  </si>
  <si>
    <t>FF1200</t>
  </si>
  <si>
    <t>FF1080</t>
  </si>
  <si>
    <t>FF1075</t>
  </si>
  <si>
    <t>FF1050</t>
  </si>
  <si>
    <t>FF930</t>
  </si>
  <si>
    <t>FF860</t>
  </si>
  <si>
    <t>FF800</t>
  </si>
  <si>
    <t>FF790</t>
  </si>
  <si>
    <t>FF770</t>
  </si>
  <si>
    <t>FF655</t>
  </si>
  <si>
    <t>FF645</t>
  </si>
  <si>
    <t>FF635</t>
  </si>
  <si>
    <t>FF600</t>
  </si>
  <si>
    <t>FF545</t>
  </si>
  <si>
    <t>FF512</t>
  </si>
  <si>
    <t>FF510</t>
  </si>
  <si>
    <t>FF405</t>
  </si>
  <si>
    <t>FF375</t>
  </si>
  <si>
    <t>FF300</t>
  </si>
  <si>
    <t>FF250</t>
  </si>
  <si>
    <t>FF180</t>
  </si>
  <si>
    <t>FF130</t>
  </si>
  <si>
    <t>Member Bulanan</t>
  </si>
  <si>
    <t>Member Mingguan</t>
  </si>
  <si>
    <t>Level Up Pass</t>
  </si>
  <si>
    <t>FF5</t>
  </si>
  <si>
    <t>FF10</t>
  </si>
  <si>
    <t>FF15</t>
  </si>
  <si>
    <t>FF20</t>
  </si>
  <si>
    <t>FF25</t>
  </si>
  <si>
    <t>FF30</t>
  </si>
  <si>
    <t>FF40</t>
  </si>
  <si>
    <t>FF50</t>
  </si>
  <si>
    <t>FF55</t>
  </si>
  <si>
    <t>FF60</t>
  </si>
  <si>
    <t>FF70</t>
  </si>
  <si>
    <t>FF75</t>
  </si>
  <si>
    <t>FF80</t>
  </si>
  <si>
    <t>FF90</t>
  </si>
  <si>
    <t>FF100</t>
  </si>
  <si>
    <t>FF95</t>
  </si>
  <si>
    <t>FF120</t>
  </si>
  <si>
    <t>FF140</t>
  </si>
  <si>
    <t>FF145</t>
  </si>
  <si>
    <t>FF150</t>
  </si>
  <si>
    <t>FF160</t>
  </si>
  <si>
    <t>FF190</t>
  </si>
  <si>
    <t>FF200</t>
  </si>
  <si>
    <t>FF210</t>
  </si>
  <si>
    <t>FF280</t>
  </si>
  <si>
    <t>FF350</t>
  </si>
  <si>
    <t>FF355</t>
  </si>
  <si>
    <t>FF360</t>
  </si>
  <si>
    <t>FF400</t>
  </si>
  <si>
    <t>FF425</t>
  </si>
  <si>
    <t>FF475</t>
  </si>
  <si>
    <t>FF500</t>
  </si>
  <si>
    <t>FF515</t>
  </si>
  <si>
    <t>FF520</t>
  </si>
  <si>
    <t>FF565</t>
  </si>
  <si>
    <t>FF700</t>
  </si>
  <si>
    <t>FF720</t>
  </si>
  <si>
    <t>FF725</t>
  </si>
  <si>
    <t>FF740</t>
  </si>
  <si>
    <t>FF925</t>
  </si>
  <si>
    <t>FF1000</t>
  </si>
  <si>
    <t>FF1060</t>
  </si>
  <si>
    <t>FF1450</t>
  </si>
  <si>
    <t>FF2000</t>
  </si>
  <si>
    <t>FF2180</t>
  </si>
  <si>
    <t>FF2200</t>
  </si>
  <si>
    <t>FF2400</t>
  </si>
  <si>
    <t>FF3800</t>
  </si>
  <si>
    <t>FF4340</t>
  </si>
  <si>
    <t>FF4450</t>
  </si>
  <si>
    <t>FF4800</t>
  </si>
  <si>
    <t>FF5600</t>
  </si>
  <si>
    <t>FF6480</t>
  </si>
  <si>
    <t>FF6900</t>
  </si>
  <si>
    <t>FF36500</t>
  </si>
  <si>
    <t>FF73100</t>
  </si>
  <si>
    <t xml:space="preserve">5 Diamond </t>
  </si>
  <si>
    <t xml:space="preserve">10 Diamond </t>
  </si>
  <si>
    <t xml:space="preserve">15 Diamond </t>
  </si>
  <si>
    <t xml:space="preserve">20 Diamond </t>
  </si>
  <si>
    <t xml:space="preserve">25 Diamond </t>
  </si>
  <si>
    <t xml:space="preserve">30 Diamond </t>
  </si>
  <si>
    <t xml:space="preserve">40 Diamond </t>
  </si>
  <si>
    <t xml:space="preserve">50 Diamond </t>
  </si>
  <si>
    <t xml:space="preserve">55 Diamond </t>
  </si>
  <si>
    <t xml:space="preserve">60 Diamond </t>
  </si>
  <si>
    <t xml:space="preserve">70 Diamond </t>
  </si>
  <si>
    <t xml:space="preserve">75 Diamond </t>
  </si>
  <si>
    <t xml:space="preserve">80 Diamond </t>
  </si>
  <si>
    <t xml:space="preserve">90 Diamond </t>
  </si>
  <si>
    <t xml:space="preserve">100 Diamond </t>
  </si>
  <si>
    <t xml:space="preserve">95 Diamond </t>
  </si>
  <si>
    <t xml:space="preserve">120 Diamond </t>
  </si>
  <si>
    <t xml:space="preserve">130 Diamond </t>
  </si>
  <si>
    <t xml:space="preserve">140 Diamond </t>
  </si>
  <si>
    <t xml:space="preserve">145 Diamond </t>
  </si>
  <si>
    <t xml:space="preserve">150 Diamond </t>
  </si>
  <si>
    <t xml:space="preserve">160 Diamond </t>
  </si>
  <si>
    <t xml:space="preserve">180 Diamond </t>
  </si>
  <si>
    <t xml:space="preserve">190 Diamond </t>
  </si>
  <si>
    <t xml:space="preserve">200 Diamond </t>
  </si>
  <si>
    <t xml:space="preserve">210 Diamond </t>
  </si>
  <si>
    <t xml:space="preserve">250 Diamond </t>
  </si>
  <si>
    <t xml:space="preserve">280 Diamond </t>
  </si>
  <si>
    <t xml:space="preserve">300 Diamond </t>
  </si>
  <si>
    <t xml:space="preserve">350 Diamond </t>
  </si>
  <si>
    <t xml:space="preserve">355 Diamond </t>
  </si>
  <si>
    <t xml:space="preserve">360 Diamond </t>
  </si>
  <si>
    <t xml:space="preserve">375 Diamond </t>
  </si>
  <si>
    <t xml:space="preserve">400 Diamond </t>
  </si>
  <si>
    <t xml:space="preserve">405 Diamond </t>
  </si>
  <si>
    <t xml:space="preserve">425 Diamond </t>
  </si>
  <si>
    <t xml:space="preserve">475 Diamond </t>
  </si>
  <si>
    <t xml:space="preserve">500 Diamond </t>
  </si>
  <si>
    <t xml:space="preserve">510 Diamond </t>
  </si>
  <si>
    <t xml:space="preserve">512+3 Diamond </t>
  </si>
  <si>
    <t xml:space="preserve">515 Diamond </t>
  </si>
  <si>
    <t xml:space="preserve">520 Diamond </t>
  </si>
  <si>
    <t xml:space="preserve">545 Diamond </t>
  </si>
  <si>
    <t xml:space="preserve">565 Diamond </t>
  </si>
  <si>
    <t xml:space="preserve">600 Diamond </t>
  </si>
  <si>
    <t xml:space="preserve">635 Diamond </t>
  </si>
  <si>
    <t xml:space="preserve">645 Diamond </t>
  </si>
  <si>
    <t xml:space="preserve">655 Diamond </t>
  </si>
  <si>
    <t xml:space="preserve">700 Diamond </t>
  </si>
  <si>
    <t xml:space="preserve">720 Diamond </t>
  </si>
  <si>
    <t xml:space="preserve">725 Diamond </t>
  </si>
  <si>
    <t xml:space="preserve">740 Diamond </t>
  </si>
  <si>
    <t xml:space="preserve">770 Diamond </t>
  </si>
  <si>
    <t xml:space="preserve">790 Diamond </t>
  </si>
  <si>
    <t xml:space="preserve">800 Diamond </t>
  </si>
  <si>
    <t xml:space="preserve">860 Diamond </t>
  </si>
  <si>
    <t xml:space="preserve">925 + 5 Diamond </t>
  </si>
  <si>
    <t xml:space="preserve">930 Diamond </t>
  </si>
  <si>
    <t xml:space="preserve">1000 Diamond </t>
  </si>
  <si>
    <t xml:space="preserve">1050 Diamond </t>
  </si>
  <si>
    <t xml:space="preserve">1060 Diamond </t>
  </si>
  <si>
    <t xml:space="preserve">1075 Diamond </t>
  </si>
  <si>
    <t xml:space="preserve">1080 Diamond </t>
  </si>
  <si>
    <t xml:space="preserve">1200 Diamond </t>
  </si>
  <si>
    <t xml:space="preserve">1215 Diamond </t>
  </si>
  <si>
    <t xml:space="preserve">1300 Diamond </t>
  </si>
  <si>
    <t xml:space="preserve">1440 Diamond </t>
  </si>
  <si>
    <t xml:space="preserve">1450 Diamond </t>
  </si>
  <si>
    <t xml:space="preserve">1490 Diamond </t>
  </si>
  <si>
    <t xml:space="preserve">1510 Diamond </t>
  </si>
  <si>
    <t xml:space="preserve">1580 Diamond </t>
  </si>
  <si>
    <t xml:space="preserve">1795 Diamond </t>
  </si>
  <si>
    <t xml:space="preserve">1800 Diamond </t>
  </si>
  <si>
    <t xml:space="preserve">2000 Diamond </t>
  </si>
  <si>
    <t xml:space="preserve">2160 Diamond </t>
  </si>
  <si>
    <t xml:space="preserve">2180 Diamond </t>
  </si>
  <si>
    <t xml:space="preserve">2190 Diamond </t>
  </si>
  <si>
    <t xml:space="preserve">2200 Diamond </t>
  </si>
  <si>
    <t xml:space="preserve">2210 Diamond </t>
  </si>
  <si>
    <t xml:space="preserve">2280 Diamond </t>
  </si>
  <si>
    <t xml:space="preserve">2355 Diamond </t>
  </si>
  <si>
    <t xml:space="preserve">2400+5 Diamond </t>
  </si>
  <si>
    <t xml:space="preserve">2720 Diamond </t>
  </si>
  <si>
    <t xml:space="preserve">3640 Diamond </t>
  </si>
  <si>
    <t xml:space="preserve">3800 Diamond </t>
  </si>
  <si>
    <t xml:space="preserve">4000 Diamond </t>
  </si>
  <si>
    <t xml:space="preserve">4340 Diamond </t>
  </si>
  <si>
    <t xml:space="preserve">4450 Diamond </t>
  </si>
  <si>
    <t xml:space="preserve">4800 Diamond </t>
  </si>
  <si>
    <t xml:space="preserve">5600+5 Diamond </t>
  </si>
  <si>
    <t xml:space="preserve">6480 Diamond </t>
  </si>
  <si>
    <t xml:space="preserve">6900+5 Diamond </t>
  </si>
  <si>
    <t xml:space="preserve">7290 Diamond </t>
  </si>
  <si>
    <t xml:space="preserve">7920 Diamond </t>
  </si>
  <si>
    <t xml:space="preserve">8640 Diamond </t>
  </si>
  <si>
    <t xml:space="preserve">9360 Diamond </t>
  </si>
  <si>
    <t xml:space="preserve">10080 Diamond </t>
  </si>
  <si>
    <t xml:space="preserve">36500 Diamond </t>
  </si>
  <si>
    <t xml:space="preserve">73100 Diamond </t>
  </si>
  <si>
    <t>FFBPC</t>
  </si>
  <si>
    <t>FFLUP</t>
  </si>
  <si>
    <t>FFMM</t>
  </si>
  <si>
    <t>FFMB</t>
  </si>
  <si>
    <t>Coin</t>
  </si>
  <si>
    <t>kode</t>
  </si>
  <si>
    <t>nama</t>
  </si>
  <si>
    <t xml:space="preserve"> harga_jual </t>
  </si>
  <si>
    <t>harga_beli</t>
  </si>
  <si>
    <t>aktif</t>
  </si>
  <si>
    <t>kosong</t>
  </si>
  <si>
    <t>gangguan</t>
  </si>
  <si>
    <t>fisik</t>
  </si>
  <si>
    <t>kode_operator</t>
  </si>
  <si>
    <t>nominal</t>
  </si>
  <si>
    <t>kode_hlr</t>
  </si>
  <si>
    <t>tanpa_kode</t>
  </si>
  <si>
    <t>harga_tetap</t>
  </si>
  <si>
    <t>Rate</t>
  </si>
  <si>
    <t>Profit</t>
  </si>
  <si>
    <t>FF</t>
  </si>
  <si>
    <t>modal</t>
  </si>
  <si>
    <t>jual</t>
  </si>
  <si>
    <t>FFM</t>
  </si>
  <si>
    <t>https://cdn1.codashop.com/S/content/common/images/denom-image/FreeFire/Freefire_diamonds.png</t>
  </si>
  <si>
    <t>ffp720,ffp720,ffp720,ffp720,ffp720</t>
  </si>
  <si>
    <t>Y</t>
  </si>
  <si>
    <t>N</t>
  </si>
  <si>
    <t>DF</t>
  </si>
  <si>
    <t>3600 Diamonds</t>
  </si>
  <si>
    <t>ffp720,ffp720,ffp720,ffp720</t>
  </si>
  <si>
    <t>2880 Diamonds</t>
  </si>
  <si>
    <t>ffp720,ffp720,ffp720</t>
  </si>
  <si>
    <t>2160 Diamonds</t>
  </si>
  <si>
    <t>ffp720,ffp720</t>
  </si>
  <si>
    <t>1440 Diamonds</t>
  </si>
  <si>
    <t>1000 Diamonds</t>
  </si>
  <si>
    <t>ffp720,ffp140,ffp70</t>
  </si>
  <si>
    <t>930 Diamonds</t>
  </si>
  <si>
    <t>ffp720,ffp140</t>
  </si>
  <si>
    <t>860 Diamonds</t>
  </si>
  <si>
    <t>ffp720,ffp70</t>
  </si>
  <si>
    <t>790 Diamonds</t>
  </si>
  <si>
    <t>635 Diamonds</t>
  </si>
  <si>
    <t>565 Diamonds</t>
  </si>
  <si>
    <t>ffp355,ffp140,ffp5</t>
  </si>
  <si>
    <t>500 Diamonds</t>
  </si>
  <si>
    <t>ffp355,ffp70</t>
  </si>
  <si>
    <t>425 Diamonds</t>
  </si>
  <si>
    <t>ffp355,ffp50</t>
  </si>
  <si>
    <t>405 Diamonds</t>
  </si>
  <si>
    <t>ffp140,ffp140</t>
  </si>
  <si>
    <t>280 Diamonds</t>
  </si>
  <si>
    <t>ffp140,ffp70</t>
  </si>
  <si>
    <t>210 Diamonds</t>
  </si>
  <si>
    <t>ffp140,ffp10</t>
  </si>
  <si>
    <t>150 Diamonds</t>
  </si>
  <si>
    <t>ffp50,ffp50</t>
  </si>
  <si>
    <t>100 Diamonds</t>
  </si>
  <si>
    <t>ffp73100</t>
  </si>
  <si>
    <t>73100 Diamonds</t>
  </si>
  <si>
    <t>ffp36500</t>
  </si>
  <si>
    <t>36500 Diamonds</t>
  </si>
  <si>
    <t>ffp7290</t>
  </si>
  <si>
    <t>7290 Diamonds</t>
  </si>
  <si>
    <t>ffp720</t>
  </si>
  <si>
    <t>720 Diamonds</t>
  </si>
  <si>
    <t>ffp355</t>
  </si>
  <si>
    <t>355 Diamonds</t>
  </si>
  <si>
    <t>ffp140</t>
  </si>
  <si>
    <t>140 Diamonds</t>
  </si>
  <si>
    <t>ffp70</t>
  </si>
  <si>
    <t>70 Diamonds</t>
  </si>
  <si>
    <t>ffp50</t>
  </si>
  <si>
    <t>50 Diamonds</t>
  </si>
  <si>
    <t>ffp20</t>
  </si>
  <si>
    <t>20 Diamonds</t>
  </si>
  <si>
    <t>ffp10</t>
  </si>
  <si>
    <t>10 Diamonds</t>
  </si>
  <si>
    <t>ffp5</t>
  </si>
  <si>
    <t>5 Diamonds</t>
  </si>
  <si>
    <t>https://ik.imagekit.io/ljwckh9hmdf/lapakgaming/images/rebranding/Icon_per_Denom/free_fire_monthly.png?tr=w-32%2Cq-75</t>
  </si>
  <si>
    <t>ffmb</t>
  </si>
  <si>
    <t>https://www.lapakgaming.com/static/product/free_fire_bp_card.webp?tr=w-32%2Cq-75</t>
  </si>
  <si>
    <t>ffbpc</t>
  </si>
  <si>
    <t>https://ik.imagekit.io/ljwckh9hmdf/lapakgaming/images/rebranding/Icon_per_Denom/free_fire_weekly.png?tr=w-32%2Cq-75</t>
  </si>
  <si>
    <t>ffmm</t>
  </si>
  <si>
    <t>fflup</t>
  </si>
  <si>
    <t>Logo URL</t>
  </si>
  <si>
    <t>Kode Produk</t>
  </si>
  <si>
    <t>Combo Product</t>
  </si>
  <si>
    <t>Product Count</t>
  </si>
  <si>
    <t>Provider</t>
  </si>
  <si>
    <t>Harga Seller</t>
  </si>
  <si>
    <t>Harga Bisnis</t>
  </si>
  <si>
    <t>Harga Gold</t>
  </si>
  <si>
    <t>Harga Silver</t>
  </si>
  <si>
    <t>Harga Member</t>
  </si>
  <si>
    <t>Harga Coret</t>
  </si>
  <si>
    <t>Harga Modal</t>
  </si>
  <si>
    <t>Flsah Sale</t>
  </si>
  <si>
    <t>Urutan</t>
  </si>
  <si>
    <t>Koin</t>
  </si>
  <si>
    <t>Label</t>
  </si>
  <si>
    <t>Nama Produk</t>
  </si>
  <si>
    <t>ID Kategori</t>
  </si>
  <si>
    <t>ID Games</t>
  </si>
  <si>
    <t>3640 Diamonds</t>
  </si>
  <si>
    <t>5080 Diamonds</t>
  </si>
  <si>
    <t>ffp3640</t>
  </si>
  <si>
    <t xml:space="preserve">15 Diamonds </t>
  </si>
  <si>
    <t xml:space="preserve">25 Diamonds </t>
  </si>
  <si>
    <t xml:space="preserve">30 Diamonds </t>
  </si>
  <si>
    <t xml:space="preserve">40 Diamonds </t>
  </si>
  <si>
    <t xml:space="preserve">55 Diamonds </t>
  </si>
  <si>
    <t xml:space="preserve">60 Diamonds </t>
  </si>
  <si>
    <t xml:space="preserve">75 Diamonds </t>
  </si>
  <si>
    <t xml:space="preserve">80 Diamonds </t>
  </si>
  <si>
    <t xml:space="preserve">90 Diamonds </t>
  </si>
  <si>
    <t xml:space="preserve">95 Diamonds </t>
  </si>
  <si>
    <t xml:space="preserve">120 Diamonds </t>
  </si>
  <si>
    <t xml:space="preserve">130 Diamonds </t>
  </si>
  <si>
    <t xml:space="preserve">145 Diamonds </t>
  </si>
  <si>
    <t xml:space="preserve">160 Diamonds </t>
  </si>
  <si>
    <t xml:space="preserve">180 Diamonds </t>
  </si>
  <si>
    <t xml:space="preserve">190 Diamonds </t>
  </si>
  <si>
    <t xml:space="preserve">200 Diamonds </t>
  </si>
  <si>
    <t xml:space="preserve">250 Diamonds </t>
  </si>
  <si>
    <t xml:space="preserve">300 Diamonds </t>
  </si>
  <si>
    <t xml:space="preserve">350 Diamonds </t>
  </si>
  <si>
    <t xml:space="preserve">360 Diamonds </t>
  </si>
  <si>
    <t xml:space="preserve">375 Diamonds </t>
  </si>
  <si>
    <t xml:space="preserve">475 Diamonds </t>
  </si>
  <si>
    <t xml:space="preserve">515 Diamonds </t>
  </si>
  <si>
    <t xml:space="preserve">545 Diamonds </t>
  </si>
  <si>
    <t xml:space="preserve">595 Diamonds </t>
  </si>
  <si>
    <t xml:space="preserve">645 Diamonds </t>
  </si>
  <si>
    <t xml:space="preserve">655 Diamonds </t>
  </si>
  <si>
    <t xml:space="preserve">705 Diamonds </t>
  </si>
  <si>
    <t xml:space="preserve">725 Diamonds </t>
  </si>
  <si>
    <t xml:space="preserve">740 Diamonds </t>
  </si>
  <si>
    <t xml:space="preserve">770 Diamonds </t>
  </si>
  <si>
    <t xml:space="preserve">800 Diamonds </t>
  </si>
  <si>
    <t xml:space="preserve">1050 Diamonds </t>
  </si>
  <si>
    <t xml:space="preserve">1075 Diamonds </t>
  </si>
  <si>
    <t xml:space="preserve">1080 Diamonds </t>
  </si>
  <si>
    <t xml:space="preserve">1195 Diamonds </t>
  </si>
  <si>
    <t xml:space="preserve">1215 Diamonds </t>
  </si>
  <si>
    <t xml:space="preserve">1285 Diamonds </t>
  </si>
  <si>
    <t xml:space="preserve">1450 Diamonds </t>
  </si>
  <si>
    <t xml:space="preserve">1490 Diamonds </t>
  </si>
  <si>
    <t xml:space="preserve">1510 Diamonds </t>
  </si>
  <si>
    <t xml:space="preserve">1580 Diamonds </t>
  </si>
  <si>
    <t xml:space="preserve">1795 Diamonds </t>
  </si>
  <si>
    <t xml:space="preserve">1800 Diamonds </t>
  </si>
  <si>
    <t xml:space="preserve">2005 Diamonds </t>
  </si>
  <si>
    <t xml:space="preserve">2180 Diamonds </t>
  </si>
  <si>
    <t xml:space="preserve">2210 Diamonds </t>
  </si>
  <si>
    <t xml:space="preserve">2280 Diamonds </t>
  </si>
  <si>
    <t xml:space="preserve">2370 Diamonds </t>
  </si>
  <si>
    <t xml:space="preserve">2440 Diamonds </t>
  </si>
  <si>
    <t xml:space="preserve">2725 Diamonds </t>
  </si>
  <si>
    <t xml:space="preserve">3800 Diamonds </t>
  </si>
  <si>
    <t xml:space="preserve">4000 Diamonds </t>
  </si>
  <si>
    <t xml:space="preserve">4275 Diamonds </t>
  </si>
  <si>
    <t xml:space="preserve">4360 Diamonds </t>
  </si>
  <si>
    <t xml:space="preserve">4785 Diamonds </t>
  </si>
  <si>
    <t xml:space="preserve">5800 Diamonds </t>
  </si>
  <si>
    <t xml:space="preserve">6520 Diamonds </t>
  </si>
  <si>
    <t xml:space="preserve">6875 Diamonds </t>
  </si>
  <si>
    <t>ffp5,ffp10</t>
  </si>
  <si>
    <t>ffp20,ffp5</t>
  </si>
  <si>
    <t>ffp20,ffp10</t>
  </si>
  <si>
    <t>ffp20,ffp20</t>
  </si>
  <si>
    <t>ffp50,ffp5</t>
  </si>
  <si>
    <t>ffp50,ffp10</t>
  </si>
  <si>
    <t>ffp70,ffp5</t>
  </si>
  <si>
    <t>ffp70,ffp10</t>
  </si>
  <si>
    <t>ffp70,ffp20</t>
  </si>
  <si>
    <t>ffp70,ffp20,ffp5</t>
  </si>
  <si>
    <t>ffp70,ffp50</t>
  </si>
  <si>
    <t>ffp70,ffp50,ffp10</t>
  </si>
  <si>
    <t>ffp140,ffp5</t>
  </si>
  <si>
    <t>ffp140,ffp20</t>
  </si>
  <si>
    <t>ffp140,ffp20,ffp20</t>
  </si>
  <si>
    <t>ffp140,ffp50</t>
  </si>
  <si>
    <t>ffp140,ffp50,ffp10</t>
  </si>
  <si>
    <t>ffp140,ffp70,ffp20,ffp20</t>
  </si>
  <si>
    <t>ffp140,ffp140,ffp20</t>
  </si>
  <si>
    <t>ffp140,ffp140,ffp70</t>
  </si>
  <si>
    <t>ffp355,ffp5</t>
  </si>
  <si>
    <t>ffp355,ffp20</t>
  </si>
  <si>
    <t>ffp355,ffp70,ffp50</t>
  </si>
  <si>
    <t>ffp355,ffp140,ffp20</t>
  </si>
  <si>
    <t>ffp355,ffp140,ffp50</t>
  </si>
  <si>
    <t>ffp140,ffp70,ffp355</t>
  </si>
  <si>
    <t>ffp50,ffp355,ffp140,ffp50</t>
  </si>
  <si>
    <t>ffp140,ffp355,ffp140</t>
  </si>
  <si>
    <t>ffp140,ffp355,ffp10,ffp140</t>
  </si>
  <si>
    <t>ffp140,ffp355,ffp20,ffp140</t>
  </si>
  <si>
    <t>ffp140,ffp355,ffp70,ffp140</t>
  </si>
  <si>
    <t>ffp720,ffp5</t>
  </si>
  <si>
    <t>ffp720,ffp20</t>
  </si>
  <si>
    <t>ffp720,ffp50</t>
  </si>
  <si>
    <t>ffp720,ffp70,ffp10</t>
  </si>
  <si>
    <t>ffp140,ffp720,ffp140</t>
  </si>
  <si>
    <t>ffp140,ffp720,ffp50,ffp140</t>
  </si>
  <si>
    <t>ffp720,ffp355</t>
  </si>
  <si>
    <t>ffp720,ffp355,ffp5</t>
  </si>
  <si>
    <t>ffp720,ffp355,ffp70,ffp50</t>
  </si>
  <si>
    <t>ffp720,ffp355,ffp140</t>
  </si>
  <si>
    <t>ffp720,ffp355,ffp140,ffp70</t>
  </si>
  <si>
    <t>ffp720,ffp10,ffp720</t>
  </si>
  <si>
    <t>ffp720,ffp50,ffp720</t>
  </si>
  <si>
    <t>ffp720,ffp70,ffp720</t>
  </si>
  <si>
    <t>ffp720,ffp140,ffp720</t>
  </si>
  <si>
    <t>ffp720,ffp355,ffp720</t>
  </si>
  <si>
    <t>ffp720,ffp355,ffp5,ffp720</t>
  </si>
  <si>
    <t>ffp720,ffp140,ffp70,ffp355,ffp720</t>
  </si>
  <si>
    <t>ffp720,ffp720,ffp20,ffp720</t>
  </si>
  <si>
    <t>ffp720,ffp720,ffp50,ffp720</t>
  </si>
  <si>
    <t>ffp720,ffp70,ffp720,ffp50,ffp720</t>
  </si>
  <si>
    <t>ffp720,ffp70,ffp720,ffp140,ffp720</t>
  </si>
  <si>
    <t>ffp720,ffp140,ffp720,ffp140,ffp720</t>
  </si>
  <si>
    <t>ffp720,ffp355,ffp70,ffp720,ffp140,ffp720</t>
  </si>
  <si>
    <t>ffp3640,ffp140,ffp20</t>
  </si>
  <si>
    <t>ffp3640,ffp355,ffp5</t>
  </si>
  <si>
    <t>ffp140,ffp3640,ffp355,ffp140</t>
  </si>
  <si>
    <t>ffp3640,ffp720</t>
  </si>
  <si>
    <t>ffp3640,ffp355,ffp70,ffp720</t>
  </si>
  <si>
    <t>ffp720,ffp3640,ffp720</t>
  </si>
  <si>
    <t>ffp720,ffp3640,ffp720,ffp720</t>
  </si>
  <si>
    <t>ffp720,ffp3640,ffp720,ffp720,ffp720</t>
  </si>
  <si>
    <t>ffp720,ffp3640,ffp720,ffp355,ffp720,ffp720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</si>
</sst>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9" fontId="0" fillId="0" borderId="0" xfId="0" applyNumberFormat="1"/>
    <xf numFmtId="1" fontId="0" fillId="0" borderId="0" xfId="0" applyNumberFormat="1"/>
    <xf numFmtId="0" fontId="5" fillId="33" borderId="0" xfId="0" applyFont="1" applyFill="1"/>
    <xf numFmtId="1" fontId="5" fillId="33" borderId="0" xfId="0" applyNumberFormat="1" applyFont="1" applyFill="1" applyAlignment="1">
      <alignment vertical="center"/>
    </xf>
    <xf numFmtId="1" fontId="5" fillId="33" borderId="0" xfId="0" applyNumberFormat="1" applyFont="1" applyFill="1"/>
    <xf numFmtId="1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2" fillId="33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EE18E-51D1-4119-8B87-66BEDB1C016C}">
  <dimension ref="A1:S177"/>
  <sheetViews>
    <sheetView tabSelected="1" workbookViewId="0">
      <selection activeCell="R17" sqref="R17"/>
    </sheetView>
  </sheetViews>
  <sheetFormatPr defaultRowHeight="15" x14ac:dyDescent="0.25"/>
  <cols>
    <col min="11" max="13" width="9.140625" style="4"/>
    <col min="16" max="16" width="10.85546875" customWidth="1"/>
    <col min="18" max="18" width="37.85546875" style="4" customWidth="1"/>
    <col min="19" max="19" width="9.140625" style="4"/>
  </cols>
  <sheetData>
    <row r="1" spans="1:19" x14ac:dyDescent="0.25">
      <c r="A1" t="s">
        <v>304</v>
      </c>
      <c r="B1" t="s">
        <v>303</v>
      </c>
      <c r="C1" t="s">
        <v>302</v>
      </c>
      <c r="D1" t="s">
        <v>301</v>
      </c>
      <c r="E1" t="s">
        <v>300</v>
      </c>
      <c r="F1" t="s">
        <v>299</v>
      </c>
      <c r="G1" t="s">
        <v>298</v>
      </c>
      <c r="H1" t="s">
        <v>297</v>
      </c>
      <c r="I1" t="s">
        <v>296</v>
      </c>
      <c r="J1" t="s">
        <v>295</v>
      </c>
      <c r="K1" t="s">
        <v>294</v>
      </c>
      <c r="L1" t="s">
        <v>293</v>
      </c>
      <c r="M1" t="s">
        <v>292</v>
      </c>
      <c r="N1" t="s">
        <v>291</v>
      </c>
      <c r="O1" t="s">
        <v>290</v>
      </c>
      <c r="P1" t="s">
        <v>289</v>
      </c>
      <c r="Q1" t="s">
        <v>288</v>
      </c>
      <c r="R1" t="s">
        <v>287</v>
      </c>
      <c r="S1" t="s">
        <v>286</v>
      </c>
    </row>
    <row r="2" spans="1:19" x14ac:dyDescent="0.25">
      <c r="A2">
        <v>6</v>
      </c>
      <c r="B2">
        <v>1</v>
      </c>
      <c r="C2" t="s">
        <v>42</v>
      </c>
      <c r="E2">
        <v>50</v>
      </c>
      <c r="F2">
        <v>1</v>
      </c>
      <c r="G2" t="s">
        <v>225</v>
      </c>
      <c r="H2">
        <v>13376</v>
      </c>
      <c r="I2">
        <v>15000</v>
      </c>
      <c r="J2">
        <v>14176</v>
      </c>
      <c r="K2">
        <v>13826</v>
      </c>
      <c r="L2">
        <v>13526</v>
      </c>
      <c r="M2">
        <v>13476</v>
      </c>
      <c r="N2">
        <v>13534</v>
      </c>
      <c r="O2" t="s">
        <v>226</v>
      </c>
      <c r="P2" t="s">
        <v>225</v>
      </c>
      <c r="Q2" t="s">
        <v>225</v>
      </c>
      <c r="R2" t="s">
        <v>285</v>
      </c>
      <c r="S2" t="s">
        <v>283</v>
      </c>
    </row>
    <row r="3" spans="1:19" x14ac:dyDescent="0.25">
      <c r="A3">
        <v>6</v>
      </c>
      <c r="B3">
        <v>1</v>
      </c>
      <c r="C3" t="s">
        <v>41</v>
      </c>
      <c r="E3">
        <v>100</v>
      </c>
      <c r="F3">
        <v>3</v>
      </c>
      <c r="G3" t="s">
        <v>225</v>
      </c>
      <c r="H3">
        <v>26843</v>
      </c>
      <c r="I3">
        <v>28000</v>
      </c>
      <c r="J3">
        <v>28443</v>
      </c>
      <c r="K3">
        <v>27743</v>
      </c>
      <c r="L3">
        <v>27143</v>
      </c>
      <c r="M3">
        <v>27043</v>
      </c>
      <c r="N3">
        <v>26843</v>
      </c>
      <c r="O3" t="s">
        <v>226</v>
      </c>
      <c r="P3" t="s">
        <v>224</v>
      </c>
      <c r="Q3" t="s">
        <v>225</v>
      </c>
      <c r="R3" t="s">
        <v>284</v>
      </c>
      <c r="S3" t="s">
        <v>283</v>
      </c>
    </row>
    <row r="4" spans="1:19" x14ac:dyDescent="0.25">
      <c r="A4">
        <v>6</v>
      </c>
      <c r="B4">
        <v>1</v>
      </c>
      <c r="C4" t="s">
        <v>0</v>
      </c>
      <c r="E4">
        <v>150</v>
      </c>
      <c r="F4">
        <v>2</v>
      </c>
      <c r="G4" t="s">
        <v>225</v>
      </c>
      <c r="H4">
        <v>38914</v>
      </c>
      <c r="I4">
        <v>45000</v>
      </c>
      <c r="J4">
        <v>41314</v>
      </c>
      <c r="K4">
        <v>40264</v>
      </c>
      <c r="L4">
        <v>39364</v>
      </c>
      <c r="M4">
        <v>39214</v>
      </c>
      <c r="N4">
        <v>39485</v>
      </c>
      <c r="O4" t="s">
        <v>226</v>
      </c>
      <c r="P4" t="s">
        <v>225</v>
      </c>
      <c r="Q4" t="s">
        <v>225</v>
      </c>
      <c r="R4" t="s">
        <v>282</v>
      </c>
      <c r="S4" t="s">
        <v>281</v>
      </c>
    </row>
    <row r="5" spans="1:19" x14ac:dyDescent="0.25">
      <c r="A5">
        <v>6</v>
      </c>
      <c r="B5">
        <v>1</v>
      </c>
      <c r="C5" t="s">
        <v>40</v>
      </c>
      <c r="E5">
        <v>300</v>
      </c>
      <c r="F5">
        <v>4</v>
      </c>
      <c r="G5" t="s">
        <v>225</v>
      </c>
      <c r="H5">
        <v>80480</v>
      </c>
      <c r="I5">
        <v>85000</v>
      </c>
      <c r="J5">
        <v>85280</v>
      </c>
      <c r="K5">
        <v>83180</v>
      </c>
      <c r="L5">
        <v>81380</v>
      </c>
      <c r="M5">
        <v>81080</v>
      </c>
      <c r="N5">
        <v>80480</v>
      </c>
      <c r="O5" t="s">
        <v>226</v>
      </c>
      <c r="P5" t="s">
        <v>224</v>
      </c>
      <c r="Q5" t="s">
        <v>225</v>
      </c>
      <c r="R5" t="s">
        <v>280</v>
      </c>
      <c r="S5" t="s">
        <v>279</v>
      </c>
    </row>
    <row r="6" spans="1:19" x14ac:dyDescent="0.25">
      <c r="A6">
        <v>6</v>
      </c>
      <c r="B6">
        <v>2</v>
      </c>
      <c r="C6" t="s">
        <v>278</v>
      </c>
      <c r="E6">
        <v>3</v>
      </c>
      <c r="F6">
        <v>1</v>
      </c>
      <c r="G6" t="s">
        <v>225</v>
      </c>
      <c r="H6">
        <v>784</v>
      </c>
      <c r="I6">
        <v>1000</v>
      </c>
      <c r="J6">
        <v>832</v>
      </c>
      <c r="K6">
        <v>811</v>
      </c>
      <c r="L6">
        <v>793</v>
      </c>
      <c r="M6">
        <v>790</v>
      </c>
      <c r="N6">
        <v>820</v>
      </c>
      <c r="O6" t="s">
        <v>226</v>
      </c>
      <c r="P6" t="s">
        <v>224</v>
      </c>
      <c r="Q6" t="s">
        <v>225</v>
      </c>
      <c r="R6" t="s">
        <v>277</v>
      </c>
      <c r="S6" t="s">
        <v>222</v>
      </c>
    </row>
    <row r="7" spans="1:19" x14ac:dyDescent="0.25">
      <c r="A7">
        <v>6</v>
      </c>
      <c r="B7">
        <v>2</v>
      </c>
      <c r="C7" t="s">
        <v>276</v>
      </c>
      <c r="E7">
        <v>6</v>
      </c>
      <c r="F7">
        <v>2</v>
      </c>
      <c r="G7" t="s">
        <v>225</v>
      </c>
      <c r="H7">
        <v>1848</v>
      </c>
      <c r="I7">
        <v>2000</v>
      </c>
      <c r="J7">
        <v>1960</v>
      </c>
      <c r="K7">
        <v>1911</v>
      </c>
      <c r="L7">
        <v>1869</v>
      </c>
      <c r="M7">
        <v>1862</v>
      </c>
      <c r="N7">
        <v>1478</v>
      </c>
      <c r="O7" t="s">
        <v>226</v>
      </c>
      <c r="P7" t="s">
        <v>224</v>
      </c>
      <c r="Q7" t="s">
        <v>225</v>
      </c>
      <c r="R7" t="s">
        <v>275</v>
      </c>
      <c r="S7" t="s">
        <v>222</v>
      </c>
    </row>
    <row r="8" spans="1:19" x14ac:dyDescent="0.25">
      <c r="A8">
        <v>6</v>
      </c>
      <c r="B8">
        <v>2</v>
      </c>
      <c r="C8" t="s">
        <v>274</v>
      </c>
      <c r="E8">
        <v>12</v>
      </c>
      <c r="F8">
        <v>3</v>
      </c>
      <c r="G8" t="s">
        <v>225</v>
      </c>
      <c r="H8">
        <v>3696</v>
      </c>
      <c r="I8">
        <v>4000</v>
      </c>
      <c r="J8">
        <v>3920</v>
      </c>
      <c r="K8">
        <v>3822</v>
      </c>
      <c r="L8">
        <v>3738</v>
      </c>
      <c r="M8">
        <v>3724</v>
      </c>
      <c r="N8">
        <v>3326</v>
      </c>
      <c r="O8" t="s">
        <v>226</v>
      </c>
      <c r="P8" t="s">
        <v>224</v>
      </c>
      <c r="Q8" t="s">
        <v>225</v>
      </c>
      <c r="R8" t="s">
        <v>273</v>
      </c>
      <c r="S8" t="s">
        <v>222</v>
      </c>
    </row>
    <row r="9" spans="1:19" x14ac:dyDescent="0.25">
      <c r="A9">
        <v>6</v>
      </c>
      <c r="B9">
        <v>2</v>
      </c>
      <c r="C9" t="s">
        <v>272</v>
      </c>
      <c r="E9">
        <v>24</v>
      </c>
      <c r="F9">
        <v>4</v>
      </c>
      <c r="G9" t="s">
        <v>225</v>
      </c>
      <c r="H9">
        <v>6441</v>
      </c>
      <c r="I9">
        <v>8000</v>
      </c>
      <c r="J9">
        <v>6825</v>
      </c>
      <c r="K9">
        <v>6657</v>
      </c>
      <c r="L9">
        <v>6513</v>
      </c>
      <c r="M9">
        <v>6489</v>
      </c>
      <c r="N9">
        <v>6441</v>
      </c>
      <c r="O9" t="s">
        <v>226</v>
      </c>
      <c r="P9" t="s">
        <v>224</v>
      </c>
      <c r="Q9" t="s">
        <v>225</v>
      </c>
      <c r="R9" t="s">
        <v>271</v>
      </c>
      <c r="S9" t="s">
        <v>222</v>
      </c>
    </row>
    <row r="10" spans="1:19" x14ac:dyDescent="0.25">
      <c r="A10">
        <v>6</v>
      </c>
      <c r="B10">
        <v>2</v>
      </c>
      <c r="C10" t="s">
        <v>270</v>
      </c>
      <c r="E10">
        <v>33</v>
      </c>
      <c r="F10">
        <v>5</v>
      </c>
      <c r="G10" t="s">
        <v>225</v>
      </c>
      <c r="H10">
        <v>8355</v>
      </c>
      <c r="I10">
        <v>10000</v>
      </c>
      <c r="J10">
        <v>8883</v>
      </c>
      <c r="K10">
        <v>8652</v>
      </c>
      <c r="L10">
        <v>8454</v>
      </c>
      <c r="M10">
        <v>8421</v>
      </c>
      <c r="N10">
        <v>8355</v>
      </c>
      <c r="O10" t="s">
        <v>226</v>
      </c>
      <c r="P10" t="s">
        <v>224</v>
      </c>
      <c r="Q10" t="s">
        <v>225</v>
      </c>
      <c r="R10" t="s">
        <v>269</v>
      </c>
      <c r="S10" t="s">
        <v>222</v>
      </c>
    </row>
    <row r="11" spans="1:19" x14ac:dyDescent="0.25">
      <c r="A11">
        <v>6</v>
      </c>
      <c r="B11">
        <v>2</v>
      </c>
      <c r="C11" t="s">
        <v>268</v>
      </c>
      <c r="E11">
        <v>66</v>
      </c>
      <c r="F11">
        <v>6</v>
      </c>
      <c r="G11" t="s">
        <v>225</v>
      </c>
      <c r="H11">
        <v>16710</v>
      </c>
      <c r="I11">
        <v>20000</v>
      </c>
      <c r="J11">
        <v>17766</v>
      </c>
      <c r="K11">
        <v>17304</v>
      </c>
      <c r="L11">
        <v>16908</v>
      </c>
      <c r="M11">
        <v>16842</v>
      </c>
      <c r="N11">
        <v>16710</v>
      </c>
      <c r="O11" t="s">
        <v>226</v>
      </c>
      <c r="P11" t="s">
        <v>224</v>
      </c>
      <c r="Q11" t="s">
        <v>225</v>
      </c>
      <c r="R11" t="s">
        <v>267</v>
      </c>
      <c r="S11" t="s">
        <v>222</v>
      </c>
    </row>
    <row r="12" spans="1:19" x14ac:dyDescent="0.25">
      <c r="A12">
        <v>6</v>
      </c>
      <c r="B12">
        <v>2</v>
      </c>
      <c r="C12" t="s">
        <v>266</v>
      </c>
      <c r="E12">
        <v>165</v>
      </c>
      <c r="F12">
        <v>7</v>
      </c>
      <c r="G12" t="s">
        <v>225</v>
      </c>
      <c r="H12">
        <v>41775</v>
      </c>
      <c r="I12">
        <v>50000</v>
      </c>
      <c r="J12">
        <v>44415</v>
      </c>
      <c r="K12">
        <v>43260</v>
      </c>
      <c r="L12">
        <v>42270</v>
      </c>
      <c r="M12">
        <v>42105</v>
      </c>
      <c r="N12">
        <v>41775</v>
      </c>
      <c r="O12" t="s">
        <v>226</v>
      </c>
      <c r="P12" t="s">
        <v>224</v>
      </c>
      <c r="Q12" t="s">
        <v>225</v>
      </c>
      <c r="R12" t="s">
        <v>265</v>
      </c>
      <c r="S12" t="s">
        <v>222</v>
      </c>
    </row>
    <row r="13" spans="1:19" x14ac:dyDescent="0.25">
      <c r="A13">
        <v>6</v>
      </c>
      <c r="B13">
        <v>2</v>
      </c>
      <c r="C13" t="s">
        <v>264</v>
      </c>
      <c r="E13">
        <v>330</v>
      </c>
      <c r="F13">
        <v>8</v>
      </c>
      <c r="G13" t="s">
        <v>224</v>
      </c>
      <c r="H13">
        <v>81800</v>
      </c>
      <c r="I13">
        <v>100000</v>
      </c>
      <c r="J13">
        <v>87080</v>
      </c>
      <c r="K13">
        <v>84770</v>
      </c>
      <c r="L13">
        <v>82790</v>
      </c>
      <c r="M13">
        <v>82460</v>
      </c>
      <c r="N13">
        <v>81800</v>
      </c>
      <c r="O13" t="s">
        <v>226</v>
      </c>
      <c r="P13" t="s">
        <v>224</v>
      </c>
      <c r="Q13" t="s">
        <v>225</v>
      </c>
      <c r="R13" t="s">
        <v>263</v>
      </c>
      <c r="S13" t="s">
        <v>222</v>
      </c>
    </row>
    <row r="14" spans="1:19" x14ac:dyDescent="0.25">
      <c r="A14">
        <v>6</v>
      </c>
      <c r="B14">
        <v>2</v>
      </c>
      <c r="C14" t="s">
        <v>305</v>
      </c>
      <c r="E14">
        <v>1650</v>
      </c>
      <c r="F14">
        <v>9</v>
      </c>
      <c r="G14" t="s">
        <v>225</v>
      </c>
      <c r="H14">
        <v>500000</v>
      </c>
      <c r="I14">
        <v>500000</v>
      </c>
      <c r="J14">
        <v>500000</v>
      </c>
      <c r="K14">
        <v>500000</v>
      </c>
      <c r="L14">
        <v>500000</v>
      </c>
      <c r="M14">
        <v>500000</v>
      </c>
      <c r="N14">
        <v>500000</v>
      </c>
      <c r="O14" t="s">
        <v>226</v>
      </c>
      <c r="P14" t="s">
        <v>224</v>
      </c>
      <c r="Q14" t="s">
        <v>225</v>
      </c>
      <c r="R14" t="s">
        <v>307</v>
      </c>
      <c r="S14" t="s">
        <v>222</v>
      </c>
    </row>
    <row r="15" spans="1:19" x14ac:dyDescent="0.25">
      <c r="A15">
        <v>6</v>
      </c>
      <c r="B15">
        <v>2</v>
      </c>
      <c r="C15" t="s">
        <v>262</v>
      </c>
      <c r="E15">
        <v>3300</v>
      </c>
      <c r="F15">
        <v>10</v>
      </c>
      <c r="G15" t="s">
        <v>225</v>
      </c>
      <c r="H15">
        <v>835032</v>
      </c>
      <c r="I15">
        <v>1000000</v>
      </c>
      <c r="J15">
        <v>887832</v>
      </c>
      <c r="K15">
        <v>864732</v>
      </c>
      <c r="L15">
        <v>844932</v>
      </c>
      <c r="M15">
        <v>841632</v>
      </c>
      <c r="N15">
        <v>849787</v>
      </c>
      <c r="O15" t="s">
        <v>226</v>
      </c>
      <c r="P15" t="s">
        <v>224</v>
      </c>
      <c r="Q15" t="s">
        <v>225</v>
      </c>
      <c r="R15" t="s">
        <v>261</v>
      </c>
      <c r="S15" t="s">
        <v>222</v>
      </c>
    </row>
    <row r="16" spans="1:19" x14ac:dyDescent="0.25">
      <c r="A16">
        <v>6</v>
      </c>
      <c r="B16">
        <v>2</v>
      </c>
      <c r="C16" t="s">
        <v>260</v>
      </c>
      <c r="E16">
        <v>16500</v>
      </c>
      <c r="F16">
        <v>11</v>
      </c>
      <c r="G16" t="s">
        <v>225</v>
      </c>
      <c r="H16">
        <v>4175061</v>
      </c>
      <c r="I16">
        <v>5000000</v>
      </c>
      <c r="J16">
        <v>4439061</v>
      </c>
      <c r="K16">
        <v>4323561</v>
      </c>
      <c r="L16">
        <v>4224561</v>
      </c>
      <c r="M16">
        <v>4208061</v>
      </c>
      <c r="N16">
        <v>4175061</v>
      </c>
      <c r="O16" t="s">
        <v>226</v>
      </c>
      <c r="P16" t="s">
        <v>224</v>
      </c>
      <c r="Q16" t="s">
        <v>225</v>
      </c>
      <c r="R16" t="s">
        <v>259</v>
      </c>
      <c r="S16" t="s">
        <v>222</v>
      </c>
    </row>
    <row r="17" spans="1:19" x14ac:dyDescent="0.25">
      <c r="A17">
        <v>6</v>
      </c>
      <c r="B17">
        <v>2</v>
      </c>
      <c r="C17" t="s">
        <v>258</v>
      </c>
      <c r="E17">
        <v>33000</v>
      </c>
      <c r="F17">
        <v>12</v>
      </c>
      <c r="G17" t="s">
        <v>225</v>
      </c>
      <c r="H17">
        <v>8350098</v>
      </c>
      <c r="I17">
        <v>10000000</v>
      </c>
      <c r="J17">
        <v>8878098</v>
      </c>
      <c r="K17">
        <v>8647098</v>
      </c>
      <c r="L17">
        <v>8449098</v>
      </c>
      <c r="M17">
        <v>8416098</v>
      </c>
      <c r="N17">
        <v>8350098</v>
      </c>
      <c r="O17" t="s">
        <v>226</v>
      </c>
      <c r="P17" t="s">
        <v>224</v>
      </c>
      <c r="Q17" t="s">
        <v>225</v>
      </c>
      <c r="R17" t="s">
        <v>257</v>
      </c>
      <c r="S17" t="s">
        <v>222</v>
      </c>
    </row>
    <row r="18" spans="1:19" x14ac:dyDescent="0.25">
      <c r="A18">
        <v>6</v>
      </c>
      <c r="B18">
        <v>11</v>
      </c>
      <c r="C18" t="s">
        <v>308</v>
      </c>
      <c r="E18" s="1">
        <f>E7+E6</f>
        <v>9</v>
      </c>
      <c r="F18">
        <v>1</v>
      </c>
      <c r="G18" t="s">
        <v>225</v>
      </c>
      <c r="H18" s="1">
        <f>H7+H6</f>
        <v>2632</v>
      </c>
      <c r="I18" s="1">
        <f>I7+I6</f>
        <v>3000</v>
      </c>
      <c r="J18" s="1">
        <f>J7+J6</f>
        <v>2792</v>
      </c>
      <c r="K18" s="1">
        <f>K7+K6</f>
        <v>2722</v>
      </c>
      <c r="L18" s="1">
        <f>L7+L6</f>
        <v>2662</v>
      </c>
      <c r="M18" s="1">
        <f>M7+M6</f>
        <v>2652</v>
      </c>
      <c r="N18" s="1">
        <f>N7+N6</f>
        <v>2298</v>
      </c>
      <c r="O18" t="s">
        <v>226</v>
      </c>
      <c r="P18" t="s">
        <v>225</v>
      </c>
      <c r="Q18" t="s">
        <v>224</v>
      </c>
      <c r="R18" s="1" t="s">
        <v>368</v>
      </c>
      <c r="S18" t="s">
        <v>222</v>
      </c>
    </row>
    <row r="19" spans="1:19" x14ac:dyDescent="0.25">
      <c r="A19">
        <v>6</v>
      </c>
      <c r="B19">
        <v>11</v>
      </c>
      <c r="C19" t="s">
        <v>309</v>
      </c>
      <c r="E19" s="1">
        <f>E8+E6</f>
        <v>15</v>
      </c>
      <c r="F19">
        <v>2</v>
      </c>
      <c r="G19" t="s">
        <v>225</v>
      </c>
      <c r="H19" s="1">
        <f>H8+H6</f>
        <v>4480</v>
      </c>
      <c r="I19" s="1">
        <f>I8+I6</f>
        <v>5000</v>
      </c>
      <c r="J19" s="1">
        <f>J8+J6</f>
        <v>4752</v>
      </c>
      <c r="K19" s="1">
        <f>K8+K6</f>
        <v>4633</v>
      </c>
      <c r="L19" s="1">
        <f>L8+L6</f>
        <v>4531</v>
      </c>
      <c r="M19" s="1">
        <f>M8+M6</f>
        <v>4514</v>
      </c>
      <c r="N19" s="1">
        <f>N8+N6</f>
        <v>4146</v>
      </c>
      <c r="O19" t="s">
        <v>226</v>
      </c>
      <c r="P19" t="s">
        <v>225</v>
      </c>
      <c r="Q19" t="s">
        <v>224</v>
      </c>
      <c r="R19" s="1" t="s">
        <v>369</v>
      </c>
      <c r="S19" t="s">
        <v>222</v>
      </c>
    </row>
    <row r="20" spans="1:19" x14ac:dyDescent="0.25">
      <c r="A20">
        <v>6</v>
      </c>
      <c r="B20">
        <v>11</v>
      </c>
      <c r="C20" t="s">
        <v>310</v>
      </c>
      <c r="E20" s="1">
        <f>E7+E8</f>
        <v>18</v>
      </c>
      <c r="F20">
        <v>3</v>
      </c>
      <c r="G20" t="s">
        <v>225</v>
      </c>
      <c r="H20" s="1">
        <f>H7+H8</f>
        <v>5544</v>
      </c>
      <c r="I20" s="1">
        <f>I7+I8</f>
        <v>6000</v>
      </c>
      <c r="J20" s="1">
        <f>J7+J8</f>
        <v>5880</v>
      </c>
      <c r="K20" s="1">
        <f>K7+K8</f>
        <v>5733</v>
      </c>
      <c r="L20" s="1">
        <f>L7+L8</f>
        <v>5607</v>
      </c>
      <c r="M20" s="1">
        <f>M7+M8</f>
        <v>5586</v>
      </c>
      <c r="N20" s="1">
        <f>N7+N8</f>
        <v>4804</v>
      </c>
      <c r="O20" t="s">
        <v>226</v>
      </c>
      <c r="P20" t="s">
        <v>225</v>
      </c>
      <c r="Q20" t="s">
        <v>224</v>
      </c>
      <c r="R20" s="1" t="s">
        <v>370</v>
      </c>
      <c r="S20" t="s">
        <v>222</v>
      </c>
    </row>
    <row r="21" spans="1:19" x14ac:dyDescent="0.25">
      <c r="A21">
        <v>6</v>
      </c>
      <c r="B21">
        <v>11</v>
      </c>
      <c r="C21" t="s">
        <v>311</v>
      </c>
      <c r="E21" s="1">
        <f>E8+E8</f>
        <v>24</v>
      </c>
      <c r="F21">
        <v>4</v>
      </c>
      <c r="G21" t="s">
        <v>225</v>
      </c>
      <c r="H21" s="1">
        <f>H8+H8</f>
        <v>7392</v>
      </c>
      <c r="I21" s="1">
        <f>I8+I8</f>
        <v>8000</v>
      </c>
      <c r="J21" s="1">
        <f>J8+J8</f>
        <v>7840</v>
      </c>
      <c r="K21" s="1">
        <f>K8+K8</f>
        <v>7644</v>
      </c>
      <c r="L21" s="1">
        <f>L8+L8</f>
        <v>7476</v>
      </c>
      <c r="M21" s="1">
        <f>M8+M8</f>
        <v>7448</v>
      </c>
      <c r="N21" s="1">
        <f>N8+N8</f>
        <v>6652</v>
      </c>
      <c r="O21" t="s">
        <v>226</v>
      </c>
      <c r="P21" t="s">
        <v>225</v>
      </c>
      <c r="Q21" t="s">
        <v>224</v>
      </c>
      <c r="R21" s="1" t="s">
        <v>371</v>
      </c>
      <c r="S21" t="s">
        <v>222</v>
      </c>
    </row>
    <row r="22" spans="1:19" x14ac:dyDescent="0.25">
      <c r="A22">
        <v>6</v>
      </c>
      <c r="B22">
        <v>11</v>
      </c>
      <c r="C22" t="s">
        <v>312</v>
      </c>
      <c r="E22" s="1">
        <f>E9+E6</f>
        <v>27</v>
      </c>
      <c r="F22">
        <v>5</v>
      </c>
      <c r="G22" t="s">
        <v>225</v>
      </c>
      <c r="H22" s="1">
        <f>H9+H6</f>
        <v>7225</v>
      </c>
      <c r="I22" s="1">
        <f>I9+I6</f>
        <v>9000</v>
      </c>
      <c r="J22" s="1">
        <f>J9+J6</f>
        <v>7657</v>
      </c>
      <c r="K22" s="1">
        <f>K9+K6</f>
        <v>7468</v>
      </c>
      <c r="L22" s="1">
        <f>L9+L6</f>
        <v>7306</v>
      </c>
      <c r="M22" s="1">
        <f>M9+M6</f>
        <v>7279</v>
      </c>
      <c r="N22" s="1">
        <f>N9+N6</f>
        <v>7261</v>
      </c>
      <c r="O22" t="s">
        <v>226</v>
      </c>
      <c r="P22" t="s">
        <v>225</v>
      </c>
      <c r="Q22" t="s">
        <v>224</v>
      </c>
      <c r="R22" s="1" t="s">
        <v>372</v>
      </c>
      <c r="S22" t="s">
        <v>222</v>
      </c>
    </row>
    <row r="23" spans="1:19" x14ac:dyDescent="0.25">
      <c r="A23">
        <v>6</v>
      </c>
      <c r="B23">
        <v>11</v>
      </c>
      <c r="C23" t="s">
        <v>313</v>
      </c>
      <c r="E23" s="1">
        <f>E9+E7</f>
        <v>30</v>
      </c>
      <c r="F23">
        <v>6</v>
      </c>
      <c r="G23" t="s">
        <v>225</v>
      </c>
      <c r="H23" s="1">
        <f>H9+H7</f>
        <v>8289</v>
      </c>
      <c r="I23" s="1">
        <f>I9+I7</f>
        <v>10000</v>
      </c>
      <c r="J23" s="1">
        <f>J9+J7</f>
        <v>8785</v>
      </c>
      <c r="K23" s="1">
        <f>K9+K7</f>
        <v>8568</v>
      </c>
      <c r="L23" s="1">
        <f>L9+L7</f>
        <v>8382</v>
      </c>
      <c r="M23" s="1">
        <f>M9+M7</f>
        <v>8351</v>
      </c>
      <c r="N23" s="1">
        <f>N9+N7</f>
        <v>7919</v>
      </c>
      <c r="O23" t="s">
        <v>226</v>
      </c>
      <c r="P23" t="s">
        <v>225</v>
      </c>
      <c r="Q23" t="s">
        <v>224</v>
      </c>
      <c r="R23" s="1" t="s">
        <v>373</v>
      </c>
      <c r="S23" t="s">
        <v>222</v>
      </c>
    </row>
    <row r="24" spans="1:19" x14ac:dyDescent="0.25">
      <c r="A24">
        <v>6</v>
      </c>
      <c r="B24">
        <v>11</v>
      </c>
      <c r="C24" t="s">
        <v>314</v>
      </c>
      <c r="E24" s="1">
        <f>E10+E6</f>
        <v>36</v>
      </c>
      <c r="F24">
        <v>7</v>
      </c>
      <c r="G24" t="s">
        <v>225</v>
      </c>
      <c r="H24" s="1">
        <f>H10+H6</f>
        <v>9139</v>
      </c>
      <c r="I24" s="1">
        <f>I10+I6</f>
        <v>11000</v>
      </c>
      <c r="J24" s="1">
        <f>J10+J6</f>
        <v>9715</v>
      </c>
      <c r="K24" s="1">
        <f>K10+K6</f>
        <v>9463</v>
      </c>
      <c r="L24" s="1">
        <f>L10+L6</f>
        <v>9247</v>
      </c>
      <c r="M24" s="1">
        <f>M10+M6</f>
        <v>9211</v>
      </c>
      <c r="N24" s="1">
        <f>N10+N6</f>
        <v>9175</v>
      </c>
      <c r="O24" t="s">
        <v>226</v>
      </c>
      <c r="P24" t="s">
        <v>225</v>
      </c>
      <c r="Q24" t="s">
        <v>224</v>
      </c>
      <c r="R24" s="1" t="s">
        <v>374</v>
      </c>
      <c r="S24" t="s">
        <v>222</v>
      </c>
    </row>
    <row r="25" spans="1:19" x14ac:dyDescent="0.25">
      <c r="A25">
        <v>6</v>
      </c>
      <c r="B25">
        <v>11</v>
      </c>
      <c r="C25" t="s">
        <v>315</v>
      </c>
      <c r="E25" s="1">
        <f>E10+E7</f>
        <v>39</v>
      </c>
      <c r="F25">
        <v>8</v>
      </c>
      <c r="G25" t="s">
        <v>225</v>
      </c>
      <c r="H25" s="1">
        <f>H10+H7</f>
        <v>10203</v>
      </c>
      <c r="I25" s="1">
        <f>I10+I7</f>
        <v>12000</v>
      </c>
      <c r="J25" s="1">
        <f>J10+J7</f>
        <v>10843</v>
      </c>
      <c r="K25" s="1">
        <f>K10+K7</f>
        <v>10563</v>
      </c>
      <c r="L25" s="1">
        <f>L10+L7</f>
        <v>10323</v>
      </c>
      <c r="M25" s="1">
        <f>M10+M7</f>
        <v>10283</v>
      </c>
      <c r="N25" s="1">
        <f>N10+N7</f>
        <v>9833</v>
      </c>
      <c r="O25" t="s">
        <v>226</v>
      </c>
      <c r="P25" t="s">
        <v>225</v>
      </c>
      <c r="Q25" t="s">
        <v>224</v>
      </c>
      <c r="R25" s="1" t="s">
        <v>375</v>
      </c>
      <c r="S25" t="s">
        <v>222</v>
      </c>
    </row>
    <row r="26" spans="1:19" x14ac:dyDescent="0.25">
      <c r="A26">
        <v>6</v>
      </c>
      <c r="B26">
        <v>11</v>
      </c>
      <c r="C26" t="s">
        <v>316</v>
      </c>
      <c r="E26" s="1">
        <f>E10+E8</f>
        <v>45</v>
      </c>
      <c r="F26">
        <v>9</v>
      </c>
      <c r="G26" t="s">
        <v>225</v>
      </c>
      <c r="H26" s="1">
        <f>H10+H8</f>
        <v>12051</v>
      </c>
      <c r="I26" s="1">
        <f>I10+I8</f>
        <v>14000</v>
      </c>
      <c r="J26" s="1">
        <f>J10+J8</f>
        <v>12803</v>
      </c>
      <c r="K26" s="1">
        <f>K10+K8</f>
        <v>12474</v>
      </c>
      <c r="L26" s="1">
        <f>L10+L8</f>
        <v>12192</v>
      </c>
      <c r="M26" s="1">
        <f>M10+M8</f>
        <v>12145</v>
      </c>
      <c r="N26" s="1">
        <f>N10+N8</f>
        <v>11681</v>
      </c>
      <c r="O26" t="s">
        <v>226</v>
      </c>
      <c r="P26" t="s">
        <v>225</v>
      </c>
      <c r="Q26" t="s">
        <v>224</v>
      </c>
      <c r="R26" s="1" t="s">
        <v>376</v>
      </c>
      <c r="S26" t="s">
        <v>222</v>
      </c>
    </row>
    <row r="27" spans="1:19" ht="15.75" customHeight="1" x14ac:dyDescent="0.25">
      <c r="A27">
        <v>6</v>
      </c>
      <c r="B27">
        <v>11</v>
      </c>
      <c r="C27" t="s">
        <v>317</v>
      </c>
      <c r="E27" s="1">
        <f>E10+E8+E6</f>
        <v>48</v>
      </c>
      <c r="F27">
        <v>10</v>
      </c>
      <c r="G27" t="s">
        <v>225</v>
      </c>
      <c r="H27" s="1">
        <f>H10+H8+H6</f>
        <v>12835</v>
      </c>
      <c r="I27" s="1">
        <f>I10+I8+I6</f>
        <v>15000</v>
      </c>
      <c r="J27" s="1">
        <f>J10+J8+J6</f>
        <v>13635</v>
      </c>
      <c r="K27" s="1">
        <f>K10+K8+K6</f>
        <v>13285</v>
      </c>
      <c r="L27" s="1">
        <f>L10+L8+L6</f>
        <v>12985</v>
      </c>
      <c r="M27" s="1">
        <f>M10+M8+M6</f>
        <v>12935</v>
      </c>
      <c r="N27" s="1">
        <f>N10+N8+N6</f>
        <v>12501</v>
      </c>
      <c r="O27" t="s">
        <v>226</v>
      </c>
      <c r="P27" t="s">
        <v>225</v>
      </c>
      <c r="Q27" t="s">
        <v>224</v>
      </c>
      <c r="R27" s="1" t="s">
        <v>377</v>
      </c>
      <c r="S27" t="s">
        <v>222</v>
      </c>
    </row>
    <row r="28" spans="1:19" x14ac:dyDescent="0.25">
      <c r="A28">
        <v>6</v>
      </c>
      <c r="B28">
        <v>11</v>
      </c>
      <c r="C28" t="s">
        <v>256</v>
      </c>
      <c r="E28">
        <f>E9+E9</f>
        <v>48</v>
      </c>
      <c r="F28">
        <v>11</v>
      </c>
      <c r="G28" t="s">
        <v>225</v>
      </c>
      <c r="H28">
        <f>H9+H9</f>
        <v>12882</v>
      </c>
      <c r="I28">
        <f>I9+I9</f>
        <v>16000</v>
      </c>
      <c r="J28">
        <f>J9+J9</f>
        <v>13650</v>
      </c>
      <c r="K28">
        <f>K9+K9</f>
        <v>13314</v>
      </c>
      <c r="L28">
        <f>L9+L9</f>
        <v>13026</v>
      </c>
      <c r="M28">
        <f>M9+M9</f>
        <v>12978</v>
      </c>
      <c r="N28">
        <f>N9+N9</f>
        <v>12882</v>
      </c>
      <c r="O28" t="s">
        <v>226</v>
      </c>
      <c r="P28" t="s">
        <v>225</v>
      </c>
      <c r="Q28" t="s">
        <v>224</v>
      </c>
      <c r="R28" t="s">
        <v>255</v>
      </c>
      <c r="S28" t="s">
        <v>222</v>
      </c>
    </row>
    <row r="29" spans="1:19" x14ac:dyDescent="0.25">
      <c r="A29">
        <v>6</v>
      </c>
      <c r="B29">
        <v>11</v>
      </c>
      <c r="C29" t="s">
        <v>318</v>
      </c>
      <c r="E29" s="1">
        <f>E10+E9</f>
        <v>57</v>
      </c>
      <c r="F29">
        <v>12</v>
      </c>
      <c r="G29" t="s">
        <v>225</v>
      </c>
      <c r="H29" s="1">
        <f>H10+H9</f>
        <v>14796</v>
      </c>
      <c r="I29" s="1">
        <f>I10+I9</f>
        <v>18000</v>
      </c>
      <c r="J29" s="1">
        <f>J10+J9</f>
        <v>15708</v>
      </c>
      <c r="K29" s="1">
        <f>K10+K9</f>
        <v>15309</v>
      </c>
      <c r="L29" s="1">
        <f>L10+L9</f>
        <v>14967</v>
      </c>
      <c r="M29" s="1">
        <f>M10+M9</f>
        <v>14910</v>
      </c>
      <c r="N29" s="1">
        <f>N10+N9</f>
        <v>14796</v>
      </c>
      <c r="O29" t="s">
        <v>226</v>
      </c>
      <c r="P29" t="s">
        <v>225</v>
      </c>
      <c r="Q29" t="s">
        <v>224</v>
      </c>
      <c r="R29" s="1" t="s">
        <v>378</v>
      </c>
      <c r="S29" t="s">
        <v>222</v>
      </c>
    </row>
    <row r="30" spans="1:19" x14ac:dyDescent="0.25">
      <c r="A30">
        <v>6</v>
      </c>
      <c r="B30">
        <v>11</v>
      </c>
      <c r="C30" t="s">
        <v>319</v>
      </c>
      <c r="E30" s="1">
        <f>E10+E9+E7</f>
        <v>63</v>
      </c>
      <c r="F30">
        <v>13</v>
      </c>
      <c r="G30" t="s">
        <v>225</v>
      </c>
      <c r="H30" s="1">
        <f>H10+H9+H7</f>
        <v>16644</v>
      </c>
      <c r="I30" s="1">
        <f>I10+I9+I7</f>
        <v>20000</v>
      </c>
      <c r="J30" s="1">
        <f>J10+J9+J7</f>
        <v>17668</v>
      </c>
      <c r="K30" s="1">
        <f>K10+K9+K7</f>
        <v>17220</v>
      </c>
      <c r="L30" s="1">
        <f>L10+L9+L7</f>
        <v>16836</v>
      </c>
      <c r="M30" s="1">
        <f>M10+M9+M7</f>
        <v>16772</v>
      </c>
      <c r="N30" s="1">
        <f>N10+N9+N7</f>
        <v>16274</v>
      </c>
      <c r="O30" t="s">
        <v>226</v>
      </c>
      <c r="P30" t="s">
        <v>225</v>
      </c>
      <c r="Q30" t="s">
        <v>224</v>
      </c>
      <c r="R30" s="1" t="s">
        <v>379</v>
      </c>
      <c r="S30" t="s">
        <v>222</v>
      </c>
    </row>
    <row r="31" spans="1:19" x14ac:dyDescent="0.25">
      <c r="A31">
        <v>6</v>
      </c>
      <c r="B31">
        <v>11</v>
      </c>
      <c r="C31" t="s">
        <v>320</v>
      </c>
      <c r="E31" s="1">
        <f>E11+E6</f>
        <v>69</v>
      </c>
      <c r="F31">
        <v>14</v>
      </c>
      <c r="G31" t="s">
        <v>225</v>
      </c>
      <c r="H31" s="1">
        <f>H11+H6</f>
        <v>17494</v>
      </c>
      <c r="I31" s="1">
        <f>I11+I6</f>
        <v>21000</v>
      </c>
      <c r="J31" s="1">
        <f>J11+J6</f>
        <v>18598</v>
      </c>
      <c r="K31" s="1">
        <f>K11+K6</f>
        <v>18115</v>
      </c>
      <c r="L31" s="1">
        <f>L11+L6</f>
        <v>17701</v>
      </c>
      <c r="M31" s="1">
        <f>M11+M6</f>
        <v>17632</v>
      </c>
      <c r="N31" s="1">
        <f>N11+N6</f>
        <v>17530</v>
      </c>
      <c r="O31" t="s">
        <v>226</v>
      </c>
      <c r="P31" t="s">
        <v>225</v>
      </c>
      <c r="Q31" t="s">
        <v>224</v>
      </c>
      <c r="R31" s="1" t="s">
        <v>380</v>
      </c>
      <c r="S31" t="s">
        <v>222</v>
      </c>
    </row>
    <row r="32" spans="1:19" x14ac:dyDescent="0.25">
      <c r="A32">
        <v>6</v>
      </c>
      <c r="B32">
        <v>11</v>
      </c>
      <c r="C32" t="s">
        <v>254</v>
      </c>
      <c r="E32">
        <f>E11+E7</f>
        <v>72</v>
      </c>
      <c r="F32">
        <v>15</v>
      </c>
      <c r="G32" t="s">
        <v>225</v>
      </c>
      <c r="H32">
        <f>H11+H7</f>
        <v>18558</v>
      </c>
      <c r="I32">
        <f>I11+I7</f>
        <v>22000</v>
      </c>
      <c r="J32">
        <f>J11+J7</f>
        <v>19726</v>
      </c>
      <c r="K32">
        <f>K11+K7</f>
        <v>19215</v>
      </c>
      <c r="L32">
        <f>L11+L7</f>
        <v>18777</v>
      </c>
      <c r="M32">
        <f>M11+M7</f>
        <v>18704</v>
      </c>
      <c r="N32">
        <f>N11+N7</f>
        <v>18188</v>
      </c>
      <c r="O32" t="s">
        <v>226</v>
      </c>
      <c r="P32" t="s">
        <v>225</v>
      </c>
      <c r="Q32" t="s">
        <v>224</v>
      </c>
      <c r="R32" s="1" t="s">
        <v>253</v>
      </c>
      <c r="S32" t="s">
        <v>222</v>
      </c>
    </row>
    <row r="33" spans="1:19" x14ac:dyDescent="0.25">
      <c r="A33">
        <v>6</v>
      </c>
      <c r="B33">
        <v>11</v>
      </c>
      <c r="C33" t="s">
        <v>321</v>
      </c>
      <c r="E33" s="1">
        <f>E11+E8</f>
        <v>78</v>
      </c>
      <c r="F33">
        <v>16</v>
      </c>
      <c r="G33" t="s">
        <v>225</v>
      </c>
      <c r="H33" s="1">
        <f>H11+H8</f>
        <v>20406</v>
      </c>
      <c r="I33" s="1">
        <f>I11+I8</f>
        <v>24000</v>
      </c>
      <c r="J33" s="1">
        <f>J11+J8</f>
        <v>21686</v>
      </c>
      <c r="K33" s="1">
        <f>K11+K8</f>
        <v>21126</v>
      </c>
      <c r="L33" s="1">
        <f>L11+L8</f>
        <v>20646</v>
      </c>
      <c r="M33" s="1">
        <f>M11+M8</f>
        <v>20566</v>
      </c>
      <c r="N33" s="1">
        <f>N11+N8</f>
        <v>20036</v>
      </c>
      <c r="O33" t="s">
        <v>226</v>
      </c>
      <c r="P33" t="s">
        <v>225</v>
      </c>
      <c r="Q33" t="s">
        <v>224</v>
      </c>
      <c r="R33" s="1" t="s">
        <v>381</v>
      </c>
      <c r="S33" t="s">
        <v>222</v>
      </c>
    </row>
    <row r="34" spans="1:19" x14ac:dyDescent="0.25">
      <c r="A34">
        <v>6</v>
      </c>
      <c r="B34">
        <v>11</v>
      </c>
      <c r="C34" t="s">
        <v>322</v>
      </c>
      <c r="E34" s="1">
        <f>E11+E8+E8</f>
        <v>90</v>
      </c>
      <c r="F34">
        <v>17</v>
      </c>
      <c r="G34" t="s">
        <v>225</v>
      </c>
      <c r="H34" s="1">
        <f>H11+H8+H8</f>
        <v>24102</v>
      </c>
      <c r="I34" s="1">
        <f>I11+I8+I8</f>
        <v>28000</v>
      </c>
      <c r="J34" s="1">
        <f>J11+J8+J8</f>
        <v>25606</v>
      </c>
      <c r="K34" s="1">
        <f>K11+K8+K8</f>
        <v>24948</v>
      </c>
      <c r="L34" s="1">
        <f>L11+L8+L8</f>
        <v>24384</v>
      </c>
      <c r="M34" s="1">
        <f>M11+M8+M8</f>
        <v>24290</v>
      </c>
      <c r="N34" s="1">
        <f>N11+N8+N8</f>
        <v>23362</v>
      </c>
      <c r="O34" t="s">
        <v>226</v>
      </c>
      <c r="P34" t="s">
        <v>225</v>
      </c>
      <c r="Q34" t="s">
        <v>224</v>
      </c>
      <c r="R34" s="1" t="s">
        <v>382</v>
      </c>
      <c r="S34" t="s">
        <v>222</v>
      </c>
    </row>
    <row r="35" spans="1:19" x14ac:dyDescent="0.25">
      <c r="A35">
        <v>6</v>
      </c>
      <c r="B35">
        <v>11</v>
      </c>
      <c r="C35" t="s">
        <v>323</v>
      </c>
      <c r="E35" s="1">
        <f>E11+E9</f>
        <v>90</v>
      </c>
      <c r="F35">
        <v>18</v>
      </c>
      <c r="G35" t="s">
        <v>225</v>
      </c>
      <c r="H35" s="1">
        <f>H11+H9</f>
        <v>23151</v>
      </c>
      <c r="I35" s="1">
        <f>I11+I9</f>
        <v>28000</v>
      </c>
      <c r="J35" s="1">
        <f>J11+J9</f>
        <v>24591</v>
      </c>
      <c r="K35" s="1">
        <f>K11+K9</f>
        <v>23961</v>
      </c>
      <c r="L35" s="1">
        <f>L11+L9</f>
        <v>23421</v>
      </c>
      <c r="M35" s="1">
        <f>M11+M9</f>
        <v>23331</v>
      </c>
      <c r="N35" s="1">
        <f>N11+N9</f>
        <v>23151</v>
      </c>
      <c r="O35" t="s">
        <v>226</v>
      </c>
      <c r="P35" t="s">
        <v>225</v>
      </c>
      <c r="Q35" t="s">
        <v>224</v>
      </c>
      <c r="R35" s="1" t="s">
        <v>383</v>
      </c>
      <c r="S35" t="s">
        <v>222</v>
      </c>
    </row>
    <row r="36" spans="1:19" x14ac:dyDescent="0.25">
      <c r="A36">
        <v>6</v>
      </c>
      <c r="B36">
        <v>11</v>
      </c>
      <c r="C36" t="s">
        <v>324</v>
      </c>
      <c r="E36" s="1">
        <f>E11+E9+E7</f>
        <v>96</v>
      </c>
      <c r="F36">
        <v>19</v>
      </c>
      <c r="G36" t="s">
        <v>225</v>
      </c>
      <c r="H36" s="1">
        <f>H11+H9+H7</f>
        <v>24999</v>
      </c>
      <c r="I36" s="1">
        <f>I11+I9+I7</f>
        <v>30000</v>
      </c>
      <c r="J36" s="1">
        <f>J11+J9+J7</f>
        <v>26551</v>
      </c>
      <c r="K36" s="1">
        <f>K11+K9+K7</f>
        <v>25872</v>
      </c>
      <c r="L36" s="1">
        <f>L11+L9+L7</f>
        <v>25290</v>
      </c>
      <c r="M36" s="1">
        <f>M11+M9+M7</f>
        <v>25193</v>
      </c>
      <c r="N36" s="1">
        <f>N11+N9+N7</f>
        <v>24629</v>
      </c>
      <c r="O36" t="s">
        <v>226</v>
      </c>
      <c r="P36" t="s">
        <v>225</v>
      </c>
      <c r="Q36" t="s">
        <v>224</v>
      </c>
      <c r="R36" s="1" t="s">
        <v>384</v>
      </c>
      <c r="S36" t="s">
        <v>222</v>
      </c>
    </row>
    <row r="37" spans="1:19" x14ac:dyDescent="0.25">
      <c r="A37">
        <v>6</v>
      </c>
      <c r="B37">
        <v>11</v>
      </c>
      <c r="C37" t="s">
        <v>252</v>
      </c>
      <c r="E37">
        <f>E11+E10</f>
        <v>99</v>
      </c>
      <c r="F37">
        <v>20</v>
      </c>
      <c r="G37" t="s">
        <v>225</v>
      </c>
      <c r="H37">
        <f>H11+H10</f>
        <v>25065</v>
      </c>
      <c r="I37">
        <f>I11+I10</f>
        <v>30000</v>
      </c>
      <c r="J37">
        <f>J11+J10</f>
        <v>26649</v>
      </c>
      <c r="K37">
        <f>K11+K10</f>
        <v>25956</v>
      </c>
      <c r="L37">
        <f>L11+L10</f>
        <v>25362</v>
      </c>
      <c r="M37">
        <f>M11+M10</f>
        <v>25263</v>
      </c>
      <c r="N37">
        <f>N11+N10</f>
        <v>25065</v>
      </c>
      <c r="O37" t="s">
        <v>226</v>
      </c>
      <c r="P37" t="s">
        <v>225</v>
      </c>
      <c r="Q37" t="s">
        <v>224</v>
      </c>
      <c r="R37" s="1" t="s">
        <v>251</v>
      </c>
      <c r="S37" t="s">
        <v>222</v>
      </c>
    </row>
    <row r="38" spans="1:19" x14ac:dyDescent="0.25">
      <c r="A38">
        <v>6</v>
      </c>
      <c r="B38">
        <v>11</v>
      </c>
      <c r="C38" t="s">
        <v>325</v>
      </c>
      <c r="E38">
        <f>E11+E10+E8+E8</f>
        <v>123</v>
      </c>
      <c r="F38">
        <v>21</v>
      </c>
      <c r="G38" t="s">
        <v>225</v>
      </c>
      <c r="H38">
        <f>H11+H10+H8+H8</f>
        <v>32457</v>
      </c>
      <c r="I38">
        <f>I11+I10+I8+I8</f>
        <v>38000</v>
      </c>
      <c r="J38">
        <f>J11+J10+J8+J8</f>
        <v>34489</v>
      </c>
      <c r="K38">
        <f>K11+K10+K8+K8</f>
        <v>33600</v>
      </c>
      <c r="L38">
        <f>L11+L10+L8+L8</f>
        <v>32838</v>
      </c>
      <c r="M38">
        <f>M11+M10+M8+M8</f>
        <v>32711</v>
      </c>
      <c r="N38">
        <f>N11+N10+N8+N8</f>
        <v>31717</v>
      </c>
      <c r="O38" t="s">
        <v>226</v>
      </c>
      <c r="P38" t="s">
        <v>225</v>
      </c>
      <c r="Q38" t="s">
        <v>224</v>
      </c>
      <c r="R38" s="1" t="s">
        <v>385</v>
      </c>
      <c r="S38" t="s">
        <v>222</v>
      </c>
    </row>
    <row r="39" spans="1:19" x14ac:dyDescent="0.25">
      <c r="A39">
        <v>6</v>
      </c>
      <c r="B39">
        <v>11</v>
      </c>
      <c r="C39" t="s">
        <v>250</v>
      </c>
      <c r="E39">
        <f>E11+E11</f>
        <v>132</v>
      </c>
      <c r="F39">
        <v>22</v>
      </c>
      <c r="G39" t="s">
        <v>225</v>
      </c>
      <c r="H39">
        <f>H11+H11</f>
        <v>33420</v>
      </c>
      <c r="I39">
        <f>I11+I11</f>
        <v>40000</v>
      </c>
      <c r="J39">
        <f>J11+J11</f>
        <v>35532</v>
      </c>
      <c r="K39">
        <f>K11+K11</f>
        <v>34608</v>
      </c>
      <c r="L39">
        <f>L11+L11</f>
        <v>33816</v>
      </c>
      <c r="M39">
        <f>M11+M11</f>
        <v>33684</v>
      </c>
      <c r="N39">
        <f>N11+N11</f>
        <v>33420</v>
      </c>
      <c r="O39" t="s">
        <v>226</v>
      </c>
      <c r="P39" t="s">
        <v>225</v>
      </c>
      <c r="Q39" t="s">
        <v>224</v>
      </c>
      <c r="R39" s="1" t="s">
        <v>249</v>
      </c>
      <c r="S39" t="s">
        <v>222</v>
      </c>
    </row>
    <row r="40" spans="1:19" x14ac:dyDescent="0.25">
      <c r="A40">
        <v>6</v>
      </c>
      <c r="B40">
        <v>11</v>
      </c>
      <c r="C40" t="s">
        <v>326</v>
      </c>
      <c r="E40">
        <f>E11+E11+E8</f>
        <v>144</v>
      </c>
      <c r="F40">
        <v>23</v>
      </c>
      <c r="G40" t="s">
        <v>225</v>
      </c>
      <c r="H40">
        <f>H11+H11+H8</f>
        <v>37116</v>
      </c>
      <c r="I40">
        <f t="shared" ref="I40:N40" si="0">I11+I11+I8</f>
        <v>44000</v>
      </c>
      <c r="J40">
        <f t="shared" si="0"/>
        <v>39452</v>
      </c>
      <c r="K40">
        <f t="shared" si="0"/>
        <v>38430</v>
      </c>
      <c r="L40">
        <f t="shared" si="0"/>
        <v>37554</v>
      </c>
      <c r="M40">
        <f t="shared" si="0"/>
        <v>37408</v>
      </c>
      <c r="N40">
        <f t="shared" si="0"/>
        <v>36746</v>
      </c>
      <c r="O40" t="s">
        <v>226</v>
      </c>
      <c r="P40" t="s">
        <v>225</v>
      </c>
      <c r="Q40" t="s">
        <v>224</v>
      </c>
      <c r="R40" s="1" t="s">
        <v>386</v>
      </c>
      <c r="S40" t="s">
        <v>222</v>
      </c>
    </row>
    <row r="41" spans="1:19" x14ac:dyDescent="0.25">
      <c r="A41">
        <v>6</v>
      </c>
      <c r="B41">
        <v>11</v>
      </c>
      <c r="C41" t="s">
        <v>327</v>
      </c>
      <c r="E41">
        <f>E11+E11+E10</f>
        <v>165</v>
      </c>
      <c r="F41">
        <v>24</v>
      </c>
      <c r="G41" t="s">
        <v>225</v>
      </c>
      <c r="H41">
        <f>H11+H11+H10</f>
        <v>41775</v>
      </c>
      <c r="I41">
        <f t="shared" ref="I41:N41" si="1">I11+I11+I10</f>
        <v>50000</v>
      </c>
      <c r="J41">
        <f t="shared" si="1"/>
        <v>44415</v>
      </c>
      <c r="K41">
        <f t="shared" si="1"/>
        <v>43260</v>
      </c>
      <c r="L41">
        <f t="shared" si="1"/>
        <v>42270</v>
      </c>
      <c r="M41">
        <f t="shared" si="1"/>
        <v>42105</v>
      </c>
      <c r="N41">
        <f t="shared" si="1"/>
        <v>41775</v>
      </c>
      <c r="O41" t="s">
        <v>226</v>
      </c>
      <c r="P41" t="s">
        <v>225</v>
      </c>
      <c r="Q41" t="s">
        <v>224</v>
      </c>
      <c r="R41" s="1" t="s">
        <v>387</v>
      </c>
      <c r="S41" t="s">
        <v>222</v>
      </c>
    </row>
    <row r="42" spans="1:19" x14ac:dyDescent="0.25">
      <c r="A42">
        <v>6</v>
      </c>
      <c r="B42">
        <v>11</v>
      </c>
      <c r="C42" t="s">
        <v>328</v>
      </c>
      <c r="E42">
        <f>E12+E6</f>
        <v>168</v>
      </c>
      <c r="F42">
        <v>25</v>
      </c>
      <c r="G42" t="s">
        <v>225</v>
      </c>
      <c r="H42">
        <f>H12+H6</f>
        <v>42559</v>
      </c>
      <c r="I42">
        <f t="shared" ref="I42:N42" si="2">I12+I6</f>
        <v>51000</v>
      </c>
      <c r="J42">
        <f t="shared" si="2"/>
        <v>45247</v>
      </c>
      <c r="K42">
        <f t="shared" si="2"/>
        <v>44071</v>
      </c>
      <c r="L42">
        <f t="shared" si="2"/>
        <v>43063</v>
      </c>
      <c r="M42">
        <f t="shared" si="2"/>
        <v>42895</v>
      </c>
      <c r="N42">
        <f t="shared" si="2"/>
        <v>42595</v>
      </c>
      <c r="O42" t="s">
        <v>226</v>
      </c>
      <c r="P42" t="s">
        <v>225</v>
      </c>
      <c r="Q42" t="s">
        <v>224</v>
      </c>
      <c r="R42" t="s">
        <v>388</v>
      </c>
      <c r="S42" t="s">
        <v>222</v>
      </c>
    </row>
    <row r="43" spans="1:19" x14ac:dyDescent="0.25">
      <c r="A43">
        <v>6</v>
      </c>
      <c r="B43">
        <v>11</v>
      </c>
      <c r="C43" t="s">
        <v>329</v>
      </c>
      <c r="E43">
        <f>E12+E8</f>
        <v>177</v>
      </c>
      <c r="F43">
        <v>26</v>
      </c>
      <c r="G43" t="s">
        <v>225</v>
      </c>
      <c r="H43">
        <f>H12+H8</f>
        <v>45471</v>
      </c>
      <c r="I43">
        <f t="shared" ref="I43:N43" si="3">I12+I8</f>
        <v>54000</v>
      </c>
      <c r="J43">
        <f t="shared" si="3"/>
        <v>48335</v>
      </c>
      <c r="K43">
        <f t="shared" si="3"/>
        <v>47082</v>
      </c>
      <c r="L43">
        <f t="shared" si="3"/>
        <v>46008</v>
      </c>
      <c r="M43">
        <f t="shared" si="3"/>
        <v>45829</v>
      </c>
      <c r="N43">
        <f t="shared" si="3"/>
        <v>45101</v>
      </c>
      <c r="O43" t="s">
        <v>226</v>
      </c>
      <c r="P43" t="s">
        <v>225</v>
      </c>
      <c r="Q43" t="s">
        <v>224</v>
      </c>
      <c r="R43" t="s">
        <v>389</v>
      </c>
      <c r="S43" t="s">
        <v>222</v>
      </c>
    </row>
    <row r="44" spans="1:19" x14ac:dyDescent="0.25">
      <c r="A44">
        <v>6</v>
      </c>
      <c r="B44">
        <v>11</v>
      </c>
      <c r="C44" t="s">
        <v>248</v>
      </c>
      <c r="E44">
        <f>E12+E9</f>
        <v>189</v>
      </c>
      <c r="F44">
        <v>27</v>
      </c>
      <c r="G44" t="s">
        <v>225</v>
      </c>
      <c r="H44">
        <v>49896</v>
      </c>
      <c r="I44">
        <v>58000</v>
      </c>
      <c r="J44">
        <v>52920</v>
      </c>
      <c r="K44">
        <v>51597</v>
      </c>
      <c r="L44">
        <v>50463</v>
      </c>
      <c r="M44">
        <v>50274</v>
      </c>
      <c r="N44">
        <v>47450</v>
      </c>
      <c r="O44" t="s">
        <v>226</v>
      </c>
      <c r="P44" t="s">
        <v>225</v>
      </c>
      <c r="Q44" t="s">
        <v>224</v>
      </c>
      <c r="R44" t="s">
        <v>247</v>
      </c>
      <c r="S44" t="s">
        <v>222</v>
      </c>
    </row>
    <row r="45" spans="1:19" x14ac:dyDescent="0.25">
      <c r="A45">
        <v>6</v>
      </c>
      <c r="B45">
        <v>11</v>
      </c>
      <c r="C45" t="s">
        <v>246</v>
      </c>
      <c r="E45">
        <f>E12+E10</f>
        <v>198</v>
      </c>
      <c r="F45">
        <v>28</v>
      </c>
      <c r="G45" t="s">
        <v>225</v>
      </c>
      <c r="H45">
        <v>52272</v>
      </c>
      <c r="I45">
        <v>60000</v>
      </c>
      <c r="J45">
        <v>55440</v>
      </c>
      <c r="K45">
        <v>54054</v>
      </c>
      <c r="L45">
        <v>52866</v>
      </c>
      <c r="M45">
        <v>52668</v>
      </c>
      <c r="N45">
        <v>49670</v>
      </c>
      <c r="O45" t="s">
        <v>226</v>
      </c>
      <c r="P45" t="s">
        <v>225</v>
      </c>
      <c r="Q45" t="s">
        <v>224</v>
      </c>
      <c r="R45" t="s">
        <v>245</v>
      </c>
      <c r="S45" t="s">
        <v>222</v>
      </c>
    </row>
    <row r="46" spans="1:19" x14ac:dyDescent="0.25">
      <c r="A46">
        <v>6</v>
      </c>
      <c r="B46">
        <v>11</v>
      </c>
      <c r="C46" t="s">
        <v>330</v>
      </c>
      <c r="E46">
        <f>E12+E10+E9</f>
        <v>222</v>
      </c>
      <c r="F46">
        <v>29</v>
      </c>
      <c r="G46" t="s">
        <v>225</v>
      </c>
      <c r="H46">
        <f>H12+H10+H9</f>
        <v>56571</v>
      </c>
      <c r="I46">
        <f t="shared" ref="I46:N46" si="4">I12+I10+I9</f>
        <v>68000</v>
      </c>
      <c r="J46">
        <f t="shared" si="4"/>
        <v>60123</v>
      </c>
      <c r="K46">
        <f t="shared" si="4"/>
        <v>58569</v>
      </c>
      <c r="L46">
        <f t="shared" si="4"/>
        <v>57237</v>
      </c>
      <c r="M46">
        <f t="shared" si="4"/>
        <v>57015</v>
      </c>
      <c r="N46">
        <f t="shared" si="4"/>
        <v>56571</v>
      </c>
      <c r="O46" t="s">
        <v>226</v>
      </c>
      <c r="P46" t="s">
        <v>225</v>
      </c>
      <c r="Q46" t="s">
        <v>224</v>
      </c>
      <c r="R46" t="s">
        <v>390</v>
      </c>
      <c r="S46" t="s">
        <v>222</v>
      </c>
    </row>
    <row r="47" spans="1:19" x14ac:dyDescent="0.25">
      <c r="A47">
        <v>6</v>
      </c>
      <c r="B47">
        <v>11</v>
      </c>
      <c r="C47" t="s">
        <v>244</v>
      </c>
      <c r="E47">
        <f>E12+E11+E6</f>
        <v>234</v>
      </c>
      <c r="F47">
        <v>30</v>
      </c>
      <c r="G47" t="s">
        <v>225</v>
      </c>
      <c r="H47">
        <v>61776</v>
      </c>
      <c r="I47">
        <v>71000</v>
      </c>
      <c r="J47">
        <v>65520</v>
      </c>
      <c r="K47">
        <v>63882</v>
      </c>
      <c r="L47">
        <v>62478</v>
      </c>
      <c r="M47">
        <v>62244</v>
      </c>
      <c r="N47">
        <v>58693</v>
      </c>
      <c r="O47" t="s">
        <v>226</v>
      </c>
      <c r="P47" t="s">
        <v>225</v>
      </c>
      <c r="Q47" t="s">
        <v>224</v>
      </c>
      <c r="R47" t="s">
        <v>243</v>
      </c>
      <c r="S47" t="s">
        <v>222</v>
      </c>
    </row>
    <row r="48" spans="1:19" x14ac:dyDescent="0.25">
      <c r="A48">
        <v>6</v>
      </c>
      <c r="B48">
        <v>11</v>
      </c>
      <c r="C48" t="s">
        <v>331</v>
      </c>
      <c r="E48">
        <f>E12+E11+E8</f>
        <v>243</v>
      </c>
      <c r="F48">
        <v>31</v>
      </c>
      <c r="G48" t="s">
        <v>225</v>
      </c>
      <c r="H48">
        <f>H12+H11+H8</f>
        <v>62181</v>
      </c>
      <c r="I48">
        <f t="shared" ref="I48:N48" si="5">I12+I11+I8</f>
        <v>74000</v>
      </c>
      <c r="J48">
        <f t="shared" si="5"/>
        <v>66101</v>
      </c>
      <c r="K48">
        <f t="shared" si="5"/>
        <v>64386</v>
      </c>
      <c r="L48">
        <f t="shared" si="5"/>
        <v>62916</v>
      </c>
      <c r="M48">
        <f t="shared" si="5"/>
        <v>62671</v>
      </c>
      <c r="N48">
        <f t="shared" si="5"/>
        <v>61811</v>
      </c>
      <c r="O48" t="s">
        <v>226</v>
      </c>
      <c r="P48" t="s">
        <v>225</v>
      </c>
      <c r="Q48" t="s">
        <v>224</v>
      </c>
      <c r="R48" t="s">
        <v>391</v>
      </c>
      <c r="S48" t="s">
        <v>222</v>
      </c>
    </row>
    <row r="49" spans="1:19" x14ac:dyDescent="0.25">
      <c r="A49">
        <v>6</v>
      </c>
      <c r="B49">
        <v>11</v>
      </c>
      <c r="C49" t="s">
        <v>332</v>
      </c>
      <c r="E49">
        <f>E12+E35</f>
        <v>255</v>
      </c>
      <c r="F49">
        <v>32</v>
      </c>
      <c r="G49" t="s">
        <v>225</v>
      </c>
      <c r="H49">
        <f>H12+H35</f>
        <v>64926</v>
      </c>
      <c r="I49">
        <f t="shared" ref="I49:N49" si="6">I12+I35</f>
        <v>78000</v>
      </c>
      <c r="J49">
        <f t="shared" si="6"/>
        <v>69006</v>
      </c>
      <c r="K49">
        <f t="shared" si="6"/>
        <v>67221</v>
      </c>
      <c r="L49">
        <f t="shared" si="6"/>
        <v>65691</v>
      </c>
      <c r="M49">
        <f t="shared" si="6"/>
        <v>65436</v>
      </c>
      <c r="N49">
        <f t="shared" si="6"/>
        <v>64926</v>
      </c>
      <c r="O49" t="s">
        <v>226</v>
      </c>
      <c r="P49" t="s">
        <v>225</v>
      </c>
      <c r="Q49" t="s">
        <v>224</v>
      </c>
      <c r="R49" s="1" t="s">
        <v>392</v>
      </c>
      <c r="S49" t="s">
        <v>222</v>
      </c>
    </row>
    <row r="50" spans="1:19" x14ac:dyDescent="0.25">
      <c r="A50">
        <v>6</v>
      </c>
      <c r="B50">
        <v>11</v>
      </c>
      <c r="C50" t="s">
        <v>242</v>
      </c>
      <c r="E50">
        <f>E12+E37</f>
        <v>264</v>
      </c>
      <c r="F50">
        <v>33</v>
      </c>
      <c r="G50" t="s">
        <v>225</v>
      </c>
      <c r="H50">
        <v>69696</v>
      </c>
      <c r="I50">
        <v>80000</v>
      </c>
      <c r="J50">
        <v>73920</v>
      </c>
      <c r="K50">
        <v>72072</v>
      </c>
      <c r="L50">
        <v>70488</v>
      </c>
      <c r="M50">
        <v>70224</v>
      </c>
      <c r="N50">
        <v>66220</v>
      </c>
      <c r="O50" t="s">
        <v>226</v>
      </c>
      <c r="P50" t="s">
        <v>225</v>
      </c>
      <c r="Q50" t="s">
        <v>224</v>
      </c>
      <c r="R50" s="1" t="s">
        <v>393</v>
      </c>
      <c r="S50" t="s">
        <v>222</v>
      </c>
    </row>
    <row r="51" spans="1:19" x14ac:dyDescent="0.25">
      <c r="A51">
        <v>6</v>
      </c>
      <c r="B51">
        <v>11</v>
      </c>
      <c r="C51" t="s">
        <v>333</v>
      </c>
      <c r="E51">
        <f>E12+E11+E28</f>
        <v>279</v>
      </c>
      <c r="F51">
        <v>34</v>
      </c>
      <c r="G51" t="s">
        <v>225</v>
      </c>
      <c r="H51">
        <f>H12+H11+H28</f>
        <v>71367</v>
      </c>
      <c r="I51">
        <f t="shared" ref="I51:N51" si="7">I12+I11+I28</f>
        <v>86000</v>
      </c>
      <c r="J51">
        <f t="shared" si="7"/>
        <v>75831</v>
      </c>
      <c r="K51">
        <f t="shared" si="7"/>
        <v>73878</v>
      </c>
      <c r="L51">
        <f t="shared" si="7"/>
        <v>72204</v>
      </c>
      <c r="M51">
        <f t="shared" si="7"/>
        <v>71925</v>
      </c>
      <c r="N51">
        <f t="shared" si="7"/>
        <v>71367</v>
      </c>
      <c r="O51" t="s">
        <v>226</v>
      </c>
      <c r="P51" t="s">
        <v>225</v>
      </c>
      <c r="Q51" t="s">
        <v>224</v>
      </c>
      <c r="R51" t="s">
        <v>394</v>
      </c>
      <c r="S51" t="s">
        <v>222</v>
      </c>
    </row>
    <row r="52" spans="1:19" x14ac:dyDescent="0.25">
      <c r="A52">
        <v>6</v>
      </c>
      <c r="B52">
        <v>11</v>
      </c>
      <c r="C52" t="s">
        <v>241</v>
      </c>
      <c r="E52">
        <f>E12+E39</f>
        <v>297</v>
      </c>
      <c r="F52">
        <v>35</v>
      </c>
      <c r="G52" t="s">
        <v>225</v>
      </c>
      <c r="H52">
        <v>78408</v>
      </c>
      <c r="I52">
        <v>90000</v>
      </c>
      <c r="J52">
        <v>83160</v>
      </c>
      <c r="K52">
        <v>81081</v>
      </c>
      <c r="L52">
        <v>79299</v>
      </c>
      <c r="M52">
        <v>79002</v>
      </c>
      <c r="N52">
        <v>74480</v>
      </c>
      <c r="O52" t="s">
        <v>226</v>
      </c>
      <c r="P52" t="s">
        <v>225</v>
      </c>
      <c r="Q52" t="s">
        <v>224</v>
      </c>
      <c r="R52" s="1" t="s">
        <v>395</v>
      </c>
      <c r="S52" t="s">
        <v>222</v>
      </c>
    </row>
    <row r="53" spans="1:19" x14ac:dyDescent="0.25">
      <c r="A53">
        <v>6</v>
      </c>
      <c r="B53">
        <v>11</v>
      </c>
      <c r="C53" t="s">
        <v>334</v>
      </c>
      <c r="E53">
        <f>E12+E39+E7</f>
        <v>303</v>
      </c>
      <c r="F53">
        <v>36</v>
      </c>
      <c r="G53" t="s">
        <v>225</v>
      </c>
      <c r="H53">
        <f>H12+H39+H7</f>
        <v>77043</v>
      </c>
      <c r="I53">
        <f t="shared" ref="I53:N53" si="8">I12+I39+I7</f>
        <v>92000</v>
      </c>
      <c r="J53">
        <f t="shared" si="8"/>
        <v>81907</v>
      </c>
      <c r="K53">
        <f t="shared" si="8"/>
        <v>79779</v>
      </c>
      <c r="L53">
        <f t="shared" si="8"/>
        <v>77955</v>
      </c>
      <c r="M53">
        <f t="shared" si="8"/>
        <v>77651</v>
      </c>
      <c r="N53">
        <f t="shared" si="8"/>
        <v>76673</v>
      </c>
      <c r="O53" t="s">
        <v>226</v>
      </c>
      <c r="P53" t="s">
        <v>225</v>
      </c>
      <c r="Q53" t="s">
        <v>224</v>
      </c>
      <c r="R53" s="1" t="s">
        <v>396</v>
      </c>
      <c r="S53" t="s">
        <v>222</v>
      </c>
    </row>
    <row r="54" spans="1:19" x14ac:dyDescent="0.25">
      <c r="A54">
        <v>6</v>
      </c>
      <c r="B54">
        <v>11</v>
      </c>
      <c r="C54" t="s">
        <v>335</v>
      </c>
      <c r="E54">
        <f>E12+E39+E8</f>
        <v>309</v>
      </c>
      <c r="F54">
        <v>37</v>
      </c>
      <c r="G54" t="s">
        <v>225</v>
      </c>
      <c r="H54">
        <f>H12+H39+H8</f>
        <v>78891</v>
      </c>
      <c r="I54">
        <f t="shared" ref="I54:N54" si="9">I12+I39+I8</f>
        <v>94000</v>
      </c>
      <c r="J54">
        <f t="shared" si="9"/>
        <v>83867</v>
      </c>
      <c r="K54">
        <f t="shared" si="9"/>
        <v>81690</v>
      </c>
      <c r="L54">
        <f t="shared" si="9"/>
        <v>79824</v>
      </c>
      <c r="M54">
        <f t="shared" si="9"/>
        <v>79513</v>
      </c>
      <c r="N54">
        <f t="shared" si="9"/>
        <v>78521</v>
      </c>
      <c r="O54" t="s">
        <v>226</v>
      </c>
      <c r="P54" t="s">
        <v>225</v>
      </c>
      <c r="Q54" t="s">
        <v>224</v>
      </c>
      <c r="R54" s="1" t="s">
        <v>397</v>
      </c>
      <c r="S54" t="s">
        <v>222</v>
      </c>
    </row>
    <row r="55" spans="1:19" x14ac:dyDescent="0.25">
      <c r="A55">
        <v>6</v>
      </c>
      <c r="B55">
        <v>11</v>
      </c>
      <c r="C55" t="s">
        <v>336</v>
      </c>
      <c r="E55">
        <f>E12+E41</f>
        <v>330</v>
      </c>
      <c r="F55">
        <v>38</v>
      </c>
      <c r="G55" t="s">
        <v>225</v>
      </c>
      <c r="H55">
        <f>H12+H41</f>
        <v>83550</v>
      </c>
      <c r="I55">
        <f t="shared" ref="I55:N55" si="10">I12+I41</f>
        <v>100000</v>
      </c>
      <c r="J55">
        <f t="shared" si="10"/>
        <v>88830</v>
      </c>
      <c r="K55">
        <f t="shared" si="10"/>
        <v>86520</v>
      </c>
      <c r="L55">
        <f t="shared" si="10"/>
        <v>84540</v>
      </c>
      <c r="M55">
        <f t="shared" si="10"/>
        <v>84210</v>
      </c>
      <c r="N55">
        <f t="shared" si="10"/>
        <v>83550</v>
      </c>
      <c r="O55" t="s">
        <v>226</v>
      </c>
      <c r="P55" t="s">
        <v>225</v>
      </c>
      <c r="Q55" t="s">
        <v>224</v>
      </c>
      <c r="R55" s="1" t="s">
        <v>398</v>
      </c>
      <c r="S55" t="s">
        <v>222</v>
      </c>
    </row>
    <row r="56" spans="1:19" x14ac:dyDescent="0.25">
      <c r="A56">
        <v>6</v>
      </c>
      <c r="B56">
        <v>11</v>
      </c>
      <c r="C56" t="s">
        <v>337</v>
      </c>
      <c r="E56">
        <f>E13+E6</f>
        <v>333</v>
      </c>
      <c r="F56">
        <v>39</v>
      </c>
      <c r="G56" t="s">
        <v>225</v>
      </c>
      <c r="H56">
        <f>H13+H6</f>
        <v>82584</v>
      </c>
      <c r="I56">
        <f t="shared" ref="I56:N56" si="11">I13+I6</f>
        <v>101000</v>
      </c>
      <c r="J56">
        <f t="shared" si="11"/>
        <v>87912</v>
      </c>
      <c r="K56">
        <f t="shared" si="11"/>
        <v>85581</v>
      </c>
      <c r="L56">
        <f t="shared" si="11"/>
        <v>83583</v>
      </c>
      <c r="M56">
        <f t="shared" si="11"/>
        <v>83250</v>
      </c>
      <c r="N56">
        <f t="shared" si="11"/>
        <v>82620</v>
      </c>
      <c r="O56" t="s">
        <v>226</v>
      </c>
      <c r="P56" t="s">
        <v>225</v>
      </c>
      <c r="Q56" t="s">
        <v>224</v>
      </c>
      <c r="R56" t="s">
        <v>399</v>
      </c>
      <c r="S56" t="s">
        <v>222</v>
      </c>
    </row>
    <row r="57" spans="1:19" x14ac:dyDescent="0.25">
      <c r="A57">
        <v>6</v>
      </c>
      <c r="B57">
        <v>11</v>
      </c>
      <c r="C57" t="s">
        <v>338</v>
      </c>
      <c r="E57">
        <f>E13+E8</f>
        <v>342</v>
      </c>
      <c r="F57">
        <v>40</v>
      </c>
      <c r="G57" t="s">
        <v>225</v>
      </c>
      <c r="H57">
        <f>H13+H8</f>
        <v>85496</v>
      </c>
      <c r="I57">
        <f t="shared" ref="I57:N57" si="12">I13+I8</f>
        <v>104000</v>
      </c>
      <c r="J57">
        <f t="shared" si="12"/>
        <v>91000</v>
      </c>
      <c r="K57">
        <f t="shared" si="12"/>
        <v>88592</v>
      </c>
      <c r="L57">
        <f t="shared" si="12"/>
        <v>86528</v>
      </c>
      <c r="M57">
        <f t="shared" si="12"/>
        <v>86184</v>
      </c>
      <c r="N57">
        <f t="shared" si="12"/>
        <v>85126</v>
      </c>
      <c r="O57" t="s">
        <v>226</v>
      </c>
      <c r="P57" t="s">
        <v>225</v>
      </c>
      <c r="Q57" t="s">
        <v>224</v>
      </c>
      <c r="R57" t="s">
        <v>400</v>
      </c>
      <c r="S57" t="s">
        <v>222</v>
      </c>
    </row>
    <row r="58" spans="1:19" x14ac:dyDescent="0.25">
      <c r="A58">
        <v>6</v>
      </c>
      <c r="B58">
        <v>11</v>
      </c>
      <c r="C58" t="s">
        <v>339</v>
      </c>
      <c r="E58">
        <f>E13+E9</f>
        <v>354</v>
      </c>
      <c r="F58">
        <v>41</v>
      </c>
      <c r="G58" t="s">
        <v>225</v>
      </c>
      <c r="H58">
        <f>H13+H9</f>
        <v>88241</v>
      </c>
      <c r="I58">
        <f t="shared" ref="I58:N58" si="13">I13+I9</f>
        <v>108000</v>
      </c>
      <c r="J58">
        <f t="shared" si="13"/>
        <v>93905</v>
      </c>
      <c r="K58">
        <f t="shared" si="13"/>
        <v>91427</v>
      </c>
      <c r="L58">
        <f t="shared" si="13"/>
        <v>89303</v>
      </c>
      <c r="M58">
        <f t="shared" si="13"/>
        <v>88949</v>
      </c>
      <c r="N58">
        <f t="shared" si="13"/>
        <v>88241</v>
      </c>
      <c r="O58" t="s">
        <v>226</v>
      </c>
      <c r="P58" t="s">
        <v>225</v>
      </c>
      <c r="Q58" t="s">
        <v>224</v>
      </c>
      <c r="R58" t="s">
        <v>401</v>
      </c>
      <c r="S58" t="s">
        <v>222</v>
      </c>
    </row>
    <row r="59" spans="1:19" x14ac:dyDescent="0.25">
      <c r="A59">
        <v>6</v>
      </c>
      <c r="B59">
        <v>11</v>
      </c>
      <c r="C59" t="s">
        <v>240</v>
      </c>
      <c r="E59">
        <f>E13+E10</f>
        <v>363</v>
      </c>
      <c r="F59">
        <v>42</v>
      </c>
      <c r="G59" t="s">
        <v>225</v>
      </c>
      <c r="H59">
        <v>95832</v>
      </c>
      <c r="I59">
        <v>110000</v>
      </c>
      <c r="J59">
        <v>101640</v>
      </c>
      <c r="K59">
        <v>99099</v>
      </c>
      <c r="L59">
        <v>96921</v>
      </c>
      <c r="M59">
        <v>96558</v>
      </c>
      <c r="N59">
        <v>90790</v>
      </c>
      <c r="O59" t="s">
        <v>226</v>
      </c>
      <c r="P59" t="s">
        <v>225</v>
      </c>
      <c r="Q59" t="s">
        <v>224</v>
      </c>
      <c r="R59" t="s">
        <v>239</v>
      </c>
      <c r="S59" t="s">
        <v>222</v>
      </c>
    </row>
    <row r="60" spans="1:19" x14ac:dyDescent="0.25">
      <c r="A60">
        <v>6</v>
      </c>
      <c r="B60">
        <v>11</v>
      </c>
      <c r="C60" t="s">
        <v>340</v>
      </c>
      <c r="E60">
        <f>E13+E25</f>
        <v>369</v>
      </c>
      <c r="F60">
        <v>43</v>
      </c>
      <c r="G60" t="s">
        <v>225</v>
      </c>
      <c r="H60">
        <f>H13+H25</f>
        <v>92003</v>
      </c>
      <c r="I60">
        <f t="shared" ref="I60:N60" si="14">I13+I25</f>
        <v>112000</v>
      </c>
      <c r="J60">
        <f t="shared" si="14"/>
        <v>97923</v>
      </c>
      <c r="K60">
        <f t="shared" si="14"/>
        <v>95333</v>
      </c>
      <c r="L60">
        <f t="shared" si="14"/>
        <v>93113</v>
      </c>
      <c r="M60">
        <f t="shared" si="14"/>
        <v>92743</v>
      </c>
      <c r="N60">
        <f t="shared" si="14"/>
        <v>91633</v>
      </c>
      <c r="O60" t="s">
        <v>226</v>
      </c>
      <c r="P60" t="s">
        <v>225</v>
      </c>
      <c r="Q60" t="s">
        <v>224</v>
      </c>
      <c r="R60" s="1" t="s">
        <v>402</v>
      </c>
      <c r="S60" t="s">
        <v>222</v>
      </c>
    </row>
    <row r="61" spans="1:19" x14ac:dyDescent="0.25">
      <c r="A61">
        <v>6</v>
      </c>
      <c r="B61">
        <v>11</v>
      </c>
      <c r="C61" t="s">
        <v>238</v>
      </c>
      <c r="E61">
        <f>E13+E11</f>
        <v>396</v>
      </c>
      <c r="F61">
        <v>44</v>
      </c>
      <c r="G61" t="s">
        <v>225</v>
      </c>
      <c r="H61">
        <v>104544</v>
      </c>
      <c r="I61">
        <v>120000</v>
      </c>
      <c r="J61">
        <v>110880</v>
      </c>
      <c r="K61">
        <v>108108</v>
      </c>
      <c r="L61">
        <v>105732</v>
      </c>
      <c r="M61">
        <v>105336</v>
      </c>
      <c r="N61">
        <v>99050</v>
      </c>
      <c r="O61" t="s">
        <v>226</v>
      </c>
      <c r="P61" t="s">
        <v>225</v>
      </c>
      <c r="Q61" t="s">
        <v>224</v>
      </c>
      <c r="R61" t="s">
        <v>237</v>
      </c>
      <c r="S61" t="s">
        <v>222</v>
      </c>
    </row>
    <row r="62" spans="1:19" x14ac:dyDescent="0.25">
      <c r="A62">
        <v>6</v>
      </c>
      <c r="B62">
        <v>11</v>
      </c>
      <c r="C62" t="s">
        <v>236</v>
      </c>
      <c r="E62">
        <f>E13+E37</f>
        <v>429</v>
      </c>
      <c r="F62">
        <v>45</v>
      </c>
      <c r="G62" t="s">
        <v>225</v>
      </c>
      <c r="H62">
        <v>113256</v>
      </c>
      <c r="I62">
        <v>130000</v>
      </c>
      <c r="J62">
        <v>120120</v>
      </c>
      <c r="K62">
        <v>117117</v>
      </c>
      <c r="L62">
        <v>114543</v>
      </c>
      <c r="M62">
        <v>114114</v>
      </c>
      <c r="N62">
        <v>107340</v>
      </c>
      <c r="O62" t="s">
        <v>226</v>
      </c>
      <c r="P62" t="s">
        <v>225</v>
      </c>
      <c r="Q62" t="s">
        <v>224</v>
      </c>
      <c r="R62" s="1" t="s">
        <v>235</v>
      </c>
      <c r="S62" t="s">
        <v>222</v>
      </c>
    </row>
    <row r="63" spans="1:19" x14ac:dyDescent="0.25">
      <c r="A63">
        <v>6</v>
      </c>
      <c r="B63">
        <v>11</v>
      </c>
      <c r="C63" t="s">
        <v>234</v>
      </c>
      <c r="E63">
        <f>E13+E39</f>
        <v>462</v>
      </c>
      <c r="F63">
        <v>46</v>
      </c>
      <c r="G63" t="s">
        <v>225</v>
      </c>
      <c r="H63">
        <v>121968</v>
      </c>
      <c r="I63">
        <v>140000</v>
      </c>
      <c r="J63">
        <v>129360</v>
      </c>
      <c r="K63">
        <v>126126</v>
      </c>
      <c r="L63">
        <v>123354</v>
      </c>
      <c r="M63">
        <v>122892</v>
      </c>
      <c r="N63">
        <v>115600</v>
      </c>
      <c r="O63" t="s">
        <v>226</v>
      </c>
      <c r="P63" t="s">
        <v>225</v>
      </c>
      <c r="Q63" t="s">
        <v>224</v>
      </c>
      <c r="R63" s="1" t="s">
        <v>403</v>
      </c>
      <c r="S63" t="s">
        <v>222</v>
      </c>
    </row>
    <row r="64" spans="1:19" x14ac:dyDescent="0.25">
      <c r="A64">
        <v>6</v>
      </c>
      <c r="B64">
        <v>11</v>
      </c>
      <c r="C64" t="s">
        <v>341</v>
      </c>
      <c r="E64">
        <f>E13+E39+E9</f>
        <v>486</v>
      </c>
      <c r="F64">
        <v>47</v>
      </c>
      <c r="G64" t="s">
        <v>225</v>
      </c>
      <c r="H64">
        <f>H13+H39+H9</f>
        <v>121661</v>
      </c>
      <c r="I64">
        <f t="shared" ref="I64:N64" si="15">I13+I39+I9</f>
        <v>148000</v>
      </c>
      <c r="J64">
        <f t="shared" si="15"/>
        <v>129437</v>
      </c>
      <c r="K64">
        <f t="shared" si="15"/>
        <v>126035</v>
      </c>
      <c r="L64">
        <f t="shared" si="15"/>
        <v>123119</v>
      </c>
      <c r="M64">
        <f t="shared" si="15"/>
        <v>122633</v>
      </c>
      <c r="N64">
        <f t="shared" si="15"/>
        <v>121661</v>
      </c>
      <c r="O64" t="s">
        <v>226</v>
      </c>
      <c r="P64" t="s">
        <v>225</v>
      </c>
      <c r="Q64" t="s">
        <v>224</v>
      </c>
      <c r="R64" s="1" t="s">
        <v>404</v>
      </c>
      <c r="S64" t="s">
        <v>222</v>
      </c>
    </row>
    <row r="65" spans="1:19" x14ac:dyDescent="0.25">
      <c r="A65">
        <v>6</v>
      </c>
      <c r="B65">
        <v>11</v>
      </c>
      <c r="C65" t="s">
        <v>342</v>
      </c>
      <c r="E65">
        <f>E13+E12</f>
        <v>495</v>
      </c>
      <c r="F65">
        <v>48</v>
      </c>
      <c r="G65" t="s">
        <v>225</v>
      </c>
      <c r="H65">
        <f>H13+H12</f>
        <v>123575</v>
      </c>
      <c r="I65">
        <f>I13+I12</f>
        <v>150000</v>
      </c>
      <c r="J65">
        <f>J13+J12</f>
        <v>131495</v>
      </c>
      <c r="K65">
        <f>K13+K12</f>
        <v>128030</v>
      </c>
      <c r="L65">
        <f>L13+L12</f>
        <v>125060</v>
      </c>
      <c r="M65">
        <f>M13+M12</f>
        <v>124565</v>
      </c>
      <c r="N65">
        <f>N13+N12</f>
        <v>123575</v>
      </c>
      <c r="O65" t="s">
        <v>226</v>
      </c>
      <c r="P65" t="s">
        <v>225</v>
      </c>
      <c r="Q65" t="s">
        <v>224</v>
      </c>
      <c r="R65" t="s">
        <v>405</v>
      </c>
      <c r="S65" t="s">
        <v>222</v>
      </c>
    </row>
    <row r="66" spans="1:19" x14ac:dyDescent="0.25">
      <c r="A66">
        <v>6</v>
      </c>
      <c r="B66">
        <v>11</v>
      </c>
      <c r="C66" t="s">
        <v>343</v>
      </c>
      <c r="E66">
        <f>E13+E42</f>
        <v>498</v>
      </c>
      <c r="F66">
        <v>49</v>
      </c>
      <c r="G66" t="s">
        <v>225</v>
      </c>
      <c r="H66">
        <f>H13+H42</f>
        <v>124359</v>
      </c>
      <c r="I66">
        <f>I13+I42</f>
        <v>151000</v>
      </c>
      <c r="J66">
        <f>J13+J42</f>
        <v>132327</v>
      </c>
      <c r="K66">
        <f>K13+K42</f>
        <v>128841</v>
      </c>
      <c r="L66">
        <f>L13+L42</f>
        <v>125853</v>
      </c>
      <c r="M66">
        <f>M13+M42</f>
        <v>125355</v>
      </c>
      <c r="N66">
        <f>N13+N42</f>
        <v>124395</v>
      </c>
      <c r="O66" t="s">
        <v>226</v>
      </c>
      <c r="P66" t="s">
        <v>225</v>
      </c>
      <c r="Q66" t="s">
        <v>224</v>
      </c>
      <c r="R66" t="s">
        <v>406</v>
      </c>
      <c r="S66" t="s">
        <v>222</v>
      </c>
    </row>
    <row r="67" spans="1:19" x14ac:dyDescent="0.25">
      <c r="A67">
        <v>6</v>
      </c>
      <c r="B67">
        <v>11</v>
      </c>
      <c r="C67" t="s">
        <v>344</v>
      </c>
      <c r="E67">
        <f>E13+E46</f>
        <v>552</v>
      </c>
      <c r="F67">
        <v>50</v>
      </c>
      <c r="G67" t="s">
        <v>225</v>
      </c>
      <c r="H67">
        <f>H13+H46</f>
        <v>138371</v>
      </c>
      <c r="I67">
        <f>I13+I46</f>
        <v>168000</v>
      </c>
      <c r="J67">
        <f>J13+J46</f>
        <v>147203</v>
      </c>
      <c r="K67">
        <f>K13+K46</f>
        <v>143339</v>
      </c>
      <c r="L67">
        <f>L13+L46</f>
        <v>140027</v>
      </c>
      <c r="M67">
        <f>M13+M46</f>
        <v>139475</v>
      </c>
      <c r="N67">
        <f>N13+N46</f>
        <v>138371</v>
      </c>
      <c r="O67" t="s">
        <v>226</v>
      </c>
      <c r="P67" t="s">
        <v>225</v>
      </c>
      <c r="Q67" t="s">
        <v>224</v>
      </c>
      <c r="R67" t="s">
        <v>407</v>
      </c>
      <c r="S67" t="s">
        <v>222</v>
      </c>
    </row>
    <row r="68" spans="1:19" x14ac:dyDescent="0.25">
      <c r="A68">
        <v>6</v>
      </c>
      <c r="B68">
        <v>11</v>
      </c>
      <c r="C68" t="s">
        <v>345</v>
      </c>
      <c r="E68">
        <f>E13+E12+E11</f>
        <v>561</v>
      </c>
      <c r="F68">
        <v>51</v>
      </c>
      <c r="G68" t="s">
        <v>225</v>
      </c>
      <c r="H68">
        <f>H13+H12+H11</f>
        <v>140285</v>
      </c>
      <c r="I68">
        <f>I13+I12+I11</f>
        <v>170000</v>
      </c>
      <c r="J68">
        <f>J13+J12+J11</f>
        <v>149261</v>
      </c>
      <c r="K68">
        <f>K13+K12+K11</f>
        <v>145334</v>
      </c>
      <c r="L68">
        <f>L13+L12+L11</f>
        <v>141968</v>
      </c>
      <c r="M68">
        <f>M13+M12+M11</f>
        <v>141407</v>
      </c>
      <c r="N68">
        <f>N13+N12+N11</f>
        <v>140285</v>
      </c>
      <c r="O68" t="s">
        <v>226</v>
      </c>
      <c r="P68" t="s">
        <v>225</v>
      </c>
      <c r="Q68" t="s">
        <v>224</v>
      </c>
      <c r="R68" t="s">
        <v>408</v>
      </c>
      <c r="S68" t="s">
        <v>222</v>
      </c>
    </row>
    <row r="69" spans="1:19" x14ac:dyDescent="0.25">
      <c r="A69">
        <v>6</v>
      </c>
      <c r="B69">
        <v>11</v>
      </c>
      <c r="C69" t="s">
        <v>346</v>
      </c>
      <c r="E69">
        <f>E13+E12+E37</f>
        <v>594</v>
      </c>
      <c r="F69">
        <v>52</v>
      </c>
      <c r="G69" t="s">
        <v>225</v>
      </c>
      <c r="H69">
        <f>H13+H12+H37</f>
        <v>148640</v>
      </c>
      <c r="I69">
        <f>I13+I12+I37</f>
        <v>180000</v>
      </c>
      <c r="J69">
        <f>J13+J12+J37</f>
        <v>158144</v>
      </c>
      <c r="K69">
        <f>K13+K12+K37</f>
        <v>153986</v>
      </c>
      <c r="L69">
        <f>L13+L12+L37</f>
        <v>150422</v>
      </c>
      <c r="M69">
        <f>M13+M12+M37</f>
        <v>149828</v>
      </c>
      <c r="N69">
        <f>N13+N12+N37</f>
        <v>148640</v>
      </c>
      <c r="O69" t="s">
        <v>226</v>
      </c>
      <c r="P69" t="s">
        <v>225</v>
      </c>
      <c r="Q69" t="s">
        <v>224</v>
      </c>
      <c r="R69" s="1" t="s">
        <v>409</v>
      </c>
      <c r="S69" t="s">
        <v>222</v>
      </c>
    </row>
    <row r="70" spans="1:19" x14ac:dyDescent="0.25">
      <c r="A70">
        <v>6</v>
      </c>
      <c r="B70">
        <v>11</v>
      </c>
      <c r="C70" t="s">
        <v>233</v>
      </c>
      <c r="E70">
        <f>E13+E13</f>
        <v>660</v>
      </c>
      <c r="F70">
        <v>53</v>
      </c>
      <c r="G70" t="s">
        <v>225</v>
      </c>
      <c r="H70">
        <v>174240</v>
      </c>
      <c r="I70">
        <v>200000</v>
      </c>
      <c r="J70">
        <v>184800</v>
      </c>
      <c r="K70">
        <v>180180</v>
      </c>
      <c r="L70">
        <v>176220</v>
      </c>
      <c r="M70">
        <v>175560</v>
      </c>
      <c r="N70">
        <v>165000</v>
      </c>
      <c r="O70" t="s">
        <v>226</v>
      </c>
      <c r="P70" t="s">
        <v>225</v>
      </c>
      <c r="Q70" t="s">
        <v>224</v>
      </c>
      <c r="R70" t="s">
        <v>232</v>
      </c>
      <c r="S70" t="s">
        <v>222</v>
      </c>
    </row>
    <row r="71" spans="1:19" x14ac:dyDescent="0.25">
      <c r="A71">
        <v>6</v>
      </c>
      <c r="B71">
        <v>11</v>
      </c>
      <c r="C71" t="s">
        <v>347</v>
      </c>
      <c r="E71">
        <f>E70+E7</f>
        <v>666</v>
      </c>
      <c r="F71">
        <v>54</v>
      </c>
      <c r="G71" t="s">
        <v>225</v>
      </c>
      <c r="H71">
        <f>H70+H7</f>
        <v>176088</v>
      </c>
      <c r="I71">
        <f>I70+I7</f>
        <v>202000</v>
      </c>
      <c r="J71">
        <f>J70+J7</f>
        <v>186760</v>
      </c>
      <c r="K71">
        <f>K70+K7</f>
        <v>182091</v>
      </c>
      <c r="L71">
        <f>L70+L7</f>
        <v>178089</v>
      </c>
      <c r="M71">
        <f>M70+M7</f>
        <v>177422</v>
      </c>
      <c r="N71">
        <f>N70+N7</f>
        <v>166478</v>
      </c>
      <c r="O71" t="s">
        <v>226</v>
      </c>
      <c r="P71" t="s">
        <v>225</v>
      </c>
      <c r="Q71" t="s">
        <v>224</v>
      </c>
      <c r="R71" t="s">
        <v>410</v>
      </c>
      <c r="S71" t="s">
        <v>222</v>
      </c>
    </row>
    <row r="72" spans="1:19" x14ac:dyDescent="0.25">
      <c r="A72">
        <v>6</v>
      </c>
      <c r="B72">
        <v>11</v>
      </c>
      <c r="C72" t="s">
        <v>348</v>
      </c>
      <c r="E72">
        <f>E70+E9</f>
        <v>684</v>
      </c>
      <c r="F72">
        <v>55</v>
      </c>
      <c r="G72" t="s">
        <v>225</v>
      </c>
      <c r="H72">
        <f>H70+H9</f>
        <v>180681</v>
      </c>
      <c r="I72">
        <f>I70+I9</f>
        <v>208000</v>
      </c>
      <c r="J72">
        <f>J70+J9</f>
        <v>191625</v>
      </c>
      <c r="K72">
        <f>K70+K9</f>
        <v>186837</v>
      </c>
      <c r="L72">
        <f>L70+L9</f>
        <v>182733</v>
      </c>
      <c r="M72">
        <f>M70+M9</f>
        <v>182049</v>
      </c>
      <c r="N72">
        <f>N70+N9</f>
        <v>171441</v>
      </c>
      <c r="O72" t="s">
        <v>226</v>
      </c>
      <c r="P72" t="s">
        <v>225</v>
      </c>
      <c r="Q72" t="s">
        <v>224</v>
      </c>
      <c r="R72" t="s">
        <v>411</v>
      </c>
      <c r="S72" t="s">
        <v>222</v>
      </c>
    </row>
    <row r="73" spans="1:19" x14ac:dyDescent="0.25">
      <c r="A73">
        <v>6</v>
      </c>
      <c r="B73">
        <v>11</v>
      </c>
      <c r="C73" t="s">
        <v>349</v>
      </c>
      <c r="E73">
        <f>E70+E10</f>
        <v>693</v>
      </c>
      <c r="F73">
        <v>56</v>
      </c>
      <c r="G73" t="s">
        <v>225</v>
      </c>
      <c r="H73">
        <f>H70+H10</f>
        <v>182595</v>
      </c>
      <c r="I73">
        <f>I70+I10</f>
        <v>210000</v>
      </c>
      <c r="J73">
        <f>J70+J10</f>
        <v>193683</v>
      </c>
      <c r="K73">
        <f>K70+K10</f>
        <v>188832</v>
      </c>
      <c r="L73">
        <f>L70+L10</f>
        <v>184674</v>
      </c>
      <c r="M73">
        <f>M70+M10</f>
        <v>183981</v>
      </c>
      <c r="N73">
        <f>N70+N10</f>
        <v>173355</v>
      </c>
      <c r="O73" t="s">
        <v>226</v>
      </c>
      <c r="P73" t="s">
        <v>225</v>
      </c>
      <c r="Q73" t="s">
        <v>224</v>
      </c>
      <c r="R73" t="s">
        <v>412</v>
      </c>
      <c r="S73" t="s">
        <v>222</v>
      </c>
    </row>
    <row r="74" spans="1:19" x14ac:dyDescent="0.25">
      <c r="A74">
        <v>6</v>
      </c>
      <c r="B74">
        <v>11</v>
      </c>
      <c r="C74" t="s">
        <v>350</v>
      </c>
      <c r="E74">
        <f>E70+E11</f>
        <v>726</v>
      </c>
      <c r="F74">
        <v>57</v>
      </c>
      <c r="G74" t="s">
        <v>225</v>
      </c>
      <c r="H74">
        <f>H70+H11</f>
        <v>190950</v>
      </c>
      <c r="I74">
        <f>I70+I11</f>
        <v>220000</v>
      </c>
      <c r="J74">
        <f>J70+J11</f>
        <v>202566</v>
      </c>
      <c r="K74">
        <f>K70+K11</f>
        <v>197484</v>
      </c>
      <c r="L74">
        <f>L70+L11</f>
        <v>193128</v>
      </c>
      <c r="M74">
        <f>M70+M11</f>
        <v>192402</v>
      </c>
      <c r="N74">
        <f>N70+N11</f>
        <v>181710</v>
      </c>
      <c r="O74" t="s">
        <v>226</v>
      </c>
      <c r="P74" t="s">
        <v>225</v>
      </c>
      <c r="Q74" t="s">
        <v>224</v>
      </c>
      <c r="R74" t="s">
        <v>413</v>
      </c>
      <c r="S74" t="s">
        <v>222</v>
      </c>
    </row>
    <row r="75" spans="1:19" x14ac:dyDescent="0.25">
      <c r="A75">
        <v>6</v>
      </c>
      <c r="B75">
        <v>11</v>
      </c>
      <c r="C75" t="s">
        <v>351</v>
      </c>
      <c r="E75">
        <f>E70+E12</f>
        <v>825</v>
      </c>
      <c r="F75">
        <v>58</v>
      </c>
      <c r="G75" t="s">
        <v>225</v>
      </c>
      <c r="H75">
        <f>H70+H12</f>
        <v>216015</v>
      </c>
      <c r="I75">
        <f>I70+I12</f>
        <v>250000</v>
      </c>
      <c r="J75">
        <f>J70+J12</f>
        <v>229215</v>
      </c>
      <c r="K75">
        <f>K70+K12</f>
        <v>223440</v>
      </c>
      <c r="L75">
        <f>L70+L12</f>
        <v>218490</v>
      </c>
      <c r="M75">
        <f>M70+M12</f>
        <v>217665</v>
      </c>
      <c r="N75">
        <f>N70+N12</f>
        <v>206775</v>
      </c>
      <c r="O75" t="s">
        <v>226</v>
      </c>
      <c r="P75" t="s">
        <v>225</v>
      </c>
      <c r="Q75" t="s">
        <v>224</v>
      </c>
      <c r="R75" t="s">
        <v>414</v>
      </c>
      <c r="S75" t="s">
        <v>222</v>
      </c>
    </row>
    <row r="76" spans="1:19" x14ac:dyDescent="0.25">
      <c r="A76">
        <v>6</v>
      </c>
      <c r="B76">
        <v>11</v>
      </c>
      <c r="C76" t="s">
        <v>352</v>
      </c>
      <c r="E76">
        <f>E75+E6</f>
        <v>828</v>
      </c>
      <c r="F76">
        <v>59</v>
      </c>
      <c r="G76" t="s">
        <v>225</v>
      </c>
      <c r="H76">
        <f>H75+H6</f>
        <v>216799</v>
      </c>
      <c r="I76">
        <f>I75+I6</f>
        <v>251000</v>
      </c>
      <c r="J76">
        <f>J75+J6</f>
        <v>230047</v>
      </c>
      <c r="K76">
        <f>K75+K6</f>
        <v>224251</v>
      </c>
      <c r="L76">
        <f>L75+L6</f>
        <v>219283</v>
      </c>
      <c r="M76">
        <f>M75+M6</f>
        <v>218455</v>
      </c>
      <c r="N76">
        <f>N75+N6</f>
        <v>207595</v>
      </c>
      <c r="O76" t="s">
        <v>226</v>
      </c>
      <c r="P76" t="s">
        <v>225</v>
      </c>
      <c r="Q76" t="s">
        <v>224</v>
      </c>
      <c r="R76" t="s">
        <v>415</v>
      </c>
      <c r="S76" t="s">
        <v>222</v>
      </c>
    </row>
    <row r="77" spans="1:19" x14ac:dyDescent="0.25">
      <c r="A77">
        <v>6</v>
      </c>
      <c r="B77">
        <v>11</v>
      </c>
      <c r="C77" t="s">
        <v>353</v>
      </c>
      <c r="E77">
        <f>E70+E12+E37</f>
        <v>924</v>
      </c>
      <c r="F77">
        <v>60</v>
      </c>
      <c r="G77" t="s">
        <v>225</v>
      </c>
      <c r="H77">
        <f>H70+H12+H37</f>
        <v>241080</v>
      </c>
      <c r="I77">
        <f>I70+I12+I37</f>
        <v>280000</v>
      </c>
      <c r="J77">
        <f>J70+J12+J37</f>
        <v>255864</v>
      </c>
      <c r="K77">
        <f>K70+K12+K37</f>
        <v>249396</v>
      </c>
      <c r="L77">
        <f>L70+L12+L37</f>
        <v>243852</v>
      </c>
      <c r="M77">
        <f>M70+M12+M37</f>
        <v>242928</v>
      </c>
      <c r="N77">
        <f>N70+N12+N37</f>
        <v>231840</v>
      </c>
      <c r="O77" t="s">
        <v>226</v>
      </c>
      <c r="P77" t="s">
        <v>225</v>
      </c>
      <c r="Q77" t="s">
        <v>224</v>
      </c>
      <c r="R77" t="s">
        <v>416</v>
      </c>
      <c r="S77" t="s">
        <v>222</v>
      </c>
    </row>
    <row r="78" spans="1:19" x14ac:dyDescent="0.25">
      <c r="A78">
        <v>6</v>
      </c>
      <c r="B78">
        <v>11</v>
      </c>
      <c r="C78" t="s">
        <v>231</v>
      </c>
      <c r="E78">
        <v>990</v>
      </c>
      <c r="F78">
        <v>61</v>
      </c>
      <c r="G78" t="s">
        <v>225</v>
      </c>
      <c r="H78">
        <v>261360</v>
      </c>
      <c r="I78">
        <v>300000</v>
      </c>
      <c r="J78">
        <v>277200</v>
      </c>
      <c r="K78">
        <v>270270</v>
      </c>
      <c r="L78">
        <v>264330</v>
      </c>
      <c r="M78">
        <v>263340</v>
      </c>
      <c r="N78">
        <v>247500</v>
      </c>
      <c r="O78" t="s">
        <v>226</v>
      </c>
      <c r="P78" t="s">
        <v>225</v>
      </c>
      <c r="Q78" t="s">
        <v>224</v>
      </c>
      <c r="R78" t="s">
        <v>230</v>
      </c>
      <c r="S78" t="s">
        <v>222</v>
      </c>
    </row>
    <row r="79" spans="1:19" x14ac:dyDescent="0.25">
      <c r="A79">
        <v>6</v>
      </c>
      <c r="B79">
        <v>11</v>
      </c>
      <c r="C79" t="s">
        <v>354</v>
      </c>
      <c r="E79">
        <f>E78+E8</f>
        <v>1002</v>
      </c>
      <c r="F79">
        <v>62</v>
      </c>
      <c r="G79" t="s">
        <v>225</v>
      </c>
      <c r="H79">
        <f>H78+H8</f>
        <v>265056</v>
      </c>
      <c r="I79">
        <f>I78+I8</f>
        <v>304000</v>
      </c>
      <c r="J79">
        <f>J78+J8</f>
        <v>281120</v>
      </c>
      <c r="K79">
        <f>K78+K8</f>
        <v>274092</v>
      </c>
      <c r="L79">
        <f>L78+L8</f>
        <v>268068</v>
      </c>
      <c r="M79">
        <f>M78+M8</f>
        <v>267064</v>
      </c>
      <c r="N79">
        <f>N78+N8</f>
        <v>250826</v>
      </c>
      <c r="O79" t="s">
        <v>226</v>
      </c>
      <c r="P79" t="s">
        <v>225</v>
      </c>
      <c r="Q79" t="s">
        <v>224</v>
      </c>
      <c r="R79" t="s">
        <v>417</v>
      </c>
      <c r="S79" t="s">
        <v>222</v>
      </c>
    </row>
    <row r="80" spans="1:19" x14ac:dyDescent="0.25">
      <c r="A80">
        <v>6</v>
      </c>
      <c r="B80">
        <v>11</v>
      </c>
      <c r="C80" t="s">
        <v>355</v>
      </c>
      <c r="E80">
        <f>E78+E9</f>
        <v>1014</v>
      </c>
      <c r="F80">
        <v>63</v>
      </c>
      <c r="G80" t="s">
        <v>225</v>
      </c>
      <c r="H80">
        <f>H78+H9</f>
        <v>267801</v>
      </c>
      <c r="I80">
        <f>I78+I9</f>
        <v>308000</v>
      </c>
      <c r="J80">
        <f>J78+J9</f>
        <v>284025</v>
      </c>
      <c r="K80">
        <f>K78+K9</f>
        <v>276927</v>
      </c>
      <c r="L80">
        <f>L78+L9</f>
        <v>270843</v>
      </c>
      <c r="M80">
        <f>M78+M9</f>
        <v>269829</v>
      </c>
      <c r="N80">
        <f>N78+N9</f>
        <v>253941</v>
      </c>
      <c r="O80" t="s">
        <v>226</v>
      </c>
      <c r="P80" t="s">
        <v>225</v>
      </c>
      <c r="Q80" t="s">
        <v>224</v>
      </c>
      <c r="R80" t="s">
        <v>418</v>
      </c>
      <c r="S80" t="s">
        <v>222</v>
      </c>
    </row>
    <row r="81" spans="1:19" x14ac:dyDescent="0.25">
      <c r="A81">
        <v>6</v>
      </c>
      <c r="B81">
        <v>11</v>
      </c>
      <c r="C81" t="s">
        <v>356</v>
      </c>
      <c r="E81">
        <f>E78+E29</f>
        <v>1047</v>
      </c>
      <c r="F81">
        <v>64</v>
      </c>
      <c r="G81" t="s">
        <v>225</v>
      </c>
      <c r="H81">
        <f>H78+H29</f>
        <v>276156</v>
      </c>
      <c r="I81">
        <f>I78+I29</f>
        <v>318000</v>
      </c>
      <c r="J81">
        <f>J78+J29</f>
        <v>292908</v>
      </c>
      <c r="K81">
        <f>K78+K29</f>
        <v>285579</v>
      </c>
      <c r="L81">
        <f>L78+L29</f>
        <v>279297</v>
      </c>
      <c r="M81">
        <f>M78+M29</f>
        <v>278250</v>
      </c>
      <c r="N81">
        <f>N78+N29</f>
        <v>262296</v>
      </c>
      <c r="O81" t="s">
        <v>226</v>
      </c>
      <c r="P81" t="s">
        <v>225</v>
      </c>
      <c r="Q81" t="s">
        <v>224</v>
      </c>
      <c r="R81" t="s">
        <v>419</v>
      </c>
      <c r="S81" t="s">
        <v>222</v>
      </c>
    </row>
    <row r="82" spans="1:19" x14ac:dyDescent="0.25">
      <c r="A82">
        <v>6</v>
      </c>
      <c r="B82">
        <v>11</v>
      </c>
      <c r="C82" t="s">
        <v>357</v>
      </c>
      <c r="E82">
        <f>E78+E37</f>
        <v>1089</v>
      </c>
      <c r="F82">
        <v>65</v>
      </c>
      <c r="G82" t="s">
        <v>225</v>
      </c>
      <c r="H82">
        <f>H78+H37</f>
        <v>286425</v>
      </c>
      <c r="I82">
        <f>I78+I37</f>
        <v>330000</v>
      </c>
      <c r="J82">
        <f>J78+J37</f>
        <v>303849</v>
      </c>
      <c r="K82">
        <f>K78+K37</f>
        <v>296226</v>
      </c>
      <c r="L82">
        <f>L78+L37</f>
        <v>289692</v>
      </c>
      <c r="M82">
        <f>M78+M37</f>
        <v>288603</v>
      </c>
      <c r="N82">
        <f>N78+N37</f>
        <v>272565</v>
      </c>
      <c r="O82" t="s">
        <v>226</v>
      </c>
      <c r="P82" t="s">
        <v>225</v>
      </c>
      <c r="Q82" t="s">
        <v>224</v>
      </c>
      <c r="R82" t="s">
        <v>420</v>
      </c>
      <c r="S82" t="s">
        <v>222</v>
      </c>
    </row>
    <row r="83" spans="1:19" x14ac:dyDescent="0.25">
      <c r="A83">
        <v>6</v>
      </c>
      <c r="B83">
        <v>11</v>
      </c>
      <c r="C83" t="s">
        <v>358</v>
      </c>
      <c r="E83">
        <f>E78+E39</f>
        <v>1122</v>
      </c>
      <c r="F83">
        <v>66</v>
      </c>
      <c r="G83" t="s">
        <v>225</v>
      </c>
      <c r="H83">
        <f>H78+H39</f>
        <v>294780</v>
      </c>
      <c r="I83">
        <f>I78+I39</f>
        <v>340000</v>
      </c>
      <c r="J83">
        <f>J78+J39</f>
        <v>312732</v>
      </c>
      <c r="K83">
        <f>K78+K39</f>
        <v>304878</v>
      </c>
      <c r="L83">
        <f>L78+L39</f>
        <v>298146</v>
      </c>
      <c r="M83">
        <f>M78+M39</f>
        <v>297024</v>
      </c>
      <c r="N83">
        <f>N78+N39</f>
        <v>280920</v>
      </c>
      <c r="O83" t="s">
        <v>226</v>
      </c>
      <c r="P83" t="s">
        <v>225</v>
      </c>
      <c r="Q83" t="s">
        <v>224</v>
      </c>
      <c r="R83" t="s">
        <v>421</v>
      </c>
      <c r="S83" t="s">
        <v>222</v>
      </c>
    </row>
    <row r="84" spans="1:19" x14ac:dyDescent="0.25">
      <c r="A84">
        <v>6</v>
      </c>
      <c r="B84">
        <v>11</v>
      </c>
      <c r="C84" t="s">
        <v>359</v>
      </c>
      <c r="E84">
        <f>E78+E12+E37</f>
        <v>1254</v>
      </c>
      <c r="F84">
        <v>67</v>
      </c>
      <c r="G84" t="s">
        <v>225</v>
      </c>
      <c r="H84">
        <f>H78+H12+H37</f>
        <v>328200</v>
      </c>
      <c r="I84">
        <f>I78+I12+I37</f>
        <v>380000</v>
      </c>
      <c r="J84">
        <f>J78+J12+J37</f>
        <v>348264</v>
      </c>
      <c r="K84">
        <f>K78+K12+K37</f>
        <v>339486</v>
      </c>
      <c r="L84">
        <f>L78+L12+L37</f>
        <v>331962</v>
      </c>
      <c r="M84">
        <f>M78+M12+M37</f>
        <v>330708</v>
      </c>
      <c r="N84">
        <f>N78+N12+N37</f>
        <v>314340</v>
      </c>
      <c r="O84" t="s">
        <v>226</v>
      </c>
      <c r="P84" t="s">
        <v>225</v>
      </c>
      <c r="Q84" t="s">
        <v>224</v>
      </c>
      <c r="R84" t="s">
        <v>422</v>
      </c>
      <c r="S84" t="s">
        <v>222</v>
      </c>
    </row>
    <row r="85" spans="1:19" x14ac:dyDescent="0.25">
      <c r="A85">
        <v>6</v>
      </c>
      <c r="B85">
        <v>11</v>
      </c>
      <c r="C85" t="s">
        <v>229</v>
      </c>
      <c r="E85">
        <v>1320</v>
      </c>
      <c r="F85">
        <v>68</v>
      </c>
      <c r="G85" t="s">
        <v>225</v>
      </c>
      <c r="H85">
        <v>348480</v>
      </c>
      <c r="I85">
        <v>400000</v>
      </c>
      <c r="J85">
        <v>369600</v>
      </c>
      <c r="K85">
        <v>360360</v>
      </c>
      <c r="L85">
        <v>352440</v>
      </c>
      <c r="M85">
        <v>351120</v>
      </c>
      <c r="N85">
        <v>330000</v>
      </c>
      <c r="O85" t="s">
        <v>226</v>
      </c>
      <c r="P85" t="s">
        <v>225</v>
      </c>
      <c r="Q85" t="s">
        <v>224</v>
      </c>
      <c r="R85" t="s">
        <v>228</v>
      </c>
      <c r="S85" t="s">
        <v>222</v>
      </c>
    </row>
    <row r="86" spans="1:19" x14ac:dyDescent="0.25">
      <c r="A86">
        <v>6</v>
      </c>
      <c r="B86">
        <v>11</v>
      </c>
      <c r="C86" t="s">
        <v>227</v>
      </c>
      <c r="E86">
        <v>1650</v>
      </c>
      <c r="F86">
        <v>69</v>
      </c>
      <c r="G86" t="s">
        <v>225</v>
      </c>
      <c r="H86">
        <v>435600</v>
      </c>
      <c r="I86">
        <v>500000</v>
      </c>
      <c r="J86">
        <v>462000</v>
      </c>
      <c r="K86">
        <v>450450</v>
      </c>
      <c r="L86">
        <v>440550</v>
      </c>
      <c r="M86">
        <v>438900</v>
      </c>
      <c r="N86">
        <v>412500</v>
      </c>
      <c r="O86" t="s">
        <v>226</v>
      </c>
      <c r="P86" t="s">
        <v>225</v>
      </c>
      <c r="Q86" t="s">
        <v>224</v>
      </c>
      <c r="R86" t="s">
        <v>223</v>
      </c>
      <c r="S86" t="s">
        <v>222</v>
      </c>
    </row>
    <row r="87" spans="1:19" x14ac:dyDescent="0.25">
      <c r="A87">
        <v>6</v>
      </c>
      <c r="B87">
        <v>11</v>
      </c>
      <c r="C87" t="s">
        <v>360</v>
      </c>
      <c r="E87">
        <f>E14+E33</f>
        <v>1728</v>
      </c>
      <c r="F87">
        <v>70</v>
      </c>
      <c r="G87" t="s">
        <v>225</v>
      </c>
      <c r="H87">
        <f>H14+H33</f>
        <v>520406</v>
      </c>
      <c r="I87">
        <f>I14+I33</f>
        <v>524000</v>
      </c>
      <c r="J87">
        <f>J14+J33</f>
        <v>521686</v>
      </c>
      <c r="K87">
        <f>K14+K33</f>
        <v>521126</v>
      </c>
      <c r="L87">
        <f>L14+L33</f>
        <v>520646</v>
      </c>
      <c r="M87">
        <f>M14+M33</f>
        <v>520566</v>
      </c>
      <c r="N87">
        <f>N14+N33</f>
        <v>520036</v>
      </c>
      <c r="O87" t="s">
        <v>226</v>
      </c>
      <c r="P87" t="s">
        <v>225</v>
      </c>
      <c r="Q87" t="s">
        <v>224</v>
      </c>
      <c r="R87" s="1" t="s">
        <v>423</v>
      </c>
      <c r="S87" t="s">
        <v>222</v>
      </c>
    </row>
    <row r="88" spans="1:19" x14ac:dyDescent="0.25">
      <c r="A88">
        <v>6</v>
      </c>
      <c r="B88">
        <v>11</v>
      </c>
      <c r="C88" t="s">
        <v>361</v>
      </c>
      <c r="E88">
        <f>E14+E42</f>
        <v>1818</v>
      </c>
      <c r="F88">
        <v>71</v>
      </c>
      <c r="G88" t="s">
        <v>225</v>
      </c>
      <c r="H88">
        <f>H14+H42</f>
        <v>542559</v>
      </c>
      <c r="I88">
        <f>I14+I42</f>
        <v>551000</v>
      </c>
      <c r="J88">
        <f>J14+J42</f>
        <v>545247</v>
      </c>
      <c r="K88">
        <f>K14+K42</f>
        <v>544071</v>
      </c>
      <c r="L88">
        <f>L14+L42</f>
        <v>543063</v>
      </c>
      <c r="M88">
        <f>M14+M42</f>
        <v>542895</v>
      </c>
      <c r="N88">
        <f>N14+N42</f>
        <v>542595</v>
      </c>
      <c r="O88" t="s">
        <v>226</v>
      </c>
      <c r="P88" t="s">
        <v>225</v>
      </c>
      <c r="Q88" t="s">
        <v>224</v>
      </c>
      <c r="R88" t="s">
        <v>424</v>
      </c>
      <c r="S88" t="s">
        <v>222</v>
      </c>
    </row>
    <row r="89" spans="1:19" x14ac:dyDescent="0.25">
      <c r="A89">
        <v>6</v>
      </c>
      <c r="B89">
        <v>11</v>
      </c>
      <c r="C89" t="s">
        <v>362</v>
      </c>
      <c r="E89">
        <f>E14+E12+E39</f>
        <v>1947</v>
      </c>
      <c r="F89">
        <v>72</v>
      </c>
      <c r="G89" t="s">
        <v>225</v>
      </c>
      <c r="H89">
        <f>H14+H12+H39</f>
        <v>575195</v>
      </c>
      <c r="I89">
        <f>I14+I12+I39</f>
        <v>590000</v>
      </c>
      <c r="J89">
        <f>J14+J12+J39</f>
        <v>579947</v>
      </c>
      <c r="K89">
        <f>K14+K12+K39</f>
        <v>577868</v>
      </c>
      <c r="L89">
        <f>L14+L12+L39</f>
        <v>576086</v>
      </c>
      <c r="M89">
        <f>M14+M12+M39</f>
        <v>575789</v>
      </c>
      <c r="N89">
        <f>N14+N12+N39</f>
        <v>575195</v>
      </c>
      <c r="O89" t="s">
        <v>226</v>
      </c>
      <c r="P89" t="s">
        <v>225</v>
      </c>
      <c r="Q89" t="s">
        <v>224</v>
      </c>
      <c r="R89" s="1" t="s">
        <v>425</v>
      </c>
      <c r="S89" t="s">
        <v>222</v>
      </c>
    </row>
    <row r="90" spans="1:19" x14ac:dyDescent="0.25">
      <c r="A90">
        <v>6</v>
      </c>
      <c r="B90">
        <v>11</v>
      </c>
      <c r="C90" t="s">
        <v>363</v>
      </c>
      <c r="E90">
        <f>E14+E13</f>
        <v>1980</v>
      </c>
      <c r="F90">
        <v>73</v>
      </c>
      <c r="G90" t="s">
        <v>225</v>
      </c>
      <c r="H90">
        <f>H14+H13</f>
        <v>581800</v>
      </c>
      <c r="I90">
        <f>I14+I13</f>
        <v>600000</v>
      </c>
      <c r="J90">
        <f>J14+J13</f>
        <v>587080</v>
      </c>
      <c r="K90">
        <f>K14+K13</f>
        <v>584770</v>
      </c>
      <c r="L90">
        <f>L14+L13</f>
        <v>582790</v>
      </c>
      <c r="M90">
        <f>M14+M13</f>
        <v>582460</v>
      </c>
      <c r="N90">
        <f>N14+N13</f>
        <v>581800</v>
      </c>
      <c r="O90" t="s">
        <v>226</v>
      </c>
      <c r="P90" t="s">
        <v>225</v>
      </c>
      <c r="Q90" t="s">
        <v>224</v>
      </c>
      <c r="R90" t="s">
        <v>426</v>
      </c>
      <c r="S90" t="s">
        <v>222</v>
      </c>
    </row>
    <row r="91" spans="1:19" x14ac:dyDescent="0.25">
      <c r="A91">
        <v>6</v>
      </c>
      <c r="B91">
        <v>11</v>
      </c>
      <c r="C91" t="s">
        <v>364</v>
      </c>
      <c r="E91">
        <f>E90+E45</f>
        <v>2178</v>
      </c>
      <c r="F91">
        <v>74</v>
      </c>
      <c r="G91" t="s">
        <v>225</v>
      </c>
      <c r="H91">
        <f>H90+H45</f>
        <v>634072</v>
      </c>
      <c r="I91">
        <f>I90+I45</f>
        <v>660000</v>
      </c>
      <c r="J91">
        <f>J90+J45</f>
        <v>642520</v>
      </c>
      <c r="K91">
        <f>K90+K45</f>
        <v>638824</v>
      </c>
      <c r="L91">
        <f>L90+L45</f>
        <v>635656</v>
      </c>
      <c r="M91">
        <f>M90+M45</f>
        <v>635128</v>
      </c>
      <c r="N91">
        <f>N90+N45</f>
        <v>631470</v>
      </c>
      <c r="O91" t="s">
        <v>226</v>
      </c>
      <c r="P91" t="s">
        <v>225</v>
      </c>
      <c r="Q91" t="s">
        <v>224</v>
      </c>
      <c r="R91" t="s">
        <v>427</v>
      </c>
      <c r="S91" t="s">
        <v>222</v>
      </c>
    </row>
    <row r="92" spans="1:19" x14ac:dyDescent="0.25">
      <c r="A92">
        <v>6</v>
      </c>
      <c r="B92">
        <v>11</v>
      </c>
      <c r="C92" t="s">
        <v>306</v>
      </c>
      <c r="E92">
        <f>E90+E13</f>
        <v>2310</v>
      </c>
      <c r="F92">
        <v>75</v>
      </c>
      <c r="G92" t="s">
        <v>225</v>
      </c>
      <c r="H92">
        <f>H90+H13</f>
        <v>663600</v>
      </c>
      <c r="I92">
        <f>I90+I13</f>
        <v>700000</v>
      </c>
      <c r="J92">
        <f>J90+J13</f>
        <v>674160</v>
      </c>
      <c r="K92">
        <f>K90+K13</f>
        <v>669540</v>
      </c>
      <c r="L92">
        <f>L90+L13</f>
        <v>665580</v>
      </c>
      <c r="M92">
        <f>M90+M13</f>
        <v>664920</v>
      </c>
      <c r="N92">
        <f>N90+N13</f>
        <v>663600</v>
      </c>
      <c r="O92" t="s">
        <v>226</v>
      </c>
      <c r="P92" t="s">
        <v>225</v>
      </c>
      <c r="Q92" t="s">
        <v>224</v>
      </c>
      <c r="R92" t="s">
        <v>428</v>
      </c>
      <c r="S92" t="s">
        <v>222</v>
      </c>
    </row>
    <row r="93" spans="1:19" x14ac:dyDescent="0.25">
      <c r="A93">
        <v>6</v>
      </c>
      <c r="B93">
        <v>11</v>
      </c>
      <c r="C93" t="s">
        <v>365</v>
      </c>
      <c r="E93">
        <f>E92+E13</f>
        <v>2640</v>
      </c>
      <c r="F93">
        <v>76</v>
      </c>
      <c r="G93" t="s">
        <v>225</v>
      </c>
      <c r="H93">
        <f>H92+H13</f>
        <v>745400</v>
      </c>
      <c r="I93">
        <f>I92+I13</f>
        <v>800000</v>
      </c>
      <c r="J93">
        <f>J92+J13</f>
        <v>761240</v>
      </c>
      <c r="K93">
        <f>K92+K13</f>
        <v>754310</v>
      </c>
      <c r="L93">
        <f>L92+L13</f>
        <v>748370</v>
      </c>
      <c r="M93">
        <f>M92+M13</f>
        <v>747380</v>
      </c>
      <c r="N93">
        <f>N92+N13</f>
        <v>745400</v>
      </c>
      <c r="O93" t="s">
        <v>226</v>
      </c>
      <c r="P93" t="s">
        <v>225</v>
      </c>
      <c r="Q93" t="s">
        <v>224</v>
      </c>
      <c r="R93" t="s">
        <v>429</v>
      </c>
      <c r="S93" t="s">
        <v>222</v>
      </c>
    </row>
    <row r="94" spans="1:19" x14ac:dyDescent="0.25">
      <c r="A94">
        <v>6</v>
      </c>
      <c r="B94">
        <v>11</v>
      </c>
      <c r="C94" t="s">
        <v>366</v>
      </c>
      <c r="E94">
        <f>E93+E13</f>
        <v>2970</v>
      </c>
      <c r="F94">
        <v>77</v>
      </c>
      <c r="G94" t="s">
        <v>225</v>
      </c>
      <c r="H94">
        <f>H93+H13</f>
        <v>827200</v>
      </c>
      <c r="I94">
        <f>I93+I13</f>
        <v>900000</v>
      </c>
      <c r="J94">
        <f>J93+J13</f>
        <v>848320</v>
      </c>
      <c r="K94">
        <f>K93+K13</f>
        <v>839080</v>
      </c>
      <c r="L94">
        <f>L93+L13</f>
        <v>831160</v>
      </c>
      <c r="M94">
        <f>M93+M13</f>
        <v>829840</v>
      </c>
      <c r="N94">
        <f>N93+N13</f>
        <v>827200</v>
      </c>
      <c r="O94" t="s">
        <v>226</v>
      </c>
      <c r="P94" t="s">
        <v>225</v>
      </c>
      <c r="Q94" t="s">
        <v>224</v>
      </c>
      <c r="R94" t="s">
        <v>430</v>
      </c>
      <c r="S94" t="s">
        <v>222</v>
      </c>
    </row>
    <row r="95" spans="1:19" x14ac:dyDescent="0.25">
      <c r="A95">
        <v>6</v>
      </c>
      <c r="B95">
        <v>11</v>
      </c>
      <c r="C95" t="s">
        <v>367</v>
      </c>
      <c r="E95">
        <f>E94+E12</f>
        <v>3135</v>
      </c>
      <c r="F95">
        <v>78</v>
      </c>
      <c r="G95" t="s">
        <v>225</v>
      </c>
      <c r="H95">
        <f>H94+H12</f>
        <v>868975</v>
      </c>
      <c r="I95">
        <f>I94+I12</f>
        <v>950000</v>
      </c>
      <c r="J95">
        <f>J94+J12</f>
        <v>892735</v>
      </c>
      <c r="K95">
        <f>K94+K12</f>
        <v>882340</v>
      </c>
      <c r="L95">
        <f>L94+L12</f>
        <v>873430</v>
      </c>
      <c r="M95">
        <f>M94+M12</f>
        <v>871945</v>
      </c>
      <c r="N95">
        <f>N94+N12</f>
        <v>868975</v>
      </c>
      <c r="O95" t="s">
        <v>226</v>
      </c>
      <c r="P95" t="s">
        <v>225</v>
      </c>
      <c r="Q95" t="s">
        <v>224</v>
      </c>
      <c r="R95" t="s">
        <v>431</v>
      </c>
      <c r="S95" t="s">
        <v>222</v>
      </c>
    </row>
    <row r="96" spans="1:19" x14ac:dyDescent="0.25">
      <c r="I96" s="4"/>
      <c r="J96" s="4"/>
      <c r="L96"/>
      <c r="M96"/>
      <c r="P96" s="4"/>
      <c r="Q96" s="4"/>
      <c r="R96"/>
      <c r="S96"/>
    </row>
    <row r="97" spans="3:19" x14ac:dyDescent="0.25">
      <c r="I97" s="4"/>
      <c r="J97" s="4"/>
      <c r="L97"/>
      <c r="M97"/>
      <c r="P97" s="4"/>
      <c r="Q97" s="4"/>
      <c r="R97"/>
      <c r="S97"/>
    </row>
    <row r="98" spans="3:19" x14ac:dyDescent="0.25">
      <c r="I98" s="4"/>
      <c r="J98" s="4"/>
      <c r="L98"/>
      <c r="M98"/>
      <c r="P98" s="4"/>
      <c r="Q98" s="4"/>
      <c r="R98"/>
      <c r="S98"/>
    </row>
    <row r="99" spans="3:19" x14ac:dyDescent="0.25">
      <c r="I99" s="4"/>
      <c r="J99" s="4"/>
      <c r="L99"/>
      <c r="M99"/>
      <c r="P99" s="4"/>
      <c r="Q99" s="4"/>
      <c r="R99"/>
      <c r="S99"/>
    </row>
    <row r="100" spans="3:19" x14ac:dyDescent="0.25">
      <c r="I100" s="4"/>
      <c r="J100" s="4"/>
      <c r="L100"/>
      <c r="M100"/>
      <c r="P100" s="4"/>
      <c r="Q100" s="4"/>
      <c r="R100"/>
      <c r="S100"/>
    </row>
    <row r="101" spans="3:19" x14ac:dyDescent="0.25">
      <c r="C101" t="s">
        <v>117</v>
      </c>
      <c r="I101" s="4"/>
      <c r="J101" s="4"/>
      <c r="L101"/>
      <c r="M101"/>
      <c r="P101" s="4"/>
      <c r="Q101" s="4"/>
      <c r="R101"/>
      <c r="S101"/>
    </row>
    <row r="102" spans="3:19" x14ac:dyDescent="0.25">
      <c r="I102" s="4"/>
      <c r="J102" s="4"/>
      <c r="L102"/>
      <c r="M102"/>
      <c r="P102" s="4"/>
      <c r="Q102" s="4"/>
      <c r="R102"/>
      <c r="S102"/>
    </row>
    <row r="103" spans="3:19" x14ac:dyDescent="0.25">
      <c r="C103" t="s">
        <v>119</v>
      </c>
      <c r="I103" s="4"/>
      <c r="J103" s="4"/>
      <c r="L103"/>
      <c r="M103"/>
      <c r="P103" s="4"/>
      <c r="Q103" s="4"/>
      <c r="R103"/>
      <c r="S103"/>
    </row>
    <row r="104" spans="3:19" x14ac:dyDescent="0.25">
      <c r="C104" t="s">
        <v>120</v>
      </c>
      <c r="I104" s="4"/>
      <c r="J104" s="4"/>
      <c r="L104"/>
      <c r="M104"/>
      <c r="P104" s="4"/>
      <c r="Q104" s="4"/>
      <c r="R104"/>
      <c r="S104"/>
    </row>
    <row r="105" spans="3:19" x14ac:dyDescent="0.25">
      <c r="C105" t="s">
        <v>121</v>
      </c>
      <c r="F105" s="1"/>
    </row>
    <row r="106" spans="3:19" x14ac:dyDescent="0.25">
      <c r="C106" t="s">
        <v>122</v>
      </c>
      <c r="F106" s="1"/>
    </row>
    <row r="107" spans="3:19" x14ac:dyDescent="0.25">
      <c r="C107" t="s">
        <v>123</v>
      </c>
      <c r="F107" s="1"/>
    </row>
    <row r="108" spans="3:19" x14ac:dyDescent="0.25">
      <c r="C108" t="s">
        <v>124</v>
      </c>
      <c r="F108" s="1"/>
    </row>
    <row r="109" spans="3:19" x14ac:dyDescent="0.25">
      <c r="C109" t="s">
        <v>125</v>
      </c>
      <c r="F109" s="1"/>
    </row>
    <row r="110" spans="3:19" x14ac:dyDescent="0.25">
      <c r="C110" t="s">
        <v>126</v>
      </c>
      <c r="F110" s="1"/>
    </row>
    <row r="111" spans="3:19" x14ac:dyDescent="0.25">
      <c r="C111" t="s">
        <v>127</v>
      </c>
      <c r="F111" s="1"/>
    </row>
    <row r="112" spans="3:19" x14ac:dyDescent="0.25">
      <c r="C112" t="s">
        <v>128</v>
      </c>
      <c r="F112" s="1"/>
    </row>
    <row r="113" spans="3:19" x14ac:dyDescent="0.25">
      <c r="C113" t="s">
        <v>129</v>
      </c>
      <c r="F113" s="1"/>
    </row>
    <row r="114" spans="3:19" x14ac:dyDescent="0.25">
      <c r="C114" t="s">
        <v>130</v>
      </c>
      <c r="F114" s="1"/>
    </row>
    <row r="115" spans="3:19" x14ac:dyDescent="0.25">
      <c r="C115" t="s">
        <v>131</v>
      </c>
      <c r="F115" s="1"/>
    </row>
    <row r="116" spans="3:19" x14ac:dyDescent="0.25">
      <c r="C116" t="s">
        <v>132</v>
      </c>
      <c r="F116" s="1"/>
    </row>
    <row r="117" spans="3:19" x14ac:dyDescent="0.25">
      <c r="C117" t="s">
        <v>133</v>
      </c>
      <c r="F117" s="1"/>
    </row>
    <row r="118" spans="3:19" x14ac:dyDescent="0.25">
      <c r="C118" t="s">
        <v>134</v>
      </c>
      <c r="F118" s="1"/>
    </row>
    <row r="119" spans="3:19" x14ac:dyDescent="0.25">
      <c r="C119" t="s">
        <v>135</v>
      </c>
      <c r="F119" s="1"/>
    </row>
    <row r="120" spans="3:19" x14ac:dyDescent="0.25">
      <c r="C120" t="s">
        <v>136</v>
      </c>
      <c r="F120" s="1"/>
    </row>
    <row r="121" spans="3:19" x14ac:dyDescent="0.25">
      <c r="C121" t="s">
        <v>137</v>
      </c>
      <c r="F121" s="1"/>
    </row>
    <row r="122" spans="3:19" x14ac:dyDescent="0.25">
      <c r="C122" t="s">
        <v>138</v>
      </c>
      <c r="F122" s="1"/>
    </row>
    <row r="123" spans="3:19" x14ac:dyDescent="0.25">
      <c r="C123" t="s">
        <v>139</v>
      </c>
      <c r="I123" s="4"/>
      <c r="J123" s="4"/>
      <c r="L123"/>
      <c r="M123"/>
      <c r="P123" s="4"/>
      <c r="Q123" s="4"/>
      <c r="R123"/>
      <c r="S123"/>
    </row>
    <row r="124" spans="3:19" x14ac:dyDescent="0.25">
      <c r="C124" t="s">
        <v>140</v>
      </c>
      <c r="F124" s="1"/>
    </row>
    <row r="125" spans="3:19" x14ac:dyDescent="0.25">
      <c r="C125" t="s">
        <v>141</v>
      </c>
      <c r="F125" s="1"/>
    </row>
    <row r="126" spans="3:19" x14ac:dyDescent="0.25">
      <c r="C126" t="s">
        <v>142</v>
      </c>
      <c r="F126" s="1"/>
    </row>
    <row r="127" spans="3:19" x14ac:dyDescent="0.25">
      <c r="C127" t="s">
        <v>143</v>
      </c>
      <c r="F127" s="1"/>
    </row>
    <row r="128" spans="3:19" x14ac:dyDescent="0.25">
      <c r="C128" t="s">
        <v>144</v>
      </c>
      <c r="F128" s="1"/>
    </row>
    <row r="129" spans="3:6" x14ac:dyDescent="0.25">
      <c r="C129" t="s">
        <v>145</v>
      </c>
      <c r="F129" s="1"/>
    </row>
    <row r="130" spans="3:6" x14ac:dyDescent="0.25">
      <c r="C130" t="s">
        <v>146</v>
      </c>
      <c r="F130" s="1"/>
    </row>
    <row r="131" spans="3:6" x14ac:dyDescent="0.25">
      <c r="C131" t="s">
        <v>147</v>
      </c>
      <c r="F131" s="1"/>
    </row>
    <row r="132" spans="3:6" x14ac:dyDescent="0.25">
      <c r="C132" t="s">
        <v>148</v>
      </c>
      <c r="F132" s="1"/>
    </row>
    <row r="133" spans="3:6" x14ac:dyDescent="0.25">
      <c r="C133" t="s">
        <v>149</v>
      </c>
      <c r="F133" s="1"/>
    </row>
    <row r="134" spans="3:6" x14ac:dyDescent="0.25">
      <c r="C134" t="s">
        <v>150</v>
      </c>
      <c r="F134" s="1"/>
    </row>
    <row r="135" spans="3:6" x14ac:dyDescent="0.25">
      <c r="C135" t="s">
        <v>151</v>
      </c>
    </row>
    <row r="136" spans="3:6" x14ac:dyDescent="0.25">
      <c r="C136" t="s">
        <v>152</v>
      </c>
    </row>
    <row r="137" spans="3:6" x14ac:dyDescent="0.25">
      <c r="C137" t="s">
        <v>153</v>
      </c>
    </row>
    <row r="138" spans="3:6" x14ac:dyDescent="0.25">
      <c r="C138" t="s">
        <v>154</v>
      </c>
    </row>
    <row r="139" spans="3:6" x14ac:dyDescent="0.25">
      <c r="C139" t="s">
        <v>155</v>
      </c>
    </row>
    <row r="140" spans="3:6" x14ac:dyDescent="0.25">
      <c r="C140" t="s">
        <v>156</v>
      </c>
      <c r="F140">
        <v>1002</v>
      </c>
    </row>
    <row r="141" spans="3:6" x14ac:dyDescent="0.25">
      <c r="C141" t="s">
        <v>157</v>
      </c>
      <c r="F141">
        <v>1014</v>
      </c>
    </row>
    <row r="142" spans="3:6" x14ac:dyDescent="0.25">
      <c r="C142" t="s">
        <v>158</v>
      </c>
      <c r="F142">
        <v>1014</v>
      </c>
    </row>
    <row r="143" spans="3:6" x14ac:dyDescent="0.25">
      <c r="C143" t="s">
        <v>159</v>
      </c>
      <c r="F143">
        <v>1023</v>
      </c>
    </row>
    <row r="144" spans="3:6" x14ac:dyDescent="0.25">
      <c r="C144" t="s">
        <v>160</v>
      </c>
      <c r="F144">
        <v>1056</v>
      </c>
    </row>
    <row r="145" spans="3:6" x14ac:dyDescent="0.25">
      <c r="C145" t="s">
        <v>161</v>
      </c>
      <c r="F145">
        <v>1089</v>
      </c>
    </row>
    <row r="146" spans="3:6" x14ac:dyDescent="0.25">
      <c r="C146" t="s">
        <v>162</v>
      </c>
      <c r="F146">
        <v>1113</v>
      </c>
    </row>
    <row r="147" spans="3:6" x14ac:dyDescent="0.25">
      <c r="C147" t="s">
        <v>163</v>
      </c>
      <c r="F147">
        <v>1254</v>
      </c>
    </row>
    <row r="148" spans="3:6" x14ac:dyDescent="0.25">
      <c r="C148" t="s">
        <v>164</v>
      </c>
      <c r="E148" t="s">
        <v>182</v>
      </c>
      <c r="F148">
        <v>1674</v>
      </c>
    </row>
    <row r="149" spans="3:6" x14ac:dyDescent="0.25">
      <c r="C149" t="s">
        <v>165</v>
      </c>
      <c r="E149" t="s">
        <v>183</v>
      </c>
      <c r="F149">
        <v>1746</v>
      </c>
    </row>
    <row r="150" spans="3:6" x14ac:dyDescent="0.25">
      <c r="C150" t="s">
        <v>166</v>
      </c>
      <c r="E150" t="s">
        <v>184</v>
      </c>
      <c r="F150">
        <v>1842</v>
      </c>
    </row>
    <row r="151" spans="3:6" x14ac:dyDescent="0.25">
      <c r="C151" t="s">
        <v>167</v>
      </c>
      <c r="E151" t="s">
        <v>185</v>
      </c>
      <c r="F151">
        <v>1992</v>
      </c>
    </row>
    <row r="152" spans="3:6" x14ac:dyDescent="0.25">
      <c r="C152" t="s">
        <v>168</v>
      </c>
      <c r="E152" t="s">
        <v>186</v>
      </c>
      <c r="F152">
        <v>2043</v>
      </c>
    </row>
    <row r="153" spans="3:6" x14ac:dyDescent="0.25">
      <c r="C153" t="s">
        <v>169</v>
      </c>
      <c r="E153" t="s">
        <v>187</v>
      </c>
      <c r="F153">
        <v>2205</v>
      </c>
    </row>
    <row r="154" spans="3:6" x14ac:dyDescent="0.25">
      <c r="C154" t="s">
        <v>170</v>
      </c>
      <c r="E154" t="s">
        <v>188</v>
      </c>
      <c r="F154">
        <v>2574</v>
      </c>
    </row>
    <row r="155" spans="3:6" x14ac:dyDescent="0.25">
      <c r="C155" t="s">
        <v>171</v>
      </c>
      <c r="E155" t="s">
        <v>189</v>
      </c>
      <c r="F155">
        <v>2970</v>
      </c>
    </row>
    <row r="156" spans="3:6" x14ac:dyDescent="0.25">
      <c r="C156" t="s">
        <v>172</v>
      </c>
      <c r="E156" t="s">
        <v>190</v>
      </c>
      <c r="F156">
        <v>3168</v>
      </c>
    </row>
    <row r="157" spans="3:6" x14ac:dyDescent="0.25">
      <c r="C157" t="s">
        <v>173</v>
      </c>
      <c r="E157" t="s">
        <v>191</v>
      </c>
      <c r="F157">
        <v>3300</v>
      </c>
    </row>
    <row r="158" spans="3:6" x14ac:dyDescent="0.25">
      <c r="C158" t="s">
        <v>174</v>
      </c>
      <c r="E158" t="s">
        <v>196</v>
      </c>
      <c r="F158">
        <v>16500</v>
      </c>
    </row>
    <row r="159" spans="3:6" x14ac:dyDescent="0.25">
      <c r="C159" t="s">
        <v>175</v>
      </c>
      <c r="E159" t="s">
        <v>197</v>
      </c>
      <c r="F159">
        <v>33000</v>
      </c>
    </row>
    <row r="160" spans="3:6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196</v>
      </c>
    </row>
    <row r="177" spans="3:3" x14ac:dyDescent="0.25">
      <c r="C177" t="s">
        <v>197</v>
      </c>
    </row>
  </sheetData>
  <phoneticPr fontId="19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BBD5A-A1D6-4C69-85E9-AAB951143C89}">
  <dimension ref="A1:E104"/>
  <sheetViews>
    <sheetView workbookViewId="0">
      <selection activeCell="E3" sqref="E3"/>
    </sheetView>
  </sheetViews>
  <sheetFormatPr defaultRowHeight="15" x14ac:dyDescent="0.25"/>
  <cols>
    <col min="1" max="1" width="20.140625" customWidth="1"/>
    <col min="2" max="2" width="16" customWidth="1"/>
    <col min="3" max="3" width="12.140625" customWidth="1"/>
    <col min="4" max="4" width="9.140625" style="4"/>
  </cols>
  <sheetData>
    <row r="1" spans="1:5" x14ac:dyDescent="0.25">
      <c r="A1" s="10" t="s">
        <v>204</v>
      </c>
      <c r="B1" s="10"/>
      <c r="C1" s="10" t="s">
        <v>205</v>
      </c>
    </row>
    <row r="2" spans="1:5" x14ac:dyDescent="0.25">
      <c r="A2" t="s">
        <v>0</v>
      </c>
      <c r="B2">
        <f>CEILING(D2,1000)</f>
        <v>44000</v>
      </c>
      <c r="C2">
        <v>40800</v>
      </c>
      <c r="D2" s="4">
        <f>C2+(C2*E2)</f>
        <v>43656</v>
      </c>
      <c r="E2" s="3">
        <v>7.0000000000000007E-2</v>
      </c>
    </row>
    <row r="3" spans="1:5" x14ac:dyDescent="0.25">
      <c r="A3" t="s">
        <v>42</v>
      </c>
      <c r="B3">
        <f t="shared" ref="B3:B66" si="0">CEILING(D3,1000)</f>
        <v>15000</v>
      </c>
      <c r="C3">
        <v>13600</v>
      </c>
      <c r="D3" s="4">
        <f>C3+(C3*E2)</f>
        <v>14552</v>
      </c>
    </row>
    <row r="4" spans="1:5" x14ac:dyDescent="0.25">
      <c r="A4" t="s">
        <v>41</v>
      </c>
      <c r="B4">
        <f t="shared" si="0"/>
        <v>30000</v>
      </c>
      <c r="C4">
        <v>27200</v>
      </c>
      <c r="D4" s="4">
        <f>C4+(C4*E2)</f>
        <v>29104</v>
      </c>
    </row>
    <row r="5" spans="1:5" x14ac:dyDescent="0.25">
      <c r="A5" t="s">
        <v>40</v>
      </c>
      <c r="B5">
        <f t="shared" si="0"/>
        <v>88000</v>
      </c>
      <c r="C5">
        <v>81600</v>
      </c>
      <c r="D5" s="4">
        <f>C5+(C5*E2)</f>
        <v>87312</v>
      </c>
    </row>
    <row r="6" spans="1:5" x14ac:dyDescent="0.25">
      <c r="A6" t="s">
        <v>99</v>
      </c>
      <c r="B6">
        <f t="shared" si="0"/>
        <v>1000</v>
      </c>
      <c r="C6">
        <v>854</v>
      </c>
      <c r="D6" s="4">
        <f>C6+(C6*E2)</f>
        <v>913.78</v>
      </c>
    </row>
    <row r="7" spans="1:5" x14ac:dyDescent="0.25">
      <c r="A7" t="s">
        <v>100</v>
      </c>
      <c r="B7">
        <f t="shared" si="0"/>
        <v>2000</v>
      </c>
      <c r="C7">
        <v>1658</v>
      </c>
      <c r="D7" s="4">
        <f>C7+(C7*E2)</f>
        <v>1774.06</v>
      </c>
    </row>
    <row r="8" spans="1:5" x14ac:dyDescent="0.25">
      <c r="A8" t="s">
        <v>101</v>
      </c>
      <c r="B8">
        <f t="shared" si="0"/>
        <v>3000</v>
      </c>
      <c r="C8">
        <v>2462</v>
      </c>
      <c r="D8" s="4">
        <f>C8+(C8*E2)</f>
        <v>2634.34</v>
      </c>
    </row>
    <row r="9" spans="1:5" x14ac:dyDescent="0.25">
      <c r="A9" t="s">
        <v>102</v>
      </c>
      <c r="B9">
        <f t="shared" si="0"/>
        <v>4000</v>
      </c>
      <c r="C9">
        <v>3266</v>
      </c>
      <c r="D9" s="4">
        <f>C9+(C9*E2)</f>
        <v>3494.62</v>
      </c>
    </row>
    <row r="10" spans="1:5" x14ac:dyDescent="0.25">
      <c r="A10" t="s">
        <v>103</v>
      </c>
      <c r="B10">
        <f t="shared" si="0"/>
        <v>5000</v>
      </c>
      <c r="C10">
        <v>4070</v>
      </c>
      <c r="D10" s="4">
        <f>C10+(C10*E2)</f>
        <v>4354.8999999999996</v>
      </c>
    </row>
    <row r="11" spans="1:5" x14ac:dyDescent="0.25">
      <c r="A11" t="s">
        <v>104</v>
      </c>
      <c r="B11">
        <f t="shared" si="0"/>
        <v>6000</v>
      </c>
      <c r="C11">
        <v>4896</v>
      </c>
      <c r="D11" s="4">
        <f>C11+(C11*E2)</f>
        <v>5238.72</v>
      </c>
    </row>
    <row r="12" spans="1:5" x14ac:dyDescent="0.25">
      <c r="A12" t="s">
        <v>105</v>
      </c>
      <c r="B12">
        <f t="shared" si="0"/>
        <v>7000</v>
      </c>
      <c r="C12">
        <v>6528</v>
      </c>
      <c r="D12" s="4">
        <f>C12+(C12*E2)</f>
        <v>6984.96</v>
      </c>
    </row>
    <row r="13" spans="1:5" x14ac:dyDescent="0.25">
      <c r="A13" t="s">
        <v>106</v>
      </c>
      <c r="B13">
        <f t="shared" si="0"/>
        <v>7000</v>
      </c>
      <c r="C13">
        <v>6528</v>
      </c>
      <c r="D13" s="4">
        <f>C13+(C13*E2)</f>
        <v>6984.96</v>
      </c>
    </row>
    <row r="14" spans="1:5" x14ac:dyDescent="0.25">
      <c r="A14" t="s">
        <v>107</v>
      </c>
      <c r="B14">
        <f t="shared" si="0"/>
        <v>8000</v>
      </c>
      <c r="C14">
        <v>7344</v>
      </c>
      <c r="D14" s="4">
        <f>C14+(C14*E2)</f>
        <v>7858.08</v>
      </c>
    </row>
    <row r="15" spans="1:5" x14ac:dyDescent="0.25">
      <c r="A15" t="s">
        <v>108</v>
      </c>
      <c r="B15">
        <f t="shared" si="0"/>
        <v>9000</v>
      </c>
      <c r="C15">
        <v>8160</v>
      </c>
      <c r="D15" s="4">
        <f>C15+(C15*E2)</f>
        <v>8731.2000000000007</v>
      </c>
    </row>
    <row r="16" spans="1:5" x14ac:dyDescent="0.25">
      <c r="A16" t="s">
        <v>109</v>
      </c>
      <c r="B16">
        <f t="shared" si="0"/>
        <v>10000</v>
      </c>
      <c r="C16">
        <v>8976</v>
      </c>
      <c r="D16" s="4">
        <f>C16+(C16*E2)</f>
        <v>9604.32</v>
      </c>
    </row>
    <row r="17" spans="1:4" x14ac:dyDescent="0.25">
      <c r="A17" t="s">
        <v>110</v>
      </c>
      <c r="B17">
        <f t="shared" si="0"/>
        <v>11000</v>
      </c>
      <c r="C17">
        <v>9792</v>
      </c>
      <c r="D17" s="4">
        <f>C17+(C17*E2)</f>
        <v>10477.44</v>
      </c>
    </row>
    <row r="18" spans="1:4" x14ac:dyDescent="0.25">
      <c r="A18" t="s">
        <v>111</v>
      </c>
      <c r="B18">
        <f t="shared" si="0"/>
        <v>12000</v>
      </c>
      <c r="C18">
        <v>10608</v>
      </c>
      <c r="D18" s="4">
        <f>C18+(C18*E2)</f>
        <v>11350.56</v>
      </c>
    </row>
    <row r="19" spans="1:4" x14ac:dyDescent="0.25">
      <c r="A19" t="s">
        <v>112</v>
      </c>
      <c r="B19">
        <f t="shared" si="0"/>
        <v>14000</v>
      </c>
      <c r="C19">
        <v>12240</v>
      </c>
      <c r="D19" s="4">
        <f>C19+(C19*E2)</f>
        <v>13096.8</v>
      </c>
    </row>
    <row r="20" spans="1:4" x14ac:dyDescent="0.25">
      <c r="A20" t="s">
        <v>114</v>
      </c>
      <c r="B20">
        <f t="shared" si="0"/>
        <v>14000</v>
      </c>
      <c r="C20">
        <v>12336</v>
      </c>
      <c r="D20" s="4">
        <f>C20+(C20*E2)</f>
        <v>13199.52</v>
      </c>
    </row>
    <row r="21" spans="1:4" x14ac:dyDescent="0.25">
      <c r="A21" t="s">
        <v>113</v>
      </c>
      <c r="B21">
        <f t="shared" si="0"/>
        <v>14000</v>
      </c>
      <c r="C21">
        <v>13056</v>
      </c>
      <c r="D21" s="4">
        <f>C21+(C21*E2)</f>
        <v>13969.92</v>
      </c>
    </row>
    <row r="22" spans="1:4" x14ac:dyDescent="0.25">
      <c r="A22" t="s">
        <v>115</v>
      </c>
      <c r="B22">
        <f t="shared" si="0"/>
        <v>17000</v>
      </c>
      <c r="C22">
        <v>15504</v>
      </c>
      <c r="D22" s="4">
        <f>C22+(C22*E2)</f>
        <v>16589.28</v>
      </c>
    </row>
    <row r="23" spans="1:4" x14ac:dyDescent="0.25">
      <c r="A23" t="s">
        <v>116</v>
      </c>
      <c r="B23">
        <f t="shared" si="0"/>
        <v>19000</v>
      </c>
      <c r="C23">
        <v>17136</v>
      </c>
      <c r="D23" s="4">
        <f>C23+(C23*E2)</f>
        <v>18335.52</v>
      </c>
    </row>
    <row r="24" spans="1:4" x14ac:dyDescent="0.25">
      <c r="A24" t="s">
        <v>117</v>
      </c>
      <c r="B24">
        <f t="shared" si="0"/>
        <v>20000</v>
      </c>
      <c r="C24">
        <v>17952</v>
      </c>
      <c r="D24" s="4">
        <f>C24+(C24*E2)</f>
        <v>19208.64</v>
      </c>
    </row>
    <row r="25" spans="1:4" x14ac:dyDescent="0.25">
      <c r="A25" t="s">
        <v>118</v>
      </c>
      <c r="B25">
        <f t="shared" si="0"/>
        <v>21000</v>
      </c>
      <c r="C25">
        <v>18768</v>
      </c>
      <c r="D25" s="4">
        <f>C25+(C25*E2)</f>
        <v>20081.760000000002</v>
      </c>
    </row>
    <row r="26" spans="1:4" x14ac:dyDescent="0.25">
      <c r="A26" t="s">
        <v>119</v>
      </c>
      <c r="B26">
        <f t="shared" si="0"/>
        <v>21000</v>
      </c>
      <c r="C26">
        <v>19584</v>
      </c>
      <c r="D26" s="4">
        <f>C26+(C26*E2)</f>
        <v>20954.88</v>
      </c>
    </row>
    <row r="27" spans="1:4" x14ac:dyDescent="0.25">
      <c r="A27" t="s">
        <v>120</v>
      </c>
      <c r="B27">
        <f t="shared" si="0"/>
        <v>23000</v>
      </c>
      <c r="C27">
        <v>21216</v>
      </c>
      <c r="D27" s="4">
        <f>C27+(C27*E2)</f>
        <v>22701.119999999999</v>
      </c>
    </row>
    <row r="28" spans="1:4" x14ac:dyDescent="0.25">
      <c r="A28" t="s">
        <v>121</v>
      </c>
      <c r="B28">
        <f t="shared" si="0"/>
        <v>27000</v>
      </c>
      <c r="C28">
        <v>24480</v>
      </c>
      <c r="D28" s="4">
        <f>C28+(C28*E2)</f>
        <v>26193.599999999999</v>
      </c>
    </row>
    <row r="29" spans="1:4" x14ac:dyDescent="0.25">
      <c r="A29" t="s">
        <v>122</v>
      </c>
      <c r="B29">
        <f t="shared" si="0"/>
        <v>27000</v>
      </c>
      <c r="C29">
        <v>24480</v>
      </c>
      <c r="D29" s="4">
        <f>C29+(C29*E2)</f>
        <v>26193.599999999999</v>
      </c>
    </row>
    <row r="30" spans="1:4" x14ac:dyDescent="0.25">
      <c r="A30" t="s">
        <v>123</v>
      </c>
      <c r="B30">
        <f t="shared" si="0"/>
        <v>28000</v>
      </c>
      <c r="C30">
        <v>26112</v>
      </c>
      <c r="D30" s="4">
        <f>C30+(C30*E2)</f>
        <v>27939.84</v>
      </c>
    </row>
    <row r="31" spans="1:4" x14ac:dyDescent="0.25">
      <c r="A31" t="s">
        <v>124</v>
      </c>
      <c r="B31">
        <f t="shared" si="0"/>
        <v>29000</v>
      </c>
      <c r="C31">
        <v>26928</v>
      </c>
      <c r="D31" s="4">
        <f>C31+(C31*E2)</f>
        <v>28812.959999999999</v>
      </c>
    </row>
    <row r="32" spans="1:4" x14ac:dyDescent="0.25">
      <c r="A32" t="s">
        <v>125</v>
      </c>
      <c r="B32">
        <f t="shared" si="0"/>
        <v>35000</v>
      </c>
      <c r="C32">
        <v>32640</v>
      </c>
      <c r="D32" s="4">
        <f>C32+(C32*E2)</f>
        <v>34924.800000000003</v>
      </c>
    </row>
    <row r="33" spans="1:4" x14ac:dyDescent="0.25">
      <c r="A33" t="s">
        <v>126</v>
      </c>
      <c r="B33">
        <f t="shared" si="0"/>
        <v>39000</v>
      </c>
      <c r="C33">
        <v>35904</v>
      </c>
      <c r="D33" s="4">
        <f>C33+(C33*E2)</f>
        <v>38417.279999999999</v>
      </c>
    </row>
    <row r="34" spans="1:4" x14ac:dyDescent="0.25">
      <c r="A34" t="s">
        <v>127</v>
      </c>
      <c r="B34">
        <f t="shared" si="0"/>
        <v>42000</v>
      </c>
      <c r="C34">
        <v>39168</v>
      </c>
      <c r="D34" s="4">
        <f>C34+(C34*E2)</f>
        <v>41909.760000000002</v>
      </c>
    </row>
    <row r="35" spans="1:4" x14ac:dyDescent="0.25">
      <c r="A35" t="s">
        <v>128</v>
      </c>
      <c r="B35">
        <f t="shared" si="0"/>
        <v>49000</v>
      </c>
      <c r="C35">
        <v>44880</v>
      </c>
      <c r="D35" s="4">
        <f>C35+(C35*E2)</f>
        <v>48021.599999999999</v>
      </c>
    </row>
    <row r="36" spans="1:4" x14ac:dyDescent="0.25">
      <c r="A36" t="s">
        <v>129</v>
      </c>
      <c r="B36">
        <f t="shared" si="0"/>
        <v>49000</v>
      </c>
      <c r="C36">
        <v>44880</v>
      </c>
      <c r="D36" s="4">
        <f>C36+(C36*E2)</f>
        <v>48021.599999999999</v>
      </c>
    </row>
    <row r="37" spans="1:4" x14ac:dyDescent="0.25">
      <c r="A37" t="s">
        <v>130</v>
      </c>
      <c r="B37">
        <f t="shared" si="0"/>
        <v>49000</v>
      </c>
      <c r="C37">
        <v>45696</v>
      </c>
      <c r="D37" s="4">
        <f>C37+(C37*E2)</f>
        <v>48894.720000000001</v>
      </c>
    </row>
    <row r="38" spans="1:4" x14ac:dyDescent="0.25">
      <c r="A38" t="s">
        <v>131</v>
      </c>
      <c r="B38">
        <f t="shared" si="0"/>
        <v>52000</v>
      </c>
      <c r="C38">
        <v>48144</v>
      </c>
      <c r="D38" s="4">
        <f>C38+(C38*E2)</f>
        <v>51514.080000000002</v>
      </c>
    </row>
    <row r="39" spans="1:4" x14ac:dyDescent="0.25">
      <c r="A39" t="s">
        <v>132</v>
      </c>
      <c r="B39">
        <f t="shared" si="0"/>
        <v>56000</v>
      </c>
      <c r="C39">
        <v>51408</v>
      </c>
      <c r="D39" s="4">
        <f>C39+(C39*E2)</f>
        <v>55006.559999999998</v>
      </c>
    </row>
    <row r="40" spans="1:4" x14ac:dyDescent="0.25">
      <c r="A40" t="s">
        <v>133</v>
      </c>
      <c r="B40">
        <f t="shared" si="0"/>
        <v>56000</v>
      </c>
      <c r="C40">
        <v>51408</v>
      </c>
      <c r="D40" s="4">
        <f>C40+(C40*E2)</f>
        <v>55006.559999999998</v>
      </c>
    </row>
    <row r="41" spans="1:4" x14ac:dyDescent="0.25">
      <c r="A41" t="s">
        <v>134</v>
      </c>
      <c r="B41">
        <f t="shared" si="0"/>
        <v>58000</v>
      </c>
      <c r="C41">
        <v>53856</v>
      </c>
      <c r="D41" s="4">
        <f>C41+(C41*E2)</f>
        <v>57625.919999999998</v>
      </c>
    </row>
    <row r="42" spans="1:4" x14ac:dyDescent="0.25">
      <c r="A42" t="s">
        <v>135</v>
      </c>
      <c r="B42">
        <f t="shared" si="0"/>
        <v>65000</v>
      </c>
      <c r="C42">
        <v>60384</v>
      </c>
      <c r="D42" s="4">
        <f>C42+(C42*E2)</f>
        <v>64610.879999999997</v>
      </c>
    </row>
    <row r="43" spans="1:4" x14ac:dyDescent="0.25">
      <c r="A43" t="s">
        <v>136</v>
      </c>
      <c r="B43">
        <f t="shared" si="0"/>
        <v>69000</v>
      </c>
      <c r="C43">
        <v>63648</v>
      </c>
      <c r="D43" s="4">
        <f>C43+(C43*E2)</f>
        <v>68103.360000000001</v>
      </c>
    </row>
    <row r="44" spans="1:4" x14ac:dyDescent="0.25">
      <c r="A44" t="s">
        <v>137</v>
      </c>
      <c r="B44">
        <f t="shared" si="0"/>
        <v>70000</v>
      </c>
      <c r="C44">
        <v>65280</v>
      </c>
      <c r="D44" s="4">
        <f>C44+(C44*E2)</f>
        <v>69849.600000000006</v>
      </c>
    </row>
    <row r="45" spans="1:4" x14ac:dyDescent="0.25">
      <c r="A45" t="s">
        <v>138</v>
      </c>
      <c r="B45">
        <f t="shared" si="0"/>
        <v>71000</v>
      </c>
      <c r="C45">
        <v>66096</v>
      </c>
      <c r="D45" s="4">
        <f>C45+(C45*E2)</f>
        <v>70722.720000000001</v>
      </c>
    </row>
    <row r="46" spans="1:4" x14ac:dyDescent="0.25">
      <c r="A46" t="s">
        <v>139</v>
      </c>
      <c r="B46">
        <f t="shared" si="0"/>
        <v>71000</v>
      </c>
      <c r="C46">
        <v>66096</v>
      </c>
      <c r="D46" s="4">
        <f>C46+(C46*E2)</f>
        <v>70722.720000000001</v>
      </c>
    </row>
    <row r="47" spans="1:4" x14ac:dyDescent="0.25">
      <c r="A47" t="s">
        <v>140</v>
      </c>
      <c r="B47">
        <f t="shared" si="0"/>
        <v>72000</v>
      </c>
      <c r="C47">
        <v>66912</v>
      </c>
      <c r="D47" s="4">
        <f>C47+(C47*E2)</f>
        <v>71595.839999999997</v>
      </c>
    </row>
    <row r="48" spans="1:4" x14ac:dyDescent="0.25">
      <c r="A48" t="s">
        <v>141</v>
      </c>
      <c r="B48">
        <f t="shared" si="0"/>
        <v>75000</v>
      </c>
      <c r="C48">
        <v>69360</v>
      </c>
      <c r="D48" s="4">
        <f>C48+(C48*E2)</f>
        <v>74215.199999999997</v>
      </c>
    </row>
    <row r="49" spans="1:4" x14ac:dyDescent="0.25">
      <c r="A49" t="s">
        <v>142</v>
      </c>
      <c r="B49">
        <f t="shared" si="0"/>
        <v>77000</v>
      </c>
      <c r="C49">
        <v>71808</v>
      </c>
      <c r="D49" s="4">
        <f>C49+(C49*E2)</f>
        <v>76834.559999999998</v>
      </c>
    </row>
    <row r="50" spans="1:4" x14ac:dyDescent="0.25">
      <c r="A50" t="s">
        <v>143</v>
      </c>
      <c r="B50">
        <f t="shared" si="0"/>
        <v>83000</v>
      </c>
      <c r="C50">
        <v>76704</v>
      </c>
      <c r="D50" s="4">
        <f>C50+(C50*E2)</f>
        <v>82073.279999999999</v>
      </c>
    </row>
    <row r="51" spans="1:4" x14ac:dyDescent="0.25">
      <c r="A51" t="s">
        <v>144</v>
      </c>
      <c r="B51">
        <f t="shared" si="0"/>
        <v>87000</v>
      </c>
      <c r="C51">
        <v>80784</v>
      </c>
      <c r="D51" s="4">
        <f>C51+(C51*E2)</f>
        <v>86438.88</v>
      </c>
    </row>
    <row r="52" spans="1:4" x14ac:dyDescent="0.25">
      <c r="A52" t="s">
        <v>145</v>
      </c>
      <c r="B52">
        <f t="shared" si="0"/>
        <v>89000</v>
      </c>
      <c r="C52">
        <v>82416</v>
      </c>
      <c r="D52" s="4">
        <f>C52+(C52*E2)</f>
        <v>88185.12</v>
      </c>
    </row>
    <row r="53" spans="1:4" x14ac:dyDescent="0.25">
      <c r="A53" t="s">
        <v>146</v>
      </c>
      <c r="B53">
        <f t="shared" si="0"/>
        <v>90000</v>
      </c>
      <c r="C53">
        <v>84048</v>
      </c>
      <c r="D53" s="4">
        <f>C53+(C53*E2)</f>
        <v>89931.36</v>
      </c>
    </row>
    <row r="54" spans="1:4" x14ac:dyDescent="0.25">
      <c r="A54" t="s">
        <v>147</v>
      </c>
      <c r="B54">
        <f t="shared" si="0"/>
        <v>97000</v>
      </c>
      <c r="C54">
        <v>89760</v>
      </c>
      <c r="D54" s="4">
        <f>C54+(C54*E2)</f>
        <v>96043.199999999997</v>
      </c>
    </row>
    <row r="55" spans="1:4" x14ac:dyDescent="0.25">
      <c r="A55" t="s">
        <v>148</v>
      </c>
      <c r="B55">
        <f t="shared" si="0"/>
        <v>97000</v>
      </c>
      <c r="C55">
        <v>89760</v>
      </c>
      <c r="D55" s="4">
        <f>C55+(C55*E2)</f>
        <v>96043.199999999997</v>
      </c>
    </row>
    <row r="56" spans="1:4" x14ac:dyDescent="0.25">
      <c r="A56" t="s">
        <v>149</v>
      </c>
      <c r="B56">
        <f t="shared" si="0"/>
        <v>97000</v>
      </c>
      <c r="C56">
        <v>90576</v>
      </c>
      <c r="D56" s="4">
        <f>C56+(C56*E2)</f>
        <v>96916.32</v>
      </c>
    </row>
    <row r="57" spans="1:4" x14ac:dyDescent="0.25">
      <c r="A57" t="s">
        <v>150</v>
      </c>
      <c r="B57">
        <f t="shared" si="0"/>
        <v>100000</v>
      </c>
      <c r="C57">
        <v>93024</v>
      </c>
      <c r="D57" s="4">
        <f>C57+(C57*E2)</f>
        <v>99535.679999999993</v>
      </c>
    </row>
    <row r="58" spans="1:4" x14ac:dyDescent="0.25">
      <c r="A58" t="s">
        <v>151</v>
      </c>
      <c r="B58">
        <f t="shared" si="0"/>
        <v>104000</v>
      </c>
      <c r="C58">
        <v>96288</v>
      </c>
      <c r="D58" s="4">
        <f>C58+(C58*E2)</f>
        <v>103028.16</v>
      </c>
    </row>
    <row r="59" spans="1:4" x14ac:dyDescent="0.25">
      <c r="A59" t="s">
        <v>152</v>
      </c>
      <c r="B59">
        <f t="shared" si="0"/>
        <v>106000</v>
      </c>
      <c r="C59">
        <v>98736</v>
      </c>
      <c r="D59" s="4">
        <f>C59+(C59*E2)</f>
        <v>105647.52</v>
      </c>
    </row>
    <row r="60" spans="1:4" x14ac:dyDescent="0.25">
      <c r="A60" t="s">
        <v>153</v>
      </c>
      <c r="B60">
        <f t="shared" si="0"/>
        <v>108000</v>
      </c>
      <c r="C60">
        <v>100368</v>
      </c>
      <c r="D60" s="4">
        <f>C60+(C60*E2)</f>
        <v>107393.76</v>
      </c>
    </row>
    <row r="61" spans="1:4" x14ac:dyDescent="0.25">
      <c r="A61" t="s">
        <v>154</v>
      </c>
      <c r="B61">
        <f t="shared" si="0"/>
        <v>116000</v>
      </c>
      <c r="C61">
        <v>107712</v>
      </c>
      <c r="D61" s="4">
        <f>C61+(C61*E2)</f>
        <v>115251.84</v>
      </c>
    </row>
    <row r="62" spans="1:4" x14ac:dyDescent="0.25">
      <c r="A62" t="s">
        <v>155</v>
      </c>
      <c r="B62">
        <f t="shared" si="0"/>
        <v>125000</v>
      </c>
      <c r="C62">
        <v>116688</v>
      </c>
      <c r="D62" s="4">
        <f>C62+(C62*E2)</f>
        <v>124856.16</v>
      </c>
    </row>
    <row r="63" spans="1:4" x14ac:dyDescent="0.25">
      <c r="A63" t="s">
        <v>156</v>
      </c>
      <c r="B63">
        <f t="shared" si="0"/>
        <v>125000</v>
      </c>
      <c r="C63">
        <v>116688</v>
      </c>
      <c r="D63" s="4">
        <f>C63+(C63*E2)</f>
        <v>124856.16</v>
      </c>
    </row>
    <row r="64" spans="1:4" x14ac:dyDescent="0.25">
      <c r="A64" t="s">
        <v>157</v>
      </c>
      <c r="B64">
        <f t="shared" si="0"/>
        <v>135000</v>
      </c>
      <c r="C64">
        <v>125664</v>
      </c>
      <c r="D64" s="4">
        <f>C64+(C64*E2)</f>
        <v>134460.48000000001</v>
      </c>
    </row>
    <row r="65" spans="1:4" x14ac:dyDescent="0.25">
      <c r="A65" t="s">
        <v>158</v>
      </c>
      <c r="B65">
        <f t="shared" si="0"/>
        <v>142000</v>
      </c>
      <c r="C65">
        <v>132192</v>
      </c>
      <c r="D65" s="4">
        <f>C65+(C65*E2)</f>
        <v>141445.44</v>
      </c>
    </row>
    <row r="66" spans="1:4" x14ac:dyDescent="0.25">
      <c r="A66" t="s">
        <v>159</v>
      </c>
      <c r="B66">
        <f t="shared" si="0"/>
        <v>144000</v>
      </c>
      <c r="C66">
        <v>133824</v>
      </c>
      <c r="D66" s="4">
        <f>C66+(C66*E2)</f>
        <v>143191.67999999999</v>
      </c>
    </row>
    <row r="67" spans="1:4" x14ac:dyDescent="0.25">
      <c r="A67" t="s">
        <v>160</v>
      </c>
      <c r="B67">
        <f t="shared" ref="B67:B104" si="1">CEILING(D67,1000)</f>
        <v>145000</v>
      </c>
      <c r="C67">
        <v>134640</v>
      </c>
      <c r="D67" s="4">
        <f>C67+(C67*E2)</f>
        <v>144064.79999999999</v>
      </c>
    </row>
    <row r="68" spans="1:4" x14ac:dyDescent="0.25">
      <c r="A68" t="s">
        <v>161</v>
      </c>
      <c r="B68">
        <f t="shared" si="1"/>
        <v>145000</v>
      </c>
      <c r="C68">
        <v>135456</v>
      </c>
      <c r="D68" s="4">
        <f>C68+(C68*E2)</f>
        <v>144937.92000000001</v>
      </c>
    </row>
    <row r="69" spans="1:4" x14ac:dyDescent="0.25">
      <c r="A69" t="s">
        <v>162</v>
      </c>
      <c r="B69">
        <f t="shared" si="1"/>
        <v>163000</v>
      </c>
      <c r="C69">
        <v>151776</v>
      </c>
      <c r="D69" s="4">
        <f>C69+(C69*E2)</f>
        <v>162400.32000000001</v>
      </c>
    </row>
    <row r="70" spans="1:4" x14ac:dyDescent="0.25">
      <c r="A70" t="s">
        <v>163</v>
      </c>
      <c r="B70">
        <f t="shared" si="1"/>
        <v>164000</v>
      </c>
      <c r="C70">
        <v>152592</v>
      </c>
      <c r="D70" s="4">
        <f>C70+(C70*E2)</f>
        <v>163273.44</v>
      </c>
    </row>
    <row r="71" spans="1:4" x14ac:dyDescent="0.25">
      <c r="A71" t="s">
        <v>164</v>
      </c>
      <c r="B71">
        <f t="shared" si="1"/>
        <v>176000</v>
      </c>
      <c r="C71">
        <v>164016</v>
      </c>
      <c r="D71" s="4">
        <f>C71+(C71*E2)</f>
        <v>175497.12</v>
      </c>
    </row>
    <row r="72" spans="1:4" x14ac:dyDescent="0.25">
      <c r="A72" t="s">
        <v>165</v>
      </c>
      <c r="B72">
        <f t="shared" si="1"/>
        <v>193000</v>
      </c>
      <c r="C72">
        <v>179520</v>
      </c>
      <c r="D72" s="4">
        <f>C72+(C72*E2)</f>
        <v>192086.39999999999</v>
      </c>
    </row>
    <row r="73" spans="1:4" x14ac:dyDescent="0.25">
      <c r="A73" t="s">
        <v>166</v>
      </c>
      <c r="B73">
        <f t="shared" si="1"/>
        <v>194000</v>
      </c>
      <c r="C73">
        <v>181152</v>
      </c>
      <c r="D73" s="4">
        <f>C73+(C73*E2)</f>
        <v>193832.64</v>
      </c>
    </row>
    <row r="74" spans="1:4" x14ac:dyDescent="0.25">
      <c r="A74" t="s">
        <v>167</v>
      </c>
      <c r="B74">
        <f t="shared" si="1"/>
        <v>200000</v>
      </c>
      <c r="C74">
        <v>186048</v>
      </c>
      <c r="D74" s="4">
        <f>C74+(C74*E2)</f>
        <v>199071.35999999999</v>
      </c>
    </row>
    <row r="75" spans="1:4" x14ac:dyDescent="0.25">
      <c r="A75" t="s">
        <v>168</v>
      </c>
      <c r="B75">
        <f t="shared" si="1"/>
        <v>202000</v>
      </c>
      <c r="C75">
        <v>188496</v>
      </c>
      <c r="D75" s="4">
        <f>C75+(C75*E2)</f>
        <v>201690.72</v>
      </c>
    </row>
    <row r="76" spans="1:4" x14ac:dyDescent="0.25">
      <c r="A76" t="s">
        <v>169</v>
      </c>
      <c r="B76">
        <f t="shared" si="1"/>
        <v>212000</v>
      </c>
      <c r="C76">
        <v>197472</v>
      </c>
      <c r="D76" s="4">
        <f>C76+(C76*E2)</f>
        <v>211295.04</v>
      </c>
    </row>
    <row r="77" spans="1:4" x14ac:dyDescent="0.25">
      <c r="A77" t="s">
        <v>170</v>
      </c>
      <c r="B77">
        <f t="shared" si="1"/>
        <v>241000</v>
      </c>
      <c r="C77">
        <v>224400</v>
      </c>
      <c r="D77" s="4">
        <f>C77+(C77*E2)</f>
        <v>240108</v>
      </c>
    </row>
    <row r="78" spans="1:4" x14ac:dyDescent="0.25">
      <c r="A78" t="s">
        <v>171</v>
      </c>
      <c r="B78">
        <f t="shared" si="1"/>
        <v>241000</v>
      </c>
      <c r="C78">
        <v>225216</v>
      </c>
      <c r="D78" s="4">
        <f>C78+(C78*E2)</f>
        <v>240981.12</v>
      </c>
    </row>
    <row r="79" spans="1:4" x14ac:dyDescent="0.25">
      <c r="A79" t="s">
        <v>172</v>
      </c>
      <c r="B79">
        <f t="shared" si="1"/>
        <v>269000</v>
      </c>
      <c r="C79">
        <v>251328</v>
      </c>
      <c r="D79" s="4">
        <f>C79+(C79*E2)</f>
        <v>268920.96000000002</v>
      </c>
    </row>
    <row r="80" spans="1:4" x14ac:dyDescent="0.25">
      <c r="A80" t="s">
        <v>173</v>
      </c>
      <c r="B80">
        <f t="shared" si="1"/>
        <v>289000</v>
      </c>
      <c r="C80">
        <v>269280</v>
      </c>
      <c r="D80" s="4">
        <f>C80+(C80*E2)</f>
        <v>288129.59999999998</v>
      </c>
    </row>
    <row r="81" spans="1:4" x14ac:dyDescent="0.25">
      <c r="A81" t="s">
        <v>174</v>
      </c>
      <c r="B81">
        <f t="shared" si="1"/>
        <v>292000</v>
      </c>
      <c r="C81">
        <v>272544</v>
      </c>
      <c r="D81" s="4">
        <f>C81+(C81*E2)</f>
        <v>291622.08</v>
      </c>
    </row>
    <row r="82" spans="1:4" x14ac:dyDescent="0.25">
      <c r="A82" t="s">
        <v>175</v>
      </c>
      <c r="B82">
        <f t="shared" si="1"/>
        <v>296000</v>
      </c>
      <c r="C82">
        <v>275808</v>
      </c>
      <c r="D82" s="4">
        <f>C82+(C82*E2)</f>
        <v>295114.56</v>
      </c>
    </row>
    <row r="83" spans="1:4" x14ac:dyDescent="0.25">
      <c r="A83" t="s">
        <v>176</v>
      </c>
      <c r="B83">
        <f t="shared" si="1"/>
        <v>296000</v>
      </c>
      <c r="C83">
        <v>275808</v>
      </c>
      <c r="D83" s="4">
        <f>C83+(C83*E2)</f>
        <v>295114.56</v>
      </c>
    </row>
    <row r="84" spans="1:4" x14ac:dyDescent="0.25">
      <c r="A84" t="s">
        <v>177</v>
      </c>
      <c r="B84">
        <f t="shared" si="1"/>
        <v>298000</v>
      </c>
      <c r="C84">
        <v>278256</v>
      </c>
      <c r="D84" s="4">
        <f>C84+(C84*E2)</f>
        <v>297733.92</v>
      </c>
    </row>
    <row r="85" spans="1:4" x14ac:dyDescent="0.25">
      <c r="A85" t="s">
        <v>178</v>
      </c>
      <c r="B85">
        <f t="shared" si="1"/>
        <v>308000</v>
      </c>
      <c r="C85">
        <v>287232</v>
      </c>
      <c r="D85" s="4">
        <f>C85+(C85*E2)</f>
        <v>307338.23999999999</v>
      </c>
    </row>
    <row r="86" spans="1:4" x14ac:dyDescent="0.25">
      <c r="A86" t="s">
        <v>179</v>
      </c>
      <c r="B86">
        <f t="shared" si="1"/>
        <v>317000</v>
      </c>
      <c r="C86">
        <v>296208</v>
      </c>
      <c r="D86" s="4">
        <f>C86+(C86*E2)</f>
        <v>316942.56</v>
      </c>
    </row>
    <row r="87" spans="1:4" x14ac:dyDescent="0.25">
      <c r="A87" t="s">
        <v>180</v>
      </c>
      <c r="B87">
        <f t="shared" si="1"/>
        <v>324000</v>
      </c>
      <c r="C87">
        <v>302736</v>
      </c>
      <c r="D87" s="4">
        <f>C87+(C87*E2)</f>
        <v>323927.52</v>
      </c>
    </row>
    <row r="88" spans="1:4" x14ac:dyDescent="0.25">
      <c r="A88" t="s">
        <v>181</v>
      </c>
      <c r="B88">
        <f t="shared" si="1"/>
        <v>365000</v>
      </c>
      <c r="C88">
        <v>341088</v>
      </c>
      <c r="D88" s="4">
        <f>C88+(C88*E2)</f>
        <v>364964.16000000003</v>
      </c>
    </row>
    <row r="89" spans="1:4" x14ac:dyDescent="0.25">
      <c r="A89" t="s">
        <v>182</v>
      </c>
      <c r="B89">
        <f t="shared" si="1"/>
        <v>488000</v>
      </c>
      <c r="C89">
        <v>455328</v>
      </c>
      <c r="D89" s="4">
        <f>C89+(C89*E2)</f>
        <v>487200.96</v>
      </c>
    </row>
    <row r="90" spans="1:4" x14ac:dyDescent="0.25">
      <c r="A90" t="s">
        <v>183</v>
      </c>
      <c r="B90">
        <f t="shared" si="1"/>
        <v>509000</v>
      </c>
      <c r="C90">
        <v>474912</v>
      </c>
      <c r="D90" s="4">
        <f>C90+(C90*E2)</f>
        <v>508155.84</v>
      </c>
    </row>
    <row r="91" spans="1:4" x14ac:dyDescent="0.25">
      <c r="A91" t="s">
        <v>184</v>
      </c>
      <c r="B91">
        <f t="shared" si="1"/>
        <v>537000</v>
      </c>
      <c r="C91">
        <v>501024</v>
      </c>
      <c r="D91" s="4">
        <f>C91+(C91*E2)</f>
        <v>536095.68000000005</v>
      </c>
    </row>
    <row r="92" spans="1:4" x14ac:dyDescent="0.25">
      <c r="A92" t="s">
        <v>185</v>
      </c>
      <c r="B92">
        <f t="shared" si="1"/>
        <v>580000</v>
      </c>
      <c r="C92">
        <v>541824</v>
      </c>
      <c r="D92" s="4">
        <f>C92+(C92*E2)</f>
        <v>579751.68000000005</v>
      </c>
    </row>
    <row r="93" spans="1:4" x14ac:dyDescent="0.25">
      <c r="A93" t="s">
        <v>186</v>
      </c>
      <c r="B93">
        <f t="shared" si="1"/>
        <v>595000</v>
      </c>
      <c r="C93">
        <v>555696</v>
      </c>
      <c r="D93" s="4">
        <f>C93+(C93*E2)</f>
        <v>594594.72</v>
      </c>
    </row>
    <row r="94" spans="1:4" x14ac:dyDescent="0.25">
      <c r="A94" t="s">
        <v>187</v>
      </c>
      <c r="B94">
        <f t="shared" si="1"/>
        <v>642000</v>
      </c>
      <c r="C94">
        <v>599760</v>
      </c>
      <c r="D94" s="4">
        <f>C94+(C94*E2)</f>
        <v>641743.19999999995</v>
      </c>
    </row>
    <row r="95" spans="1:4" x14ac:dyDescent="0.25">
      <c r="A95" t="s">
        <v>188</v>
      </c>
      <c r="B95">
        <f t="shared" si="1"/>
        <v>750000</v>
      </c>
      <c r="C95">
        <v>700128</v>
      </c>
      <c r="D95" s="4">
        <f>C95+(C95*E2)</f>
        <v>749136.96</v>
      </c>
    </row>
    <row r="96" spans="1:4" x14ac:dyDescent="0.25">
      <c r="A96" t="s">
        <v>189</v>
      </c>
      <c r="B96">
        <f t="shared" si="1"/>
        <v>865000</v>
      </c>
      <c r="C96">
        <v>807840</v>
      </c>
      <c r="D96" s="4">
        <f>C96+(C96*E2)</f>
        <v>864388.8</v>
      </c>
    </row>
    <row r="97" spans="1:4" x14ac:dyDescent="0.25">
      <c r="A97" t="s">
        <v>190</v>
      </c>
      <c r="B97">
        <f t="shared" si="1"/>
        <v>923000</v>
      </c>
      <c r="C97">
        <v>861696</v>
      </c>
      <c r="D97" s="4">
        <f>C97+(C97*E2)</f>
        <v>922014.71999999997</v>
      </c>
    </row>
    <row r="98" spans="1:4" x14ac:dyDescent="0.25">
      <c r="A98" t="s">
        <v>191</v>
      </c>
      <c r="B98">
        <f t="shared" si="1"/>
        <v>961000</v>
      </c>
      <c r="C98">
        <v>897600</v>
      </c>
      <c r="D98" s="4">
        <f>C98+(C98*E2)</f>
        <v>960432</v>
      </c>
    </row>
    <row r="99" spans="1:4" x14ac:dyDescent="0.25">
      <c r="A99" t="s">
        <v>192</v>
      </c>
      <c r="B99">
        <f t="shared" si="1"/>
        <v>1057000</v>
      </c>
      <c r="C99">
        <v>987360</v>
      </c>
      <c r="D99" s="4">
        <f>C99+(C99*E2)</f>
        <v>1056475.2</v>
      </c>
    </row>
    <row r="100" spans="1:4" x14ac:dyDescent="0.25">
      <c r="A100" t="s">
        <v>193</v>
      </c>
      <c r="B100">
        <f t="shared" si="1"/>
        <v>1153000</v>
      </c>
      <c r="C100">
        <v>1077120</v>
      </c>
      <c r="D100" s="4">
        <f>C100+(C100*E2)</f>
        <v>1152518.3999999999</v>
      </c>
    </row>
    <row r="101" spans="1:4" x14ac:dyDescent="0.25">
      <c r="A101" t="s">
        <v>194</v>
      </c>
      <c r="B101">
        <f t="shared" si="1"/>
        <v>1249000</v>
      </c>
      <c r="C101">
        <v>1166880</v>
      </c>
      <c r="D101" s="4">
        <f>C101+(C101*E2)</f>
        <v>1248561.6000000001</v>
      </c>
    </row>
    <row r="102" spans="1:4" x14ac:dyDescent="0.25">
      <c r="A102" t="s">
        <v>195</v>
      </c>
      <c r="B102">
        <f t="shared" si="1"/>
        <v>1345000</v>
      </c>
      <c r="C102">
        <v>1256640</v>
      </c>
      <c r="D102" s="4">
        <f>C102+(C102*E2)</f>
        <v>1344604.8</v>
      </c>
    </row>
    <row r="103" spans="1:4" x14ac:dyDescent="0.25">
      <c r="A103" t="s">
        <v>196</v>
      </c>
      <c r="B103">
        <f t="shared" si="1"/>
        <v>4803000</v>
      </c>
      <c r="C103">
        <v>4488000</v>
      </c>
      <c r="D103" s="4">
        <f>C103+(C103*E2)</f>
        <v>4802160</v>
      </c>
    </row>
    <row r="104" spans="1:4" x14ac:dyDescent="0.25">
      <c r="A104" t="s">
        <v>197</v>
      </c>
      <c r="B104">
        <f t="shared" si="1"/>
        <v>9605000</v>
      </c>
      <c r="C104">
        <v>8976000</v>
      </c>
      <c r="D104" s="4">
        <f>C104+(C104*E2)</f>
        <v>9604320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FAEC1-AE26-4C03-A3FA-F1390FB60479}">
  <dimension ref="A1:Q100"/>
  <sheetViews>
    <sheetView topLeftCell="A75" workbookViewId="0">
      <selection activeCell="N6" sqref="N6:N100"/>
    </sheetView>
  </sheetViews>
  <sheetFormatPr defaultRowHeight="15" x14ac:dyDescent="0.25"/>
  <cols>
    <col min="2" max="2" width="20.140625" customWidth="1"/>
  </cols>
  <sheetData>
    <row r="1" spans="1:17" x14ac:dyDescent="0.25">
      <c r="A1" s="5" t="s">
        <v>203</v>
      </c>
      <c r="B1" s="5" t="s">
        <v>204</v>
      </c>
      <c r="C1" s="6" t="s">
        <v>205</v>
      </c>
      <c r="D1" s="7" t="s">
        <v>206</v>
      </c>
      <c r="E1" s="5" t="s">
        <v>207</v>
      </c>
      <c r="F1" s="5" t="s">
        <v>208</v>
      </c>
      <c r="G1" s="5" t="s">
        <v>209</v>
      </c>
      <c r="H1" s="5" t="s">
        <v>210</v>
      </c>
      <c r="I1" s="5" t="s">
        <v>211</v>
      </c>
      <c r="J1" s="5" t="s">
        <v>212</v>
      </c>
      <c r="K1" s="5" t="s">
        <v>213</v>
      </c>
      <c r="L1" s="5" t="s">
        <v>214</v>
      </c>
      <c r="M1" s="5" t="s">
        <v>215</v>
      </c>
      <c r="N1" s="5" t="s">
        <v>202</v>
      </c>
      <c r="O1" s="5" t="s">
        <v>216</v>
      </c>
      <c r="P1" s="5" t="s">
        <v>217</v>
      </c>
    </row>
    <row r="2" spans="1:17" x14ac:dyDescent="0.25">
      <c r="A2" t="s">
        <v>198</v>
      </c>
      <c r="B2" t="s">
        <v>0</v>
      </c>
      <c r="C2" s="8">
        <f>O6*N2</f>
        <v>40050</v>
      </c>
      <c r="D2" s="4">
        <f>O2*N2</f>
        <v>39600</v>
      </c>
      <c r="E2">
        <v>1</v>
      </c>
      <c r="F2">
        <v>0</v>
      </c>
      <c r="G2">
        <v>0</v>
      </c>
      <c r="H2">
        <v>0</v>
      </c>
      <c r="I2" t="s">
        <v>221</v>
      </c>
      <c r="J2" s="9">
        <v>1</v>
      </c>
      <c r="L2">
        <v>0</v>
      </c>
      <c r="M2">
        <v>0</v>
      </c>
      <c r="N2" s="1">
        <v>150</v>
      </c>
      <c r="O2">
        <v>264</v>
      </c>
      <c r="P2" s="4">
        <f>C2-D2</f>
        <v>450</v>
      </c>
    </row>
    <row r="3" spans="1:17" x14ac:dyDescent="0.25">
      <c r="A3" s="2" t="s">
        <v>199</v>
      </c>
      <c r="B3" t="s">
        <v>42</v>
      </c>
      <c r="C3" s="8">
        <f>O6*N3</f>
        <v>13350</v>
      </c>
      <c r="D3" s="4">
        <f>O2*N3</f>
        <v>13200</v>
      </c>
      <c r="E3">
        <v>1</v>
      </c>
      <c r="F3">
        <v>0</v>
      </c>
      <c r="G3">
        <v>0</v>
      </c>
      <c r="H3">
        <v>0</v>
      </c>
      <c r="I3" t="s">
        <v>221</v>
      </c>
      <c r="J3" s="9">
        <v>2</v>
      </c>
      <c r="L3">
        <v>0</v>
      </c>
      <c r="M3">
        <v>0</v>
      </c>
      <c r="N3" s="1">
        <v>50</v>
      </c>
      <c r="O3" t="s">
        <v>219</v>
      </c>
      <c r="P3" s="4">
        <f>C3-D3</f>
        <v>150</v>
      </c>
    </row>
    <row r="4" spans="1:17" x14ac:dyDescent="0.25">
      <c r="A4" s="2" t="s">
        <v>200</v>
      </c>
      <c r="B4" t="s">
        <v>41</v>
      </c>
      <c r="C4" s="8">
        <f>O6*N4</f>
        <v>26700</v>
      </c>
      <c r="D4" s="4">
        <f>O2*N4</f>
        <v>26400</v>
      </c>
      <c r="E4">
        <v>1</v>
      </c>
      <c r="F4">
        <v>0</v>
      </c>
      <c r="G4">
        <v>0</v>
      </c>
      <c r="H4">
        <v>0</v>
      </c>
      <c r="I4" t="s">
        <v>221</v>
      </c>
      <c r="J4" s="9">
        <v>3</v>
      </c>
      <c r="L4">
        <v>0</v>
      </c>
      <c r="M4">
        <v>0</v>
      </c>
      <c r="N4" s="1">
        <v>100</v>
      </c>
      <c r="P4" s="4">
        <f t="shared" ref="P4:P67" si="0">C4-D4</f>
        <v>300</v>
      </c>
    </row>
    <row r="5" spans="1:17" x14ac:dyDescent="0.25">
      <c r="A5" t="s">
        <v>201</v>
      </c>
      <c r="B5" t="s">
        <v>40</v>
      </c>
      <c r="C5" s="8">
        <f>O6*N5</f>
        <v>80100</v>
      </c>
      <c r="D5" s="4">
        <f>O2*N5</f>
        <v>79200</v>
      </c>
      <c r="E5">
        <v>1</v>
      </c>
      <c r="F5">
        <v>0</v>
      </c>
      <c r="G5">
        <v>0</v>
      </c>
      <c r="H5">
        <v>0</v>
      </c>
      <c r="I5" t="s">
        <v>221</v>
      </c>
      <c r="J5" s="9">
        <v>4</v>
      </c>
      <c r="L5">
        <v>0</v>
      </c>
      <c r="M5">
        <v>0</v>
      </c>
      <c r="N5" s="1">
        <v>300</v>
      </c>
      <c r="O5" t="s">
        <v>220</v>
      </c>
      <c r="P5" s="4">
        <f t="shared" si="0"/>
        <v>900</v>
      </c>
    </row>
    <row r="6" spans="1:17" x14ac:dyDescent="0.25">
      <c r="A6" t="s">
        <v>43</v>
      </c>
      <c r="B6" t="s">
        <v>99</v>
      </c>
      <c r="C6" s="8">
        <f>O6*N6</f>
        <v>801</v>
      </c>
      <c r="D6" s="4">
        <f>O2*N6</f>
        <v>792</v>
      </c>
      <c r="E6">
        <v>1</v>
      </c>
      <c r="F6">
        <v>0</v>
      </c>
      <c r="G6">
        <v>0</v>
      </c>
      <c r="H6">
        <v>0</v>
      </c>
      <c r="I6" t="s">
        <v>218</v>
      </c>
      <c r="J6" t="str">
        <f>RIGHT(A6,1)</f>
        <v>5</v>
      </c>
      <c r="L6">
        <v>0</v>
      </c>
      <c r="M6">
        <v>0</v>
      </c>
      <c r="N6" s="1">
        <v>3</v>
      </c>
      <c r="O6">
        <v>267</v>
      </c>
      <c r="P6" s="4">
        <v>50</v>
      </c>
      <c r="Q6">
        <v>267</v>
      </c>
    </row>
    <row r="7" spans="1:17" x14ac:dyDescent="0.25">
      <c r="A7" t="s">
        <v>44</v>
      </c>
      <c r="B7" t="s">
        <v>100</v>
      </c>
      <c r="C7" s="8">
        <f>O6*N7</f>
        <v>1602</v>
      </c>
      <c r="D7" s="4">
        <f>O2*N7</f>
        <v>1584</v>
      </c>
      <c r="E7">
        <v>1</v>
      </c>
      <c r="F7">
        <v>0</v>
      </c>
      <c r="G7">
        <v>0</v>
      </c>
      <c r="H7">
        <v>0</v>
      </c>
      <c r="I7" t="s">
        <v>218</v>
      </c>
      <c r="J7" t="str">
        <f t="shared" ref="J7:J20" si="1">RIGHT(A7,2)</f>
        <v>10</v>
      </c>
      <c r="L7">
        <v>0</v>
      </c>
      <c r="M7">
        <v>0</v>
      </c>
      <c r="N7" s="1">
        <v>6</v>
      </c>
      <c r="P7" s="4">
        <v>50</v>
      </c>
    </row>
    <row r="8" spans="1:17" x14ac:dyDescent="0.25">
      <c r="A8" t="s">
        <v>45</v>
      </c>
      <c r="B8" t="s">
        <v>101</v>
      </c>
      <c r="C8" s="8">
        <f>O6*N8</f>
        <v>2403</v>
      </c>
      <c r="D8" s="4">
        <f>O2*N8</f>
        <v>2376</v>
      </c>
      <c r="E8">
        <v>1</v>
      </c>
      <c r="F8">
        <v>0</v>
      </c>
      <c r="G8">
        <v>0</v>
      </c>
      <c r="H8">
        <v>0</v>
      </c>
      <c r="I8" t="s">
        <v>218</v>
      </c>
      <c r="J8" t="str">
        <f t="shared" si="1"/>
        <v>15</v>
      </c>
      <c r="L8">
        <v>0</v>
      </c>
      <c r="M8">
        <v>0</v>
      </c>
      <c r="N8" s="1">
        <v>9</v>
      </c>
      <c r="P8" s="4">
        <v>50</v>
      </c>
    </row>
    <row r="9" spans="1:17" x14ac:dyDescent="0.25">
      <c r="A9" t="s">
        <v>46</v>
      </c>
      <c r="B9" t="s">
        <v>102</v>
      </c>
      <c r="C9" s="8">
        <f>O6*N9</f>
        <v>3204</v>
      </c>
      <c r="D9" s="4">
        <f>O2*N9</f>
        <v>3168</v>
      </c>
      <c r="E9">
        <v>1</v>
      </c>
      <c r="F9">
        <v>0</v>
      </c>
      <c r="G9">
        <v>0</v>
      </c>
      <c r="H9">
        <v>0</v>
      </c>
      <c r="I9" t="s">
        <v>218</v>
      </c>
      <c r="J9" t="str">
        <f t="shared" si="1"/>
        <v>20</v>
      </c>
      <c r="L9">
        <v>0</v>
      </c>
      <c r="M9">
        <v>0</v>
      </c>
      <c r="N9" s="1">
        <v>12</v>
      </c>
      <c r="P9" s="4">
        <v>50</v>
      </c>
    </row>
    <row r="10" spans="1:17" x14ac:dyDescent="0.25">
      <c r="A10" t="s">
        <v>47</v>
      </c>
      <c r="B10" t="s">
        <v>103</v>
      </c>
      <c r="C10" s="8">
        <f>O6*N10</f>
        <v>4005</v>
      </c>
      <c r="D10" s="4">
        <f>O2*N10</f>
        <v>3960</v>
      </c>
      <c r="E10">
        <v>1</v>
      </c>
      <c r="F10">
        <v>0</v>
      </c>
      <c r="G10">
        <v>0</v>
      </c>
      <c r="H10">
        <v>0</v>
      </c>
      <c r="I10" t="s">
        <v>218</v>
      </c>
      <c r="J10" t="str">
        <f t="shared" si="1"/>
        <v>25</v>
      </c>
      <c r="L10">
        <v>0</v>
      </c>
      <c r="M10">
        <v>0</v>
      </c>
      <c r="N10" s="1">
        <v>15</v>
      </c>
      <c r="P10" s="4">
        <v>50</v>
      </c>
    </row>
    <row r="11" spans="1:17" x14ac:dyDescent="0.25">
      <c r="A11" t="s">
        <v>48</v>
      </c>
      <c r="B11" t="s">
        <v>104</v>
      </c>
      <c r="C11" s="8">
        <f>O6*N11</f>
        <v>4806</v>
      </c>
      <c r="D11" s="4">
        <f>O2*N11</f>
        <v>4752</v>
      </c>
      <c r="E11">
        <v>1</v>
      </c>
      <c r="F11">
        <v>0</v>
      </c>
      <c r="G11">
        <v>0</v>
      </c>
      <c r="H11">
        <v>0</v>
      </c>
      <c r="I11" t="s">
        <v>218</v>
      </c>
      <c r="J11" t="str">
        <f t="shared" si="1"/>
        <v>30</v>
      </c>
      <c r="L11">
        <v>0</v>
      </c>
      <c r="M11">
        <v>0</v>
      </c>
      <c r="N11" s="1">
        <v>18</v>
      </c>
      <c r="P11" s="4">
        <f t="shared" si="0"/>
        <v>54</v>
      </c>
    </row>
    <row r="12" spans="1:17" x14ac:dyDescent="0.25">
      <c r="A12" t="s">
        <v>49</v>
      </c>
      <c r="B12" t="s">
        <v>105</v>
      </c>
      <c r="C12" s="8">
        <f>O6*N12</f>
        <v>6408</v>
      </c>
      <c r="D12" s="4">
        <f>O2*N12</f>
        <v>6336</v>
      </c>
      <c r="E12">
        <v>1</v>
      </c>
      <c r="F12">
        <v>0</v>
      </c>
      <c r="G12">
        <v>0</v>
      </c>
      <c r="H12">
        <v>0</v>
      </c>
      <c r="I12" t="s">
        <v>218</v>
      </c>
      <c r="J12" t="str">
        <f t="shared" si="1"/>
        <v>40</v>
      </c>
      <c r="L12">
        <v>0</v>
      </c>
      <c r="M12">
        <v>0</v>
      </c>
      <c r="N12" s="1">
        <v>24</v>
      </c>
      <c r="P12" s="4">
        <f t="shared" si="0"/>
        <v>72</v>
      </c>
    </row>
    <row r="13" spans="1:17" x14ac:dyDescent="0.25">
      <c r="A13" t="s">
        <v>50</v>
      </c>
      <c r="B13" t="s">
        <v>106</v>
      </c>
      <c r="C13" s="8">
        <f>O6*N13</f>
        <v>6408</v>
      </c>
      <c r="D13" s="4">
        <f>O2*N13</f>
        <v>6336</v>
      </c>
      <c r="E13">
        <v>1</v>
      </c>
      <c r="F13">
        <v>0</v>
      </c>
      <c r="G13">
        <v>0</v>
      </c>
      <c r="H13">
        <v>0</v>
      </c>
      <c r="I13" t="s">
        <v>218</v>
      </c>
      <c r="J13" t="str">
        <f t="shared" si="1"/>
        <v>50</v>
      </c>
      <c r="L13">
        <v>0</v>
      </c>
      <c r="M13">
        <v>0</v>
      </c>
      <c r="N13" s="1">
        <v>24</v>
      </c>
      <c r="P13" s="4">
        <f t="shared" si="0"/>
        <v>72</v>
      </c>
    </row>
    <row r="14" spans="1:17" x14ac:dyDescent="0.25">
      <c r="A14" t="s">
        <v>51</v>
      </c>
      <c r="B14" t="s">
        <v>107</v>
      </c>
      <c r="C14" s="8">
        <f>O6*N14</f>
        <v>7209</v>
      </c>
      <c r="D14" s="4">
        <f>O2*N14</f>
        <v>7128</v>
      </c>
      <c r="E14">
        <v>1</v>
      </c>
      <c r="F14">
        <v>0</v>
      </c>
      <c r="G14">
        <v>0</v>
      </c>
      <c r="H14">
        <v>0</v>
      </c>
      <c r="I14" t="s">
        <v>218</v>
      </c>
      <c r="J14" t="str">
        <f t="shared" si="1"/>
        <v>55</v>
      </c>
      <c r="L14">
        <v>0</v>
      </c>
      <c r="M14">
        <v>0</v>
      </c>
      <c r="N14" s="1">
        <v>27</v>
      </c>
      <c r="P14" s="4">
        <f t="shared" si="0"/>
        <v>81</v>
      </c>
    </row>
    <row r="15" spans="1:17" x14ac:dyDescent="0.25">
      <c r="A15" t="s">
        <v>52</v>
      </c>
      <c r="B15" t="s">
        <v>108</v>
      </c>
      <c r="C15" s="8">
        <f>O6*N15</f>
        <v>8010</v>
      </c>
      <c r="D15" s="4">
        <f>O2*N15</f>
        <v>7920</v>
      </c>
      <c r="E15">
        <v>1</v>
      </c>
      <c r="F15">
        <v>0</v>
      </c>
      <c r="G15">
        <v>0</v>
      </c>
      <c r="H15">
        <v>0</v>
      </c>
      <c r="I15" t="s">
        <v>218</v>
      </c>
      <c r="J15" t="str">
        <f t="shared" si="1"/>
        <v>60</v>
      </c>
      <c r="L15">
        <v>0</v>
      </c>
      <c r="M15">
        <v>0</v>
      </c>
      <c r="N15" s="1">
        <v>30</v>
      </c>
      <c r="P15" s="4">
        <f t="shared" si="0"/>
        <v>90</v>
      </c>
    </row>
    <row r="16" spans="1:17" x14ac:dyDescent="0.25">
      <c r="A16" t="s">
        <v>53</v>
      </c>
      <c r="B16" t="s">
        <v>109</v>
      </c>
      <c r="C16" s="8">
        <f>N16*Q6</f>
        <v>8811</v>
      </c>
      <c r="D16" s="4">
        <f>O2*N16</f>
        <v>8712</v>
      </c>
      <c r="E16">
        <v>1</v>
      </c>
      <c r="F16">
        <v>0</v>
      </c>
      <c r="G16">
        <v>0</v>
      </c>
      <c r="H16">
        <v>0</v>
      </c>
      <c r="I16" t="s">
        <v>218</v>
      </c>
      <c r="J16" t="str">
        <f t="shared" si="1"/>
        <v>70</v>
      </c>
      <c r="L16">
        <v>0</v>
      </c>
      <c r="M16">
        <v>0</v>
      </c>
      <c r="N16" s="1">
        <v>33</v>
      </c>
      <c r="P16" s="4">
        <f t="shared" si="0"/>
        <v>99</v>
      </c>
    </row>
    <row r="17" spans="1:16" x14ac:dyDescent="0.25">
      <c r="A17" t="s">
        <v>54</v>
      </c>
      <c r="B17" t="s">
        <v>110</v>
      </c>
      <c r="C17" s="8">
        <f>O6*N17</f>
        <v>9612</v>
      </c>
      <c r="D17" s="4">
        <f>O2*N17</f>
        <v>9504</v>
      </c>
      <c r="E17">
        <v>1</v>
      </c>
      <c r="F17">
        <v>0</v>
      </c>
      <c r="G17">
        <v>0</v>
      </c>
      <c r="H17">
        <v>0</v>
      </c>
      <c r="I17" t="s">
        <v>218</v>
      </c>
      <c r="J17" t="str">
        <f t="shared" si="1"/>
        <v>75</v>
      </c>
      <c r="L17">
        <v>0</v>
      </c>
      <c r="M17">
        <v>0</v>
      </c>
      <c r="N17" s="1">
        <v>36</v>
      </c>
      <c r="P17" s="4">
        <f t="shared" si="0"/>
        <v>108</v>
      </c>
    </row>
    <row r="18" spans="1:16" x14ac:dyDescent="0.25">
      <c r="A18" t="s">
        <v>55</v>
      </c>
      <c r="B18" t="s">
        <v>111</v>
      </c>
      <c r="C18" s="8">
        <f>O6*N18</f>
        <v>10413</v>
      </c>
      <c r="D18" s="4">
        <f>O2*N18</f>
        <v>10296</v>
      </c>
      <c r="E18">
        <v>1</v>
      </c>
      <c r="F18">
        <v>0</v>
      </c>
      <c r="G18">
        <v>0</v>
      </c>
      <c r="H18">
        <v>0</v>
      </c>
      <c r="I18" t="s">
        <v>218</v>
      </c>
      <c r="J18" t="str">
        <f t="shared" si="1"/>
        <v>80</v>
      </c>
      <c r="L18">
        <v>0</v>
      </c>
      <c r="M18">
        <v>0</v>
      </c>
      <c r="N18" s="1">
        <v>39</v>
      </c>
      <c r="P18" s="4">
        <f t="shared" si="0"/>
        <v>117</v>
      </c>
    </row>
    <row r="19" spans="1:16" x14ac:dyDescent="0.25">
      <c r="A19" t="s">
        <v>56</v>
      </c>
      <c r="B19" t="s">
        <v>112</v>
      </c>
      <c r="C19" s="8">
        <f>O6*N19</f>
        <v>12015</v>
      </c>
      <c r="D19" s="4">
        <f>O2*N19</f>
        <v>11880</v>
      </c>
      <c r="E19">
        <v>1</v>
      </c>
      <c r="F19">
        <v>0</v>
      </c>
      <c r="G19">
        <v>0</v>
      </c>
      <c r="H19">
        <v>0</v>
      </c>
      <c r="I19" t="s">
        <v>218</v>
      </c>
      <c r="J19" t="str">
        <f t="shared" si="1"/>
        <v>90</v>
      </c>
      <c r="L19">
        <v>0</v>
      </c>
      <c r="M19">
        <v>0</v>
      </c>
      <c r="N19" s="1">
        <v>45</v>
      </c>
      <c r="P19" s="4">
        <f t="shared" si="0"/>
        <v>135</v>
      </c>
    </row>
    <row r="20" spans="1:16" x14ac:dyDescent="0.25">
      <c r="A20" t="s">
        <v>58</v>
      </c>
      <c r="B20" t="s">
        <v>114</v>
      </c>
      <c r="C20" s="8">
        <f>O6*N20</f>
        <v>12816</v>
      </c>
      <c r="D20" s="4">
        <v>12192</v>
      </c>
      <c r="E20">
        <v>1</v>
      </c>
      <c r="F20">
        <v>0</v>
      </c>
      <c r="G20">
        <v>0</v>
      </c>
      <c r="H20">
        <v>0</v>
      </c>
      <c r="I20" t="s">
        <v>218</v>
      </c>
      <c r="J20" t="str">
        <f t="shared" si="1"/>
        <v>95</v>
      </c>
      <c r="L20">
        <v>0</v>
      </c>
      <c r="M20">
        <v>0</v>
      </c>
      <c r="N20" s="1">
        <v>48</v>
      </c>
      <c r="P20" s="4">
        <v>144</v>
      </c>
    </row>
    <row r="21" spans="1:16" x14ac:dyDescent="0.25">
      <c r="A21" t="s">
        <v>57</v>
      </c>
      <c r="B21" t="s">
        <v>113</v>
      </c>
      <c r="C21" s="8">
        <f>O6*N21</f>
        <v>12816</v>
      </c>
      <c r="D21" s="4">
        <f>O2*N21</f>
        <v>12672</v>
      </c>
      <c r="E21">
        <v>1</v>
      </c>
      <c r="F21">
        <v>0</v>
      </c>
      <c r="G21">
        <v>0</v>
      </c>
      <c r="H21">
        <v>0</v>
      </c>
      <c r="I21" t="s">
        <v>218</v>
      </c>
      <c r="J21" t="str">
        <f>RIGHT(A21,3)</f>
        <v>100</v>
      </c>
      <c r="L21">
        <v>0</v>
      </c>
      <c r="M21">
        <v>0</v>
      </c>
      <c r="N21" s="1">
        <v>48</v>
      </c>
      <c r="P21" s="4">
        <f t="shared" si="0"/>
        <v>144</v>
      </c>
    </row>
    <row r="22" spans="1:16" x14ac:dyDescent="0.25">
      <c r="A22" t="s">
        <v>59</v>
      </c>
      <c r="B22" t="s">
        <v>115</v>
      </c>
      <c r="C22" s="8">
        <f>O6*N22</f>
        <v>15219</v>
      </c>
      <c r="D22" s="4">
        <f>O2*N22</f>
        <v>15048</v>
      </c>
      <c r="E22">
        <v>1</v>
      </c>
      <c r="F22">
        <v>0</v>
      </c>
      <c r="G22">
        <v>0</v>
      </c>
      <c r="H22">
        <v>0</v>
      </c>
      <c r="I22" t="s">
        <v>218</v>
      </c>
      <c r="J22" t="str">
        <f t="shared" ref="J22:J63" si="2">RIGHT(A22,3)</f>
        <v>120</v>
      </c>
      <c r="L22">
        <v>0</v>
      </c>
      <c r="M22">
        <v>0</v>
      </c>
      <c r="N22" s="1">
        <v>57</v>
      </c>
      <c r="P22" s="4">
        <f t="shared" si="0"/>
        <v>171</v>
      </c>
    </row>
    <row r="23" spans="1:16" x14ac:dyDescent="0.25">
      <c r="A23" t="s">
        <v>39</v>
      </c>
      <c r="B23" t="s">
        <v>116</v>
      </c>
      <c r="C23" s="8">
        <f>O6*N23</f>
        <v>16821</v>
      </c>
      <c r="D23" s="4">
        <f>O2*N23</f>
        <v>16632</v>
      </c>
      <c r="E23">
        <v>1</v>
      </c>
      <c r="F23">
        <v>0</v>
      </c>
      <c r="G23">
        <v>0</v>
      </c>
      <c r="H23">
        <v>0</v>
      </c>
      <c r="I23" t="s">
        <v>218</v>
      </c>
      <c r="J23" t="str">
        <f t="shared" si="2"/>
        <v>130</v>
      </c>
      <c r="L23">
        <v>0</v>
      </c>
      <c r="M23">
        <v>0</v>
      </c>
      <c r="N23" s="1">
        <v>63</v>
      </c>
      <c r="P23" s="4">
        <f t="shared" si="0"/>
        <v>189</v>
      </c>
    </row>
    <row r="24" spans="1:16" x14ac:dyDescent="0.25">
      <c r="A24" t="s">
        <v>60</v>
      </c>
      <c r="B24" t="s">
        <v>117</v>
      </c>
      <c r="C24" s="8">
        <f>N24*Q6</f>
        <v>17622</v>
      </c>
      <c r="D24" s="4">
        <f>O2*N24</f>
        <v>17424</v>
      </c>
      <c r="E24">
        <v>1</v>
      </c>
      <c r="F24">
        <v>0</v>
      </c>
      <c r="G24">
        <v>0</v>
      </c>
      <c r="H24">
        <v>0</v>
      </c>
      <c r="I24" t="s">
        <v>218</v>
      </c>
      <c r="J24" t="str">
        <f t="shared" si="2"/>
        <v>140</v>
      </c>
      <c r="L24">
        <v>0</v>
      </c>
      <c r="M24">
        <v>0</v>
      </c>
      <c r="N24" s="1">
        <v>66</v>
      </c>
      <c r="P24" s="4">
        <f t="shared" si="0"/>
        <v>198</v>
      </c>
    </row>
    <row r="25" spans="1:16" x14ac:dyDescent="0.25">
      <c r="A25" t="s">
        <v>61</v>
      </c>
      <c r="B25" t="s">
        <v>118</v>
      </c>
      <c r="C25" s="8">
        <f>O6*N25</f>
        <v>18423</v>
      </c>
      <c r="D25" s="4">
        <f>O2*N25</f>
        <v>18216</v>
      </c>
      <c r="E25">
        <v>1</v>
      </c>
      <c r="F25">
        <v>0</v>
      </c>
      <c r="G25">
        <v>0</v>
      </c>
      <c r="H25">
        <v>0</v>
      </c>
      <c r="I25" t="s">
        <v>218</v>
      </c>
      <c r="J25" t="str">
        <f t="shared" si="2"/>
        <v>145</v>
      </c>
      <c r="L25">
        <v>0</v>
      </c>
      <c r="M25">
        <v>0</v>
      </c>
      <c r="N25" s="1">
        <v>69</v>
      </c>
      <c r="P25" s="4">
        <f t="shared" si="0"/>
        <v>207</v>
      </c>
    </row>
    <row r="26" spans="1:16" x14ac:dyDescent="0.25">
      <c r="A26" t="s">
        <v>62</v>
      </c>
      <c r="B26" t="s">
        <v>119</v>
      </c>
      <c r="C26" s="8">
        <f>O6*N26</f>
        <v>19224</v>
      </c>
      <c r="D26" s="4">
        <f>O2*N26</f>
        <v>19008</v>
      </c>
      <c r="E26">
        <v>1</v>
      </c>
      <c r="F26">
        <v>0</v>
      </c>
      <c r="G26">
        <v>0</v>
      </c>
      <c r="H26">
        <v>0</v>
      </c>
      <c r="I26" t="s">
        <v>218</v>
      </c>
      <c r="J26" t="str">
        <f t="shared" si="2"/>
        <v>150</v>
      </c>
      <c r="L26">
        <v>0</v>
      </c>
      <c r="M26">
        <v>0</v>
      </c>
      <c r="N26" s="1">
        <v>72</v>
      </c>
      <c r="P26" s="4">
        <f t="shared" si="0"/>
        <v>216</v>
      </c>
    </row>
    <row r="27" spans="1:16" x14ac:dyDescent="0.25">
      <c r="A27" t="s">
        <v>63</v>
      </c>
      <c r="B27" t="s">
        <v>120</v>
      </c>
      <c r="C27" s="8">
        <f>O6*N27</f>
        <v>20826</v>
      </c>
      <c r="D27" s="4">
        <f>O2*N27</f>
        <v>20592</v>
      </c>
      <c r="E27">
        <v>1</v>
      </c>
      <c r="F27">
        <v>0</v>
      </c>
      <c r="G27">
        <v>0</v>
      </c>
      <c r="H27">
        <v>0</v>
      </c>
      <c r="I27" t="s">
        <v>218</v>
      </c>
      <c r="J27" t="str">
        <f t="shared" si="2"/>
        <v>160</v>
      </c>
      <c r="L27">
        <v>0</v>
      </c>
      <c r="M27">
        <v>0</v>
      </c>
      <c r="N27" s="1">
        <v>78</v>
      </c>
      <c r="P27" s="4">
        <f t="shared" si="0"/>
        <v>234</v>
      </c>
    </row>
    <row r="28" spans="1:16" x14ac:dyDescent="0.25">
      <c r="A28" t="s">
        <v>38</v>
      </c>
      <c r="B28" t="s">
        <v>121</v>
      </c>
      <c r="C28" s="8">
        <f>N28*Q6</f>
        <v>24030</v>
      </c>
      <c r="D28" s="4">
        <f>O2*N28</f>
        <v>23760</v>
      </c>
      <c r="E28">
        <v>1</v>
      </c>
      <c r="F28">
        <v>0</v>
      </c>
      <c r="G28">
        <v>0</v>
      </c>
      <c r="H28">
        <v>0</v>
      </c>
      <c r="I28" t="s">
        <v>218</v>
      </c>
      <c r="J28" t="str">
        <f t="shared" si="2"/>
        <v>180</v>
      </c>
      <c r="L28">
        <v>0</v>
      </c>
      <c r="M28">
        <v>0</v>
      </c>
      <c r="N28" s="1">
        <v>90</v>
      </c>
      <c r="P28" s="4">
        <f t="shared" si="0"/>
        <v>270</v>
      </c>
    </row>
    <row r="29" spans="1:16" x14ac:dyDescent="0.25">
      <c r="A29" t="s">
        <v>64</v>
      </c>
      <c r="B29" t="s">
        <v>122</v>
      </c>
      <c r="C29" s="8">
        <f>O6*N29</f>
        <v>24030</v>
      </c>
      <c r="D29" s="4">
        <f>O2*N29</f>
        <v>23760</v>
      </c>
      <c r="E29">
        <v>1</v>
      </c>
      <c r="F29">
        <v>0</v>
      </c>
      <c r="G29">
        <v>0</v>
      </c>
      <c r="H29">
        <v>0</v>
      </c>
      <c r="I29" t="s">
        <v>218</v>
      </c>
      <c r="J29" t="str">
        <f t="shared" si="2"/>
        <v>190</v>
      </c>
      <c r="L29">
        <v>0</v>
      </c>
      <c r="M29">
        <v>0</v>
      </c>
      <c r="N29" s="1">
        <v>90</v>
      </c>
      <c r="P29" s="4">
        <f t="shared" si="0"/>
        <v>270</v>
      </c>
    </row>
    <row r="30" spans="1:16" x14ac:dyDescent="0.25">
      <c r="A30" t="s">
        <v>65</v>
      </c>
      <c r="B30" t="s">
        <v>123</v>
      </c>
      <c r="C30" s="8">
        <f>O6*N30</f>
        <v>25632</v>
      </c>
      <c r="D30" s="4">
        <f>O2*N30</f>
        <v>25344</v>
      </c>
      <c r="E30">
        <v>1</v>
      </c>
      <c r="F30">
        <v>0</v>
      </c>
      <c r="G30">
        <v>0</v>
      </c>
      <c r="H30">
        <v>0</v>
      </c>
      <c r="I30" t="s">
        <v>218</v>
      </c>
      <c r="J30" t="str">
        <f t="shared" si="2"/>
        <v>200</v>
      </c>
      <c r="L30">
        <v>0</v>
      </c>
      <c r="M30">
        <v>0</v>
      </c>
      <c r="N30" s="1">
        <v>96</v>
      </c>
      <c r="P30" s="4">
        <f t="shared" si="0"/>
        <v>288</v>
      </c>
    </row>
    <row r="31" spans="1:16" x14ac:dyDescent="0.25">
      <c r="A31" t="s">
        <v>66</v>
      </c>
      <c r="B31" t="s">
        <v>124</v>
      </c>
      <c r="C31" s="8">
        <f>N31*Q6</f>
        <v>26433</v>
      </c>
      <c r="D31" s="4">
        <f>O2*N31</f>
        <v>26136</v>
      </c>
      <c r="E31">
        <v>1</v>
      </c>
      <c r="F31">
        <v>0</v>
      </c>
      <c r="G31">
        <v>0</v>
      </c>
      <c r="H31">
        <v>0</v>
      </c>
      <c r="I31" t="s">
        <v>218</v>
      </c>
      <c r="J31" t="str">
        <f t="shared" si="2"/>
        <v>210</v>
      </c>
      <c r="L31">
        <v>0</v>
      </c>
      <c r="M31">
        <v>0</v>
      </c>
      <c r="N31" s="1">
        <v>99</v>
      </c>
      <c r="P31" s="4">
        <f t="shared" si="0"/>
        <v>297</v>
      </c>
    </row>
    <row r="32" spans="1:16" x14ac:dyDescent="0.25">
      <c r="A32" t="s">
        <v>37</v>
      </c>
      <c r="B32" t="s">
        <v>125</v>
      </c>
      <c r="C32" s="8">
        <f>O6*N32</f>
        <v>32040</v>
      </c>
      <c r="D32" s="4">
        <f>O2*N32</f>
        <v>31680</v>
      </c>
      <c r="E32">
        <v>1</v>
      </c>
      <c r="F32">
        <v>0</v>
      </c>
      <c r="G32">
        <v>0</v>
      </c>
      <c r="H32">
        <v>0</v>
      </c>
      <c r="I32" t="s">
        <v>218</v>
      </c>
      <c r="J32" t="str">
        <f t="shared" si="2"/>
        <v>250</v>
      </c>
      <c r="L32">
        <v>0</v>
      </c>
      <c r="M32">
        <v>0</v>
      </c>
      <c r="N32" s="1">
        <v>120</v>
      </c>
      <c r="P32" s="4">
        <f t="shared" si="0"/>
        <v>360</v>
      </c>
    </row>
    <row r="33" spans="1:16" x14ac:dyDescent="0.25">
      <c r="A33" t="s">
        <v>67</v>
      </c>
      <c r="B33" t="s">
        <v>126</v>
      </c>
      <c r="C33" s="8">
        <f>N33*Q6</f>
        <v>35244</v>
      </c>
      <c r="D33" s="4">
        <f>O2*N33</f>
        <v>34848</v>
      </c>
      <c r="E33">
        <v>1</v>
      </c>
      <c r="F33">
        <v>0</v>
      </c>
      <c r="G33">
        <v>0</v>
      </c>
      <c r="H33">
        <v>0</v>
      </c>
      <c r="I33" t="s">
        <v>218</v>
      </c>
      <c r="J33" t="str">
        <f t="shared" si="2"/>
        <v>280</v>
      </c>
      <c r="L33">
        <v>0</v>
      </c>
      <c r="M33">
        <v>0</v>
      </c>
      <c r="N33" s="1">
        <v>132</v>
      </c>
      <c r="P33" s="4">
        <f t="shared" si="0"/>
        <v>396</v>
      </c>
    </row>
    <row r="34" spans="1:16" x14ac:dyDescent="0.25">
      <c r="A34" t="s">
        <v>36</v>
      </c>
      <c r="B34" t="s">
        <v>127</v>
      </c>
      <c r="C34" s="8">
        <f>O6*N34</f>
        <v>38448</v>
      </c>
      <c r="D34" s="4">
        <f>O2*N34</f>
        <v>38016</v>
      </c>
      <c r="E34">
        <v>1</v>
      </c>
      <c r="F34">
        <v>0</v>
      </c>
      <c r="G34">
        <v>0</v>
      </c>
      <c r="H34">
        <v>0</v>
      </c>
      <c r="I34" t="s">
        <v>218</v>
      </c>
      <c r="J34" t="str">
        <f t="shared" si="2"/>
        <v>300</v>
      </c>
      <c r="L34">
        <v>0</v>
      </c>
      <c r="M34">
        <v>0</v>
      </c>
      <c r="N34" s="1">
        <v>144</v>
      </c>
      <c r="P34" s="4">
        <f t="shared" si="0"/>
        <v>432</v>
      </c>
    </row>
    <row r="35" spans="1:16" x14ac:dyDescent="0.25">
      <c r="A35" t="s">
        <v>68</v>
      </c>
      <c r="B35" t="s">
        <v>128</v>
      </c>
      <c r="C35" s="8">
        <f>O6*N35</f>
        <v>44055</v>
      </c>
      <c r="D35" s="4">
        <f>O2*N35</f>
        <v>43560</v>
      </c>
      <c r="E35">
        <v>1</v>
      </c>
      <c r="F35">
        <v>0</v>
      </c>
      <c r="G35">
        <v>0</v>
      </c>
      <c r="H35">
        <v>0</v>
      </c>
      <c r="I35" t="s">
        <v>218</v>
      </c>
      <c r="J35" t="str">
        <f t="shared" si="2"/>
        <v>350</v>
      </c>
      <c r="L35">
        <v>0</v>
      </c>
      <c r="M35">
        <v>0</v>
      </c>
      <c r="N35" s="1">
        <v>165</v>
      </c>
      <c r="P35" s="4">
        <f t="shared" si="0"/>
        <v>495</v>
      </c>
    </row>
    <row r="36" spans="1:16" x14ac:dyDescent="0.25">
      <c r="A36" t="s">
        <v>69</v>
      </c>
      <c r="B36" t="s">
        <v>129</v>
      </c>
      <c r="C36" s="8">
        <f>N36*Q6</f>
        <v>44055</v>
      </c>
      <c r="D36" s="4">
        <f>O2*N36</f>
        <v>43560</v>
      </c>
      <c r="E36">
        <v>1</v>
      </c>
      <c r="F36">
        <v>0</v>
      </c>
      <c r="G36">
        <v>0</v>
      </c>
      <c r="H36">
        <v>0</v>
      </c>
      <c r="I36" t="s">
        <v>218</v>
      </c>
      <c r="J36" t="str">
        <f t="shared" si="2"/>
        <v>355</v>
      </c>
      <c r="L36">
        <v>0</v>
      </c>
      <c r="M36">
        <v>0</v>
      </c>
      <c r="N36" s="1">
        <v>165</v>
      </c>
      <c r="P36" s="4">
        <f t="shared" si="0"/>
        <v>495</v>
      </c>
    </row>
    <row r="37" spans="1:16" x14ac:dyDescent="0.25">
      <c r="A37" t="s">
        <v>70</v>
      </c>
      <c r="B37" t="s">
        <v>130</v>
      </c>
      <c r="C37" s="8">
        <f>O6*N37</f>
        <v>44856</v>
      </c>
      <c r="D37" s="4">
        <f>O2*N37</f>
        <v>44352</v>
      </c>
      <c r="E37">
        <v>1</v>
      </c>
      <c r="F37">
        <v>0</v>
      </c>
      <c r="G37">
        <v>0</v>
      </c>
      <c r="H37">
        <v>0</v>
      </c>
      <c r="I37" t="s">
        <v>218</v>
      </c>
      <c r="J37" t="str">
        <f t="shared" si="2"/>
        <v>360</v>
      </c>
      <c r="L37">
        <v>0</v>
      </c>
      <c r="M37">
        <v>0</v>
      </c>
      <c r="N37" s="1">
        <v>168</v>
      </c>
      <c r="P37" s="4">
        <f t="shared" si="0"/>
        <v>504</v>
      </c>
    </row>
    <row r="38" spans="1:16" x14ac:dyDescent="0.25">
      <c r="A38" t="s">
        <v>35</v>
      </c>
      <c r="B38" t="s">
        <v>131</v>
      </c>
      <c r="C38" s="8">
        <f>O6*N38</f>
        <v>47259</v>
      </c>
      <c r="D38" s="4">
        <f>O2*N38</f>
        <v>46728</v>
      </c>
      <c r="E38">
        <v>1</v>
      </c>
      <c r="F38">
        <v>0</v>
      </c>
      <c r="G38">
        <v>0</v>
      </c>
      <c r="H38">
        <v>0</v>
      </c>
      <c r="I38" t="s">
        <v>218</v>
      </c>
      <c r="J38" t="str">
        <f t="shared" si="2"/>
        <v>375</v>
      </c>
      <c r="L38">
        <v>0</v>
      </c>
      <c r="M38">
        <v>0</v>
      </c>
      <c r="N38" s="1">
        <v>177</v>
      </c>
      <c r="P38" s="4">
        <f t="shared" si="0"/>
        <v>531</v>
      </c>
    </row>
    <row r="39" spans="1:16" x14ac:dyDescent="0.25">
      <c r="A39" t="s">
        <v>71</v>
      </c>
      <c r="B39" t="s">
        <v>132</v>
      </c>
      <c r="C39" s="8">
        <f>O6*N39</f>
        <v>50463</v>
      </c>
      <c r="D39" s="4">
        <f>O2*N39</f>
        <v>49896</v>
      </c>
      <c r="E39">
        <v>1</v>
      </c>
      <c r="F39">
        <v>0</v>
      </c>
      <c r="G39">
        <v>0</v>
      </c>
      <c r="H39">
        <v>0</v>
      </c>
      <c r="I39" t="s">
        <v>218</v>
      </c>
      <c r="J39" t="str">
        <f t="shared" si="2"/>
        <v>400</v>
      </c>
      <c r="L39">
        <v>0</v>
      </c>
      <c r="M39">
        <v>0</v>
      </c>
      <c r="N39" s="1">
        <v>189</v>
      </c>
      <c r="P39" s="4">
        <f t="shared" si="0"/>
        <v>567</v>
      </c>
    </row>
    <row r="40" spans="1:16" x14ac:dyDescent="0.25">
      <c r="A40" t="s">
        <v>34</v>
      </c>
      <c r="B40" t="s">
        <v>133</v>
      </c>
      <c r="C40" s="8">
        <f>O6*N40</f>
        <v>50463</v>
      </c>
      <c r="D40" s="4">
        <f>O2*N40</f>
        <v>49896</v>
      </c>
      <c r="E40">
        <v>1</v>
      </c>
      <c r="F40">
        <v>0</v>
      </c>
      <c r="G40">
        <v>0</v>
      </c>
      <c r="H40">
        <v>0</v>
      </c>
      <c r="I40" t="s">
        <v>218</v>
      </c>
      <c r="J40" t="str">
        <f t="shared" si="2"/>
        <v>405</v>
      </c>
      <c r="L40">
        <v>0</v>
      </c>
      <c r="M40">
        <v>0</v>
      </c>
      <c r="N40" s="1">
        <v>189</v>
      </c>
      <c r="P40" s="4">
        <f t="shared" si="0"/>
        <v>567</v>
      </c>
    </row>
    <row r="41" spans="1:16" x14ac:dyDescent="0.25">
      <c r="A41" t="s">
        <v>72</v>
      </c>
      <c r="B41" t="s">
        <v>134</v>
      </c>
      <c r="C41" s="8">
        <f>O6*N41</f>
        <v>52866</v>
      </c>
      <c r="D41" s="4">
        <f>O2*N41</f>
        <v>52272</v>
      </c>
      <c r="E41">
        <v>1</v>
      </c>
      <c r="F41">
        <v>0</v>
      </c>
      <c r="G41">
        <v>0</v>
      </c>
      <c r="H41">
        <v>0</v>
      </c>
      <c r="I41" t="s">
        <v>218</v>
      </c>
      <c r="J41" t="str">
        <f t="shared" si="2"/>
        <v>425</v>
      </c>
      <c r="L41">
        <v>0</v>
      </c>
      <c r="M41">
        <v>0</v>
      </c>
      <c r="N41" s="1">
        <v>198</v>
      </c>
      <c r="P41" s="4">
        <f t="shared" si="0"/>
        <v>594</v>
      </c>
    </row>
    <row r="42" spans="1:16" x14ac:dyDescent="0.25">
      <c r="A42" t="s">
        <v>73</v>
      </c>
      <c r="B42" t="s">
        <v>135</v>
      </c>
      <c r="C42" s="8">
        <f>O6*N42</f>
        <v>59274</v>
      </c>
      <c r="D42" s="4">
        <f>O2*N42</f>
        <v>58608</v>
      </c>
      <c r="E42">
        <v>1</v>
      </c>
      <c r="F42">
        <v>0</v>
      </c>
      <c r="G42">
        <v>0</v>
      </c>
      <c r="H42">
        <v>0</v>
      </c>
      <c r="I42" t="s">
        <v>218</v>
      </c>
      <c r="J42" t="str">
        <f t="shared" si="2"/>
        <v>475</v>
      </c>
      <c r="L42">
        <v>0</v>
      </c>
      <c r="M42">
        <v>0</v>
      </c>
      <c r="N42" s="1">
        <v>222</v>
      </c>
      <c r="P42" s="4">
        <f t="shared" si="0"/>
        <v>666</v>
      </c>
    </row>
    <row r="43" spans="1:16" x14ac:dyDescent="0.25">
      <c r="A43" t="s">
        <v>74</v>
      </c>
      <c r="B43" t="s">
        <v>136</v>
      </c>
      <c r="C43" s="8">
        <f>O6*N43</f>
        <v>62478</v>
      </c>
      <c r="D43" s="4">
        <f>O2*N43</f>
        <v>61776</v>
      </c>
      <c r="E43">
        <v>1</v>
      </c>
      <c r="F43">
        <v>0</v>
      </c>
      <c r="G43">
        <v>0</v>
      </c>
      <c r="H43">
        <v>0</v>
      </c>
      <c r="I43" t="s">
        <v>218</v>
      </c>
      <c r="J43" t="str">
        <f t="shared" si="2"/>
        <v>500</v>
      </c>
      <c r="L43">
        <v>0</v>
      </c>
      <c r="M43">
        <v>0</v>
      </c>
      <c r="N43" s="1">
        <v>234</v>
      </c>
      <c r="P43" s="4">
        <f t="shared" si="0"/>
        <v>702</v>
      </c>
    </row>
    <row r="44" spans="1:16" x14ac:dyDescent="0.25">
      <c r="A44" t="s">
        <v>33</v>
      </c>
      <c r="B44" t="s">
        <v>137</v>
      </c>
      <c r="C44" s="8">
        <f>N44*Q6</f>
        <v>64080</v>
      </c>
      <c r="D44" s="4">
        <f>O2*N44</f>
        <v>63360</v>
      </c>
      <c r="E44">
        <v>1</v>
      </c>
      <c r="F44">
        <v>0</v>
      </c>
      <c r="G44">
        <v>0</v>
      </c>
      <c r="H44">
        <v>0</v>
      </c>
      <c r="I44" t="s">
        <v>218</v>
      </c>
      <c r="J44" t="str">
        <f t="shared" si="2"/>
        <v>510</v>
      </c>
      <c r="L44">
        <v>0</v>
      </c>
      <c r="M44">
        <v>0</v>
      </c>
      <c r="N44" s="1">
        <v>240</v>
      </c>
      <c r="P44" s="4">
        <f t="shared" si="0"/>
        <v>720</v>
      </c>
    </row>
    <row r="45" spans="1:16" x14ac:dyDescent="0.25">
      <c r="A45" t="s">
        <v>32</v>
      </c>
      <c r="B45" t="s">
        <v>138</v>
      </c>
      <c r="C45" s="8">
        <f>N45*Q6</f>
        <v>64881</v>
      </c>
      <c r="D45" s="4">
        <f>O2*N45</f>
        <v>64152</v>
      </c>
      <c r="E45">
        <v>1</v>
      </c>
      <c r="F45">
        <v>0</v>
      </c>
      <c r="G45">
        <v>0</v>
      </c>
      <c r="H45">
        <v>0</v>
      </c>
      <c r="I45" t="s">
        <v>218</v>
      </c>
      <c r="J45" t="str">
        <f t="shared" si="2"/>
        <v>512</v>
      </c>
      <c r="L45">
        <v>0</v>
      </c>
      <c r="M45">
        <v>0</v>
      </c>
      <c r="N45" s="1">
        <v>243</v>
      </c>
      <c r="P45" s="4">
        <f t="shared" si="0"/>
        <v>729</v>
      </c>
    </row>
    <row r="46" spans="1:16" x14ac:dyDescent="0.25">
      <c r="A46" t="s">
        <v>75</v>
      </c>
      <c r="B46" t="s">
        <v>139</v>
      </c>
      <c r="C46" s="8">
        <f>N46*Q6</f>
        <v>64881</v>
      </c>
      <c r="D46" s="4">
        <f>O2*N46</f>
        <v>64152</v>
      </c>
      <c r="E46">
        <v>1</v>
      </c>
      <c r="F46">
        <v>0</v>
      </c>
      <c r="G46">
        <v>0</v>
      </c>
      <c r="H46">
        <v>0</v>
      </c>
      <c r="I46" t="s">
        <v>218</v>
      </c>
      <c r="J46" t="str">
        <f t="shared" si="2"/>
        <v>515</v>
      </c>
      <c r="L46">
        <v>0</v>
      </c>
      <c r="M46">
        <v>0</v>
      </c>
      <c r="N46" s="1">
        <v>243</v>
      </c>
      <c r="P46" s="4">
        <f t="shared" si="0"/>
        <v>729</v>
      </c>
    </row>
    <row r="47" spans="1:16" x14ac:dyDescent="0.25">
      <c r="A47" t="s">
        <v>76</v>
      </c>
      <c r="B47" t="s">
        <v>140</v>
      </c>
      <c r="C47" s="8">
        <f>O6*N47</f>
        <v>65682</v>
      </c>
      <c r="D47" s="4">
        <f>O2*N47</f>
        <v>64944</v>
      </c>
      <c r="E47">
        <v>1</v>
      </c>
      <c r="F47">
        <v>0</v>
      </c>
      <c r="G47">
        <v>0</v>
      </c>
      <c r="H47">
        <v>0</v>
      </c>
      <c r="I47" t="s">
        <v>218</v>
      </c>
      <c r="J47" t="str">
        <f t="shared" si="2"/>
        <v>520</v>
      </c>
      <c r="L47">
        <v>0</v>
      </c>
      <c r="M47">
        <v>0</v>
      </c>
      <c r="N47" s="1">
        <v>246</v>
      </c>
      <c r="P47" s="4">
        <f t="shared" si="0"/>
        <v>738</v>
      </c>
    </row>
    <row r="48" spans="1:16" x14ac:dyDescent="0.25">
      <c r="A48" t="s">
        <v>31</v>
      </c>
      <c r="B48" t="s">
        <v>141</v>
      </c>
      <c r="C48" s="8">
        <f>O6*N48</f>
        <v>68085</v>
      </c>
      <c r="D48" s="4">
        <f>O2*N48</f>
        <v>67320</v>
      </c>
      <c r="E48">
        <v>1</v>
      </c>
      <c r="F48">
        <v>0</v>
      </c>
      <c r="G48">
        <v>0</v>
      </c>
      <c r="H48">
        <v>0</v>
      </c>
      <c r="I48" t="s">
        <v>218</v>
      </c>
      <c r="J48" t="str">
        <f t="shared" si="2"/>
        <v>545</v>
      </c>
      <c r="L48">
        <v>0</v>
      </c>
      <c r="M48">
        <v>0</v>
      </c>
      <c r="N48" s="1">
        <v>255</v>
      </c>
      <c r="P48" s="4">
        <f t="shared" si="0"/>
        <v>765</v>
      </c>
    </row>
    <row r="49" spans="1:16" x14ac:dyDescent="0.25">
      <c r="A49" t="s">
        <v>77</v>
      </c>
      <c r="B49" t="s">
        <v>142</v>
      </c>
      <c r="C49" s="8">
        <f>N49*Q6</f>
        <v>70488</v>
      </c>
      <c r="D49" s="4">
        <f>O2*N49</f>
        <v>69696</v>
      </c>
      <c r="E49">
        <v>1</v>
      </c>
      <c r="F49">
        <v>0</v>
      </c>
      <c r="G49">
        <v>0</v>
      </c>
      <c r="H49">
        <v>0</v>
      </c>
      <c r="I49" t="s">
        <v>218</v>
      </c>
      <c r="J49" t="str">
        <f t="shared" si="2"/>
        <v>565</v>
      </c>
      <c r="L49">
        <v>0</v>
      </c>
      <c r="M49">
        <v>0</v>
      </c>
      <c r="N49" s="1">
        <v>264</v>
      </c>
      <c r="P49" s="4">
        <f t="shared" si="0"/>
        <v>792</v>
      </c>
    </row>
    <row r="50" spans="1:16" x14ac:dyDescent="0.25">
      <c r="A50" t="s">
        <v>30</v>
      </c>
      <c r="B50" t="s">
        <v>143</v>
      </c>
      <c r="C50" s="8">
        <f>O6*N50</f>
        <v>75294</v>
      </c>
      <c r="D50" s="4">
        <f>O2*N50</f>
        <v>74448</v>
      </c>
      <c r="E50">
        <v>1</v>
      </c>
      <c r="F50">
        <v>0</v>
      </c>
      <c r="G50">
        <v>0</v>
      </c>
      <c r="H50">
        <v>0</v>
      </c>
      <c r="I50" t="s">
        <v>218</v>
      </c>
      <c r="J50" t="str">
        <f t="shared" si="2"/>
        <v>600</v>
      </c>
      <c r="L50">
        <v>0</v>
      </c>
      <c r="M50">
        <v>0</v>
      </c>
      <c r="N50" s="1">
        <v>282</v>
      </c>
      <c r="P50" s="4">
        <f t="shared" si="0"/>
        <v>846</v>
      </c>
    </row>
    <row r="51" spans="1:16" x14ac:dyDescent="0.25">
      <c r="A51" t="s">
        <v>29</v>
      </c>
      <c r="B51" t="s">
        <v>144</v>
      </c>
      <c r="C51" s="8">
        <f>N51*Q6</f>
        <v>79299</v>
      </c>
      <c r="D51" s="4">
        <f>O2*N51</f>
        <v>78408</v>
      </c>
      <c r="E51">
        <v>1</v>
      </c>
      <c r="F51">
        <v>0</v>
      </c>
      <c r="G51">
        <v>0</v>
      </c>
      <c r="H51">
        <v>0</v>
      </c>
      <c r="I51" t="s">
        <v>218</v>
      </c>
      <c r="J51" t="str">
        <f t="shared" si="2"/>
        <v>635</v>
      </c>
      <c r="L51">
        <v>0</v>
      </c>
      <c r="M51">
        <v>0</v>
      </c>
      <c r="N51" s="1">
        <v>297</v>
      </c>
      <c r="P51" s="4">
        <f t="shared" si="0"/>
        <v>891</v>
      </c>
    </row>
    <row r="52" spans="1:16" x14ac:dyDescent="0.25">
      <c r="A52" t="s">
        <v>28</v>
      </c>
      <c r="B52" t="s">
        <v>145</v>
      </c>
      <c r="C52" s="8">
        <f>O6*N52</f>
        <v>80901</v>
      </c>
      <c r="D52" s="4">
        <f>O2*N52</f>
        <v>79992</v>
      </c>
      <c r="E52">
        <v>1</v>
      </c>
      <c r="F52">
        <v>0</v>
      </c>
      <c r="G52">
        <v>0</v>
      </c>
      <c r="H52">
        <v>0</v>
      </c>
      <c r="I52" t="s">
        <v>218</v>
      </c>
      <c r="J52" t="str">
        <f t="shared" si="2"/>
        <v>645</v>
      </c>
      <c r="L52">
        <v>0</v>
      </c>
      <c r="M52">
        <v>0</v>
      </c>
      <c r="N52" s="1">
        <v>303</v>
      </c>
      <c r="P52" s="4">
        <f t="shared" si="0"/>
        <v>909</v>
      </c>
    </row>
    <row r="53" spans="1:16" x14ac:dyDescent="0.25">
      <c r="A53" t="s">
        <v>27</v>
      </c>
      <c r="B53" t="s">
        <v>146</v>
      </c>
      <c r="C53" s="8">
        <f>O6*N53</f>
        <v>82503</v>
      </c>
      <c r="D53" s="4">
        <f>O2*N53</f>
        <v>81576</v>
      </c>
      <c r="E53">
        <v>1</v>
      </c>
      <c r="F53">
        <v>0</v>
      </c>
      <c r="G53">
        <v>0</v>
      </c>
      <c r="H53">
        <v>0</v>
      </c>
      <c r="I53" t="s">
        <v>218</v>
      </c>
      <c r="J53" t="str">
        <f t="shared" si="2"/>
        <v>655</v>
      </c>
      <c r="L53">
        <v>0</v>
      </c>
      <c r="M53">
        <v>0</v>
      </c>
      <c r="N53" s="1">
        <v>309</v>
      </c>
      <c r="P53" s="4">
        <f t="shared" si="0"/>
        <v>927</v>
      </c>
    </row>
    <row r="54" spans="1:16" x14ac:dyDescent="0.25">
      <c r="A54" t="s">
        <v>78</v>
      </c>
      <c r="B54" t="s">
        <v>147</v>
      </c>
      <c r="C54" s="8">
        <f>O6*N54</f>
        <v>88110</v>
      </c>
      <c r="D54" s="4">
        <f>O2*N54</f>
        <v>87120</v>
      </c>
      <c r="E54">
        <v>1</v>
      </c>
      <c r="F54">
        <v>0</v>
      </c>
      <c r="G54">
        <v>0</v>
      </c>
      <c r="H54">
        <v>0</v>
      </c>
      <c r="I54" t="s">
        <v>218</v>
      </c>
      <c r="J54" t="str">
        <f t="shared" si="2"/>
        <v>700</v>
      </c>
      <c r="L54">
        <v>0</v>
      </c>
      <c r="M54">
        <v>0</v>
      </c>
      <c r="N54" s="1">
        <v>330</v>
      </c>
      <c r="P54" s="4">
        <f t="shared" si="0"/>
        <v>990</v>
      </c>
    </row>
    <row r="55" spans="1:16" x14ac:dyDescent="0.25">
      <c r="A55" t="s">
        <v>79</v>
      </c>
      <c r="B55" t="s">
        <v>148</v>
      </c>
      <c r="C55" s="8">
        <f>N55*Q6</f>
        <v>88110</v>
      </c>
      <c r="D55" s="4">
        <f>O2*N55</f>
        <v>87120</v>
      </c>
      <c r="E55">
        <v>1</v>
      </c>
      <c r="F55">
        <v>0</v>
      </c>
      <c r="G55">
        <v>0</v>
      </c>
      <c r="H55">
        <v>0</v>
      </c>
      <c r="I55" t="s">
        <v>218</v>
      </c>
      <c r="J55" t="str">
        <f t="shared" si="2"/>
        <v>720</v>
      </c>
      <c r="L55">
        <v>0</v>
      </c>
      <c r="M55">
        <v>0</v>
      </c>
      <c r="N55" s="1">
        <v>330</v>
      </c>
      <c r="P55" s="4">
        <f t="shared" si="0"/>
        <v>990</v>
      </c>
    </row>
    <row r="56" spans="1:16" x14ac:dyDescent="0.25">
      <c r="A56" t="s">
        <v>80</v>
      </c>
      <c r="B56" t="s">
        <v>149</v>
      </c>
      <c r="C56" s="8">
        <f>O6*N56</f>
        <v>88911</v>
      </c>
      <c r="D56" s="4">
        <f>O2*N56</f>
        <v>87912</v>
      </c>
      <c r="E56">
        <v>1</v>
      </c>
      <c r="F56">
        <v>0</v>
      </c>
      <c r="G56">
        <v>0</v>
      </c>
      <c r="H56">
        <v>0</v>
      </c>
      <c r="I56" t="s">
        <v>218</v>
      </c>
      <c r="J56" t="str">
        <f t="shared" si="2"/>
        <v>725</v>
      </c>
      <c r="L56">
        <v>0</v>
      </c>
      <c r="M56">
        <v>0</v>
      </c>
      <c r="N56" s="1">
        <v>333</v>
      </c>
      <c r="P56" s="4">
        <f t="shared" si="0"/>
        <v>999</v>
      </c>
    </row>
    <row r="57" spans="1:16" x14ac:dyDescent="0.25">
      <c r="A57" t="s">
        <v>81</v>
      </c>
      <c r="B57" t="s">
        <v>150</v>
      </c>
      <c r="C57" s="8">
        <f>O6*N57</f>
        <v>91314</v>
      </c>
      <c r="D57" s="4">
        <f>O2*N57</f>
        <v>90288</v>
      </c>
      <c r="E57">
        <v>1</v>
      </c>
      <c r="F57">
        <v>0</v>
      </c>
      <c r="G57">
        <v>0</v>
      </c>
      <c r="H57">
        <v>0</v>
      </c>
      <c r="I57" t="s">
        <v>218</v>
      </c>
      <c r="J57" t="str">
        <f t="shared" si="2"/>
        <v>740</v>
      </c>
      <c r="L57">
        <v>0</v>
      </c>
      <c r="M57">
        <v>0</v>
      </c>
      <c r="N57" s="1">
        <v>342</v>
      </c>
      <c r="P57" s="4">
        <f t="shared" si="0"/>
        <v>1026</v>
      </c>
    </row>
    <row r="58" spans="1:16" x14ac:dyDescent="0.25">
      <c r="A58" t="s">
        <v>26</v>
      </c>
      <c r="B58" t="s">
        <v>151</v>
      </c>
      <c r="C58" s="8">
        <f>O6*N58</f>
        <v>94518</v>
      </c>
      <c r="D58" s="4">
        <f>O2*N58</f>
        <v>93456</v>
      </c>
      <c r="E58">
        <v>1</v>
      </c>
      <c r="F58">
        <v>0</v>
      </c>
      <c r="G58">
        <v>0</v>
      </c>
      <c r="H58">
        <v>0</v>
      </c>
      <c r="I58" t="s">
        <v>218</v>
      </c>
      <c r="J58" t="str">
        <f t="shared" si="2"/>
        <v>770</v>
      </c>
      <c r="L58">
        <v>0</v>
      </c>
      <c r="M58">
        <v>0</v>
      </c>
      <c r="N58" s="1">
        <v>354</v>
      </c>
      <c r="P58" s="4">
        <f t="shared" si="0"/>
        <v>1062</v>
      </c>
    </row>
    <row r="59" spans="1:16" x14ac:dyDescent="0.25">
      <c r="A59" t="s">
        <v>25</v>
      </c>
      <c r="B59" t="s">
        <v>152</v>
      </c>
      <c r="C59" s="8">
        <f>O6*N59</f>
        <v>96921</v>
      </c>
      <c r="D59" s="4">
        <f>O2*N59</f>
        <v>95832</v>
      </c>
      <c r="E59">
        <v>1</v>
      </c>
      <c r="F59">
        <v>0</v>
      </c>
      <c r="G59">
        <v>0</v>
      </c>
      <c r="H59">
        <v>0</v>
      </c>
      <c r="I59" t="s">
        <v>218</v>
      </c>
      <c r="J59" t="str">
        <f t="shared" si="2"/>
        <v>790</v>
      </c>
      <c r="L59">
        <v>0</v>
      </c>
      <c r="M59">
        <v>0</v>
      </c>
      <c r="N59" s="1">
        <v>363</v>
      </c>
      <c r="P59" s="4">
        <f t="shared" si="0"/>
        <v>1089</v>
      </c>
    </row>
    <row r="60" spans="1:16" x14ac:dyDescent="0.25">
      <c r="A60" t="s">
        <v>24</v>
      </c>
      <c r="B60" t="s">
        <v>153</v>
      </c>
      <c r="C60" s="8">
        <f>O6*N60</f>
        <v>98523</v>
      </c>
      <c r="D60" s="4">
        <f>O2*N60</f>
        <v>97416</v>
      </c>
      <c r="E60">
        <v>1</v>
      </c>
      <c r="F60">
        <v>0</v>
      </c>
      <c r="G60">
        <v>0</v>
      </c>
      <c r="H60">
        <v>0</v>
      </c>
      <c r="I60" t="s">
        <v>218</v>
      </c>
      <c r="J60" t="str">
        <f t="shared" si="2"/>
        <v>800</v>
      </c>
      <c r="L60">
        <v>0</v>
      </c>
      <c r="M60">
        <v>0</v>
      </c>
      <c r="N60" s="1">
        <v>369</v>
      </c>
      <c r="P60" s="4">
        <f t="shared" si="0"/>
        <v>1107</v>
      </c>
    </row>
    <row r="61" spans="1:16" x14ac:dyDescent="0.25">
      <c r="A61" t="s">
        <v>23</v>
      </c>
      <c r="B61" t="s">
        <v>154</v>
      </c>
      <c r="C61" s="8">
        <f>N61*Q6</f>
        <v>105732</v>
      </c>
      <c r="D61" s="4">
        <f>O2*N61</f>
        <v>104544</v>
      </c>
      <c r="E61">
        <v>1</v>
      </c>
      <c r="F61">
        <v>0</v>
      </c>
      <c r="G61">
        <v>0</v>
      </c>
      <c r="H61">
        <v>0</v>
      </c>
      <c r="I61" t="s">
        <v>218</v>
      </c>
      <c r="J61" t="str">
        <f t="shared" si="2"/>
        <v>860</v>
      </c>
      <c r="L61">
        <v>0</v>
      </c>
      <c r="M61">
        <v>0</v>
      </c>
      <c r="N61" s="1">
        <v>396</v>
      </c>
      <c r="P61" s="4">
        <f t="shared" si="0"/>
        <v>1188</v>
      </c>
    </row>
    <row r="62" spans="1:16" x14ac:dyDescent="0.25">
      <c r="A62" t="s">
        <v>82</v>
      </c>
      <c r="B62" t="s">
        <v>155</v>
      </c>
      <c r="C62" s="8">
        <f>O6*N62</f>
        <v>114543</v>
      </c>
      <c r="D62" s="4">
        <f>O2*N62</f>
        <v>113256</v>
      </c>
      <c r="E62">
        <v>1</v>
      </c>
      <c r="F62">
        <v>0</v>
      </c>
      <c r="G62">
        <v>0</v>
      </c>
      <c r="H62">
        <v>0</v>
      </c>
      <c r="I62" t="s">
        <v>218</v>
      </c>
      <c r="J62" t="str">
        <f t="shared" si="2"/>
        <v>925</v>
      </c>
      <c r="L62">
        <v>0</v>
      </c>
      <c r="M62">
        <v>0</v>
      </c>
      <c r="N62" s="1">
        <v>429</v>
      </c>
      <c r="P62" s="4">
        <f t="shared" si="0"/>
        <v>1287</v>
      </c>
    </row>
    <row r="63" spans="1:16" x14ac:dyDescent="0.25">
      <c r="A63" t="s">
        <v>22</v>
      </c>
      <c r="B63" t="s">
        <v>156</v>
      </c>
      <c r="C63" s="8">
        <f>N63*Q6</f>
        <v>114543</v>
      </c>
      <c r="D63" s="4">
        <f>O2*N63</f>
        <v>113256</v>
      </c>
      <c r="E63">
        <v>1</v>
      </c>
      <c r="F63">
        <v>0</v>
      </c>
      <c r="G63">
        <v>0</v>
      </c>
      <c r="H63">
        <v>0</v>
      </c>
      <c r="I63" t="s">
        <v>218</v>
      </c>
      <c r="J63" t="str">
        <f t="shared" si="2"/>
        <v>930</v>
      </c>
      <c r="L63">
        <v>0</v>
      </c>
      <c r="M63">
        <v>0</v>
      </c>
      <c r="N63" s="1">
        <v>429</v>
      </c>
      <c r="P63" s="4">
        <f t="shared" si="0"/>
        <v>1287</v>
      </c>
    </row>
    <row r="64" spans="1:16" x14ac:dyDescent="0.25">
      <c r="A64" t="s">
        <v>83</v>
      </c>
      <c r="B64" t="s">
        <v>157</v>
      </c>
      <c r="C64" s="8">
        <f>N64*Q6</f>
        <v>123354</v>
      </c>
      <c r="D64" s="4">
        <f>O2*N64</f>
        <v>121968</v>
      </c>
      <c r="E64">
        <v>1</v>
      </c>
      <c r="F64">
        <v>0</v>
      </c>
      <c r="G64">
        <v>0</v>
      </c>
      <c r="H64">
        <v>0</v>
      </c>
      <c r="I64" t="s">
        <v>218</v>
      </c>
      <c r="J64" t="str">
        <f>RIGHT(A64,4)</f>
        <v>1000</v>
      </c>
      <c r="L64">
        <v>0</v>
      </c>
      <c r="M64">
        <v>0</v>
      </c>
      <c r="N64" s="1">
        <v>462</v>
      </c>
      <c r="P64" s="4">
        <f t="shared" si="0"/>
        <v>1386</v>
      </c>
    </row>
    <row r="65" spans="1:16" x14ac:dyDescent="0.25">
      <c r="A65" t="s">
        <v>21</v>
      </c>
      <c r="B65" t="s">
        <v>158</v>
      </c>
      <c r="C65" s="8">
        <f>O6*N65</f>
        <v>129762</v>
      </c>
      <c r="D65" s="4">
        <f>O2*N65</f>
        <v>128304</v>
      </c>
      <c r="E65">
        <v>1</v>
      </c>
      <c r="F65">
        <v>0</v>
      </c>
      <c r="G65">
        <v>0</v>
      </c>
      <c r="H65">
        <v>0</v>
      </c>
      <c r="I65" t="s">
        <v>218</v>
      </c>
      <c r="J65" t="str">
        <f t="shared" ref="J65:J98" si="3">RIGHT(A65,4)</f>
        <v>1050</v>
      </c>
      <c r="L65">
        <v>0</v>
      </c>
      <c r="M65">
        <v>0</v>
      </c>
      <c r="N65" s="1">
        <v>486</v>
      </c>
      <c r="P65" s="4">
        <f t="shared" si="0"/>
        <v>1458</v>
      </c>
    </row>
    <row r="66" spans="1:16" x14ac:dyDescent="0.25">
      <c r="A66" t="s">
        <v>84</v>
      </c>
      <c r="B66" t="s">
        <v>159</v>
      </c>
      <c r="C66" s="8">
        <f>O6*N66</f>
        <v>131364</v>
      </c>
      <c r="D66" s="4">
        <f>O2*N66</f>
        <v>129888</v>
      </c>
      <c r="E66">
        <v>1</v>
      </c>
      <c r="F66">
        <v>0</v>
      </c>
      <c r="G66">
        <v>0</v>
      </c>
      <c r="H66">
        <v>0</v>
      </c>
      <c r="I66" t="s">
        <v>218</v>
      </c>
      <c r="J66" t="str">
        <f t="shared" si="3"/>
        <v>1060</v>
      </c>
      <c r="L66">
        <v>0</v>
      </c>
      <c r="M66">
        <v>0</v>
      </c>
      <c r="N66" s="1">
        <v>492</v>
      </c>
      <c r="P66" s="4">
        <f t="shared" si="0"/>
        <v>1476</v>
      </c>
    </row>
    <row r="67" spans="1:16" x14ac:dyDescent="0.25">
      <c r="A67" t="s">
        <v>20</v>
      </c>
      <c r="B67" t="s">
        <v>160</v>
      </c>
      <c r="C67" s="8">
        <f>N67*Q6</f>
        <v>132165</v>
      </c>
      <c r="D67" s="4">
        <f>O2*N67</f>
        <v>130680</v>
      </c>
      <c r="E67">
        <v>1</v>
      </c>
      <c r="F67">
        <v>0</v>
      </c>
      <c r="G67">
        <v>0</v>
      </c>
      <c r="H67">
        <v>0</v>
      </c>
      <c r="I67" t="s">
        <v>218</v>
      </c>
      <c r="J67" t="str">
        <f t="shared" si="3"/>
        <v>1075</v>
      </c>
      <c r="L67">
        <v>0</v>
      </c>
      <c r="M67">
        <v>0</v>
      </c>
      <c r="N67" s="1">
        <v>495</v>
      </c>
      <c r="P67" s="4">
        <f t="shared" si="0"/>
        <v>1485</v>
      </c>
    </row>
    <row r="68" spans="1:16" x14ac:dyDescent="0.25">
      <c r="A68" t="s">
        <v>19</v>
      </c>
      <c r="B68" t="s">
        <v>161</v>
      </c>
      <c r="C68" s="8">
        <f>N68*Q6</f>
        <v>132966</v>
      </c>
      <c r="D68" s="4">
        <f>O2*N68</f>
        <v>131472</v>
      </c>
      <c r="E68">
        <v>1</v>
      </c>
      <c r="F68">
        <v>0</v>
      </c>
      <c r="G68">
        <v>0</v>
      </c>
      <c r="H68">
        <v>0</v>
      </c>
      <c r="I68" t="s">
        <v>218</v>
      </c>
      <c r="J68" t="str">
        <f t="shared" si="3"/>
        <v>1080</v>
      </c>
      <c r="L68">
        <v>0</v>
      </c>
      <c r="M68">
        <v>0</v>
      </c>
      <c r="N68" s="1">
        <v>498</v>
      </c>
      <c r="P68" s="4">
        <f t="shared" ref="P68:P100" si="4">C68-D68</f>
        <v>1494</v>
      </c>
    </row>
    <row r="69" spans="1:16" x14ac:dyDescent="0.25">
      <c r="A69" t="s">
        <v>18</v>
      </c>
      <c r="B69" t="s">
        <v>162</v>
      </c>
      <c r="C69" s="8">
        <f>N69*Q6</f>
        <v>148986</v>
      </c>
      <c r="D69" s="4">
        <f>O2*N69</f>
        <v>147312</v>
      </c>
      <c r="E69">
        <v>1</v>
      </c>
      <c r="F69">
        <v>0</v>
      </c>
      <c r="G69">
        <v>0</v>
      </c>
      <c r="H69">
        <v>0</v>
      </c>
      <c r="I69" t="s">
        <v>218</v>
      </c>
      <c r="J69" t="str">
        <f t="shared" si="3"/>
        <v>1200</v>
      </c>
      <c r="L69">
        <v>0</v>
      </c>
      <c r="M69">
        <v>0</v>
      </c>
      <c r="N69" s="1">
        <v>558</v>
      </c>
      <c r="P69" s="4">
        <f t="shared" si="4"/>
        <v>1674</v>
      </c>
    </row>
    <row r="70" spans="1:16" x14ac:dyDescent="0.25">
      <c r="A70" t="s">
        <v>17</v>
      </c>
      <c r="B70" t="s">
        <v>163</v>
      </c>
      <c r="C70" s="8">
        <f>N70*Q6</f>
        <v>149787</v>
      </c>
      <c r="D70" s="4">
        <f>O2*N70</f>
        <v>148104</v>
      </c>
      <c r="E70">
        <v>1</v>
      </c>
      <c r="F70">
        <v>0</v>
      </c>
      <c r="G70">
        <v>0</v>
      </c>
      <c r="H70">
        <v>0</v>
      </c>
      <c r="I70" t="s">
        <v>218</v>
      </c>
      <c r="J70" t="str">
        <f t="shared" si="3"/>
        <v>1215</v>
      </c>
      <c r="L70">
        <v>0</v>
      </c>
      <c r="M70">
        <v>0</v>
      </c>
      <c r="N70" s="1">
        <v>561</v>
      </c>
      <c r="P70" s="4">
        <f t="shared" si="4"/>
        <v>1683</v>
      </c>
    </row>
    <row r="71" spans="1:16" x14ac:dyDescent="0.25">
      <c r="A71" t="s">
        <v>16</v>
      </c>
      <c r="B71" t="s">
        <v>164</v>
      </c>
      <c r="C71" s="8">
        <f>N71*Q6</f>
        <v>161001</v>
      </c>
      <c r="D71" s="4">
        <f>O2*N71</f>
        <v>159192</v>
      </c>
      <c r="E71">
        <v>1</v>
      </c>
      <c r="F71">
        <v>0</v>
      </c>
      <c r="G71">
        <v>0</v>
      </c>
      <c r="H71">
        <v>0</v>
      </c>
      <c r="I71" t="s">
        <v>218</v>
      </c>
      <c r="J71" t="str">
        <f t="shared" si="3"/>
        <v>1300</v>
      </c>
      <c r="L71">
        <v>0</v>
      </c>
      <c r="M71">
        <v>0</v>
      </c>
      <c r="N71" s="1">
        <v>603</v>
      </c>
      <c r="P71" s="4">
        <f t="shared" si="4"/>
        <v>1809</v>
      </c>
    </row>
    <row r="72" spans="1:16" x14ac:dyDescent="0.25">
      <c r="A72" t="s">
        <v>15</v>
      </c>
      <c r="B72" t="s">
        <v>165</v>
      </c>
      <c r="C72" s="8">
        <f>N72*Q6</f>
        <v>176220</v>
      </c>
      <c r="D72" s="4">
        <f>O2*N72</f>
        <v>174240</v>
      </c>
      <c r="E72">
        <v>1</v>
      </c>
      <c r="F72">
        <v>0</v>
      </c>
      <c r="G72">
        <v>0</v>
      </c>
      <c r="H72">
        <v>0</v>
      </c>
      <c r="I72" t="s">
        <v>218</v>
      </c>
      <c r="J72" t="str">
        <f t="shared" si="3"/>
        <v>1440</v>
      </c>
      <c r="L72">
        <v>0</v>
      </c>
      <c r="M72">
        <v>0</v>
      </c>
      <c r="N72" s="1">
        <v>660</v>
      </c>
      <c r="P72" s="4">
        <f t="shared" si="4"/>
        <v>1980</v>
      </c>
    </row>
    <row r="73" spans="1:16" x14ac:dyDescent="0.25">
      <c r="A73" t="s">
        <v>85</v>
      </c>
      <c r="B73" t="s">
        <v>166</v>
      </c>
      <c r="C73" s="8">
        <f>N73*Q6</f>
        <v>177822</v>
      </c>
      <c r="D73" s="4">
        <f>O2*N73</f>
        <v>175824</v>
      </c>
      <c r="E73">
        <v>1</v>
      </c>
      <c r="F73">
        <v>0</v>
      </c>
      <c r="G73">
        <v>0</v>
      </c>
      <c r="H73">
        <v>0</v>
      </c>
      <c r="I73" t="s">
        <v>218</v>
      </c>
      <c r="J73" t="str">
        <f t="shared" si="3"/>
        <v>1450</v>
      </c>
      <c r="L73">
        <v>0</v>
      </c>
      <c r="M73">
        <v>0</v>
      </c>
      <c r="N73" s="1">
        <v>666</v>
      </c>
      <c r="P73" s="4">
        <f t="shared" si="4"/>
        <v>1998</v>
      </c>
    </row>
    <row r="74" spans="1:16" x14ac:dyDescent="0.25">
      <c r="A74" t="s">
        <v>14</v>
      </c>
      <c r="B74" t="s">
        <v>167</v>
      </c>
      <c r="C74" s="8">
        <f>O6*N74</f>
        <v>182628</v>
      </c>
      <c r="D74" s="4">
        <f>O2*N74</f>
        <v>180576</v>
      </c>
      <c r="E74">
        <v>1</v>
      </c>
      <c r="F74">
        <v>0</v>
      </c>
      <c r="G74">
        <v>0</v>
      </c>
      <c r="H74">
        <v>0</v>
      </c>
      <c r="I74" t="s">
        <v>218</v>
      </c>
      <c r="J74" t="str">
        <f t="shared" si="3"/>
        <v>1490</v>
      </c>
      <c r="L74">
        <v>0</v>
      </c>
      <c r="M74">
        <v>0</v>
      </c>
      <c r="N74" s="1">
        <v>684</v>
      </c>
      <c r="P74" s="4">
        <f t="shared" si="4"/>
        <v>2052</v>
      </c>
    </row>
    <row r="75" spans="1:16" x14ac:dyDescent="0.25">
      <c r="A75" t="s">
        <v>13</v>
      </c>
      <c r="B75" t="s">
        <v>168</v>
      </c>
      <c r="C75" s="8">
        <f>O6*N75</f>
        <v>185031</v>
      </c>
      <c r="D75" s="4">
        <f>O2*N75</f>
        <v>182952</v>
      </c>
      <c r="E75">
        <v>1</v>
      </c>
      <c r="F75">
        <v>0</v>
      </c>
      <c r="G75">
        <v>0</v>
      </c>
      <c r="H75">
        <v>0</v>
      </c>
      <c r="I75" t="s">
        <v>218</v>
      </c>
      <c r="J75" t="str">
        <f t="shared" si="3"/>
        <v>1510</v>
      </c>
      <c r="L75">
        <v>0</v>
      </c>
      <c r="M75">
        <v>0</v>
      </c>
      <c r="N75" s="1">
        <v>693</v>
      </c>
      <c r="P75" s="4">
        <f t="shared" si="4"/>
        <v>2079</v>
      </c>
    </row>
    <row r="76" spans="1:16" x14ac:dyDescent="0.25">
      <c r="A76" t="s">
        <v>12</v>
      </c>
      <c r="B76" t="s">
        <v>169</v>
      </c>
      <c r="C76" s="8">
        <f>N76*Q6</f>
        <v>193842</v>
      </c>
      <c r="D76" s="4">
        <f>O2*N76</f>
        <v>191664</v>
      </c>
      <c r="E76">
        <v>1</v>
      </c>
      <c r="F76">
        <v>0</v>
      </c>
      <c r="G76">
        <v>0</v>
      </c>
      <c r="H76">
        <v>0</v>
      </c>
      <c r="I76" t="s">
        <v>218</v>
      </c>
      <c r="J76" t="str">
        <f t="shared" si="3"/>
        <v>1580</v>
      </c>
      <c r="L76">
        <v>0</v>
      </c>
      <c r="M76">
        <v>0</v>
      </c>
      <c r="N76">
        <v>726</v>
      </c>
      <c r="P76" s="4">
        <f t="shared" si="4"/>
        <v>2178</v>
      </c>
    </row>
    <row r="77" spans="1:16" x14ac:dyDescent="0.25">
      <c r="A77" t="s">
        <v>11</v>
      </c>
      <c r="B77" t="s">
        <v>170</v>
      </c>
      <c r="C77" s="8">
        <f>N77*Q6</f>
        <v>220275</v>
      </c>
      <c r="D77" s="4">
        <f>O2*N77</f>
        <v>217800</v>
      </c>
      <c r="E77">
        <v>1</v>
      </c>
      <c r="F77">
        <v>0</v>
      </c>
      <c r="G77">
        <v>0</v>
      </c>
      <c r="H77">
        <v>0</v>
      </c>
      <c r="I77" t="s">
        <v>218</v>
      </c>
      <c r="J77" t="str">
        <f t="shared" si="3"/>
        <v>1795</v>
      </c>
      <c r="L77">
        <v>0</v>
      </c>
      <c r="M77">
        <v>0</v>
      </c>
      <c r="N77">
        <v>825</v>
      </c>
      <c r="P77" s="4">
        <f t="shared" si="4"/>
        <v>2475</v>
      </c>
    </row>
    <row r="78" spans="1:16" x14ac:dyDescent="0.25">
      <c r="A78" t="s">
        <v>10</v>
      </c>
      <c r="B78" t="s">
        <v>171</v>
      </c>
      <c r="C78" s="8">
        <f>O6*N78</f>
        <v>221076</v>
      </c>
      <c r="D78" s="4">
        <f>O2*N78</f>
        <v>218592</v>
      </c>
      <c r="E78">
        <v>1</v>
      </c>
      <c r="F78">
        <v>0</v>
      </c>
      <c r="G78">
        <v>0</v>
      </c>
      <c r="H78">
        <v>0</v>
      </c>
      <c r="I78" t="s">
        <v>218</v>
      </c>
      <c r="J78" t="str">
        <f t="shared" si="3"/>
        <v>1800</v>
      </c>
      <c r="L78">
        <v>0</v>
      </c>
      <c r="M78">
        <v>0</v>
      </c>
      <c r="N78">
        <v>828</v>
      </c>
      <c r="P78" s="4">
        <f t="shared" si="4"/>
        <v>2484</v>
      </c>
    </row>
    <row r="79" spans="1:16" x14ac:dyDescent="0.25">
      <c r="A79" t="s">
        <v>86</v>
      </c>
      <c r="B79" t="s">
        <v>172</v>
      </c>
      <c r="C79" s="8">
        <f>O6*N79</f>
        <v>246708</v>
      </c>
      <c r="D79" s="4">
        <f>O2*N79</f>
        <v>243936</v>
      </c>
      <c r="E79">
        <v>1</v>
      </c>
      <c r="F79">
        <v>0</v>
      </c>
      <c r="G79">
        <v>0</v>
      </c>
      <c r="H79">
        <v>0</v>
      </c>
      <c r="I79" t="s">
        <v>218</v>
      </c>
      <c r="J79" t="str">
        <f t="shared" si="3"/>
        <v>2000</v>
      </c>
      <c r="L79">
        <v>0</v>
      </c>
      <c r="M79">
        <v>0</v>
      </c>
      <c r="N79">
        <v>924</v>
      </c>
      <c r="P79" s="4">
        <f t="shared" si="4"/>
        <v>2772</v>
      </c>
    </row>
    <row r="80" spans="1:16" x14ac:dyDescent="0.25">
      <c r="A80" t="s">
        <v>9</v>
      </c>
      <c r="B80" t="s">
        <v>173</v>
      </c>
      <c r="C80" s="8">
        <f>O6*N80</f>
        <v>264330</v>
      </c>
      <c r="D80" s="4">
        <f>O2*N80</f>
        <v>261360</v>
      </c>
      <c r="E80">
        <v>1</v>
      </c>
      <c r="F80">
        <v>0</v>
      </c>
      <c r="G80">
        <v>0</v>
      </c>
      <c r="H80">
        <v>0</v>
      </c>
      <c r="I80" t="s">
        <v>218</v>
      </c>
      <c r="J80" t="str">
        <f t="shared" si="3"/>
        <v>2160</v>
      </c>
      <c r="L80">
        <v>0</v>
      </c>
      <c r="M80">
        <v>0</v>
      </c>
      <c r="N80">
        <v>990</v>
      </c>
      <c r="P80" s="4">
        <f t="shared" si="4"/>
        <v>2970</v>
      </c>
    </row>
    <row r="81" spans="1:16" x14ac:dyDescent="0.25">
      <c r="A81" t="s">
        <v>87</v>
      </c>
      <c r="B81" t="s">
        <v>174</v>
      </c>
      <c r="C81" s="8">
        <f>N81*Q6</f>
        <v>267534</v>
      </c>
      <c r="D81" s="4">
        <f>O2*N81</f>
        <v>264528</v>
      </c>
      <c r="E81">
        <v>1</v>
      </c>
      <c r="F81">
        <v>0</v>
      </c>
      <c r="G81">
        <v>0</v>
      </c>
      <c r="H81">
        <v>0</v>
      </c>
      <c r="I81" t="s">
        <v>218</v>
      </c>
      <c r="J81" t="str">
        <f t="shared" si="3"/>
        <v>2180</v>
      </c>
      <c r="L81">
        <v>0</v>
      </c>
      <c r="M81">
        <v>0</v>
      </c>
      <c r="N81">
        <v>1002</v>
      </c>
      <c r="P81" s="4">
        <f t="shared" si="4"/>
        <v>3006</v>
      </c>
    </row>
    <row r="82" spans="1:16" x14ac:dyDescent="0.25">
      <c r="A82" t="s">
        <v>8</v>
      </c>
      <c r="B82" t="s">
        <v>175</v>
      </c>
      <c r="C82" s="8">
        <f>O6*N82</f>
        <v>270738</v>
      </c>
      <c r="D82" s="4">
        <f>O2*N82</f>
        <v>267696</v>
      </c>
      <c r="E82">
        <v>1</v>
      </c>
      <c r="F82">
        <v>0</v>
      </c>
      <c r="G82">
        <v>0</v>
      </c>
      <c r="H82">
        <v>0</v>
      </c>
      <c r="I82" t="s">
        <v>218</v>
      </c>
      <c r="J82" t="str">
        <f t="shared" si="3"/>
        <v>2190</v>
      </c>
      <c r="L82">
        <v>0</v>
      </c>
      <c r="M82">
        <v>0</v>
      </c>
      <c r="N82">
        <v>1014</v>
      </c>
      <c r="P82" s="4">
        <f t="shared" si="4"/>
        <v>3042</v>
      </c>
    </row>
    <row r="83" spans="1:16" x14ac:dyDescent="0.25">
      <c r="A83" t="s">
        <v>88</v>
      </c>
      <c r="B83" t="s">
        <v>176</v>
      </c>
      <c r="C83" s="8">
        <f>O6*N83</f>
        <v>270738</v>
      </c>
      <c r="D83" s="4">
        <f>O2*N83</f>
        <v>267696</v>
      </c>
      <c r="E83">
        <v>1</v>
      </c>
      <c r="F83">
        <v>0</v>
      </c>
      <c r="G83">
        <v>0</v>
      </c>
      <c r="H83">
        <v>0</v>
      </c>
      <c r="I83" t="s">
        <v>218</v>
      </c>
      <c r="J83" t="str">
        <f t="shared" si="3"/>
        <v>2200</v>
      </c>
      <c r="L83">
        <v>0</v>
      </c>
      <c r="M83">
        <v>0</v>
      </c>
      <c r="N83">
        <v>1014</v>
      </c>
      <c r="P83" s="4">
        <f t="shared" si="4"/>
        <v>3042</v>
      </c>
    </row>
    <row r="84" spans="1:16" x14ac:dyDescent="0.25">
      <c r="A84" t="s">
        <v>7</v>
      </c>
      <c r="B84" t="s">
        <v>177</v>
      </c>
      <c r="C84" s="8">
        <f>O6*N84</f>
        <v>273141</v>
      </c>
      <c r="D84" s="4">
        <f>O2*N84</f>
        <v>270072</v>
      </c>
      <c r="E84">
        <v>1</v>
      </c>
      <c r="F84">
        <v>0</v>
      </c>
      <c r="G84">
        <v>0</v>
      </c>
      <c r="H84">
        <v>0</v>
      </c>
      <c r="I84" t="s">
        <v>218</v>
      </c>
      <c r="J84" t="str">
        <f t="shared" si="3"/>
        <v>2210</v>
      </c>
      <c r="L84">
        <v>0</v>
      </c>
      <c r="M84">
        <v>0</v>
      </c>
      <c r="N84">
        <v>1023</v>
      </c>
      <c r="P84" s="4">
        <f t="shared" si="4"/>
        <v>3069</v>
      </c>
    </row>
    <row r="85" spans="1:16" x14ac:dyDescent="0.25">
      <c r="A85" t="s">
        <v>6</v>
      </c>
      <c r="B85" t="s">
        <v>178</v>
      </c>
      <c r="C85" s="8">
        <f>O6*N85</f>
        <v>281952</v>
      </c>
      <c r="D85" s="4">
        <f>O2*N85</f>
        <v>278784</v>
      </c>
      <c r="E85">
        <v>1</v>
      </c>
      <c r="F85">
        <v>0</v>
      </c>
      <c r="G85">
        <v>0</v>
      </c>
      <c r="H85">
        <v>0</v>
      </c>
      <c r="I85" t="s">
        <v>218</v>
      </c>
      <c r="J85" t="str">
        <f t="shared" si="3"/>
        <v>2280</v>
      </c>
      <c r="L85">
        <v>0</v>
      </c>
      <c r="M85">
        <v>0</v>
      </c>
      <c r="N85">
        <v>1056</v>
      </c>
      <c r="P85" s="4">
        <f t="shared" si="4"/>
        <v>3168</v>
      </c>
    </row>
    <row r="86" spans="1:16" x14ac:dyDescent="0.25">
      <c r="A86" t="s">
        <v>5</v>
      </c>
      <c r="B86" t="s">
        <v>179</v>
      </c>
      <c r="C86" s="8">
        <f>O6*N86</f>
        <v>290763</v>
      </c>
      <c r="D86" s="4">
        <f>O2*N86</f>
        <v>287496</v>
      </c>
      <c r="E86">
        <v>1</v>
      </c>
      <c r="F86">
        <v>0</v>
      </c>
      <c r="G86">
        <v>0</v>
      </c>
      <c r="H86">
        <v>0</v>
      </c>
      <c r="I86" t="s">
        <v>218</v>
      </c>
      <c r="J86" t="str">
        <f t="shared" si="3"/>
        <v>2355</v>
      </c>
      <c r="L86">
        <v>0</v>
      </c>
      <c r="M86">
        <v>0</v>
      </c>
      <c r="N86">
        <v>1089</v>
      </c>
      <c r="P86" s="4">
        <f t="shared" si="4"/>
        <v>3267</v>
      </c>
    </row>
    <row r="87" spans="1:16" x14ac:dyDescent="0.25">
      <c r="A87" t="s">
        <v>89</v>
      </c>
      <c r="B87" t="s">
        <v>180</v>
      </c>
      <c r="C87" s="8">
        <f>O6*N87</f>
        <v>297171</v>
      </c>
      <c r="D87" s="4">
        <f>O2*N87</f>
        <v>293832</v>
      </c>
      <c r="E87">
        <v>1</v>
      </c>
      <c r="F87">
        <v>0</v>
      </c>
      <c r="G87">
        <v>0</v>
      </c>
      <c r="H87">
        <v>0</v>
      </c>
      <c r="I87" t="s">
        <v>218</v>
      </c>
      <c r="J87" t="str">
        <f t="shared" si="3"/>
        <v>2400</v>
      </c>
      <c r="L87">
        <v>0</v>
      </c>
      <c r="M87">
        <v>0</v>
      </c>
      <c r="N87">
        <v>1113</v>
      </c>
      <c r="P87" s="4">
        <f t="shared" si="4"/>
        <v>3339</v>
      </c>
    </row>
    <row r="88" spans="1:16" x14ac:dyDescent="0.25">
      <c r="A88" t="s">
        <v>4</v>
      </c>
      <c r="B88" t="s">
        <v>181</v>
      </c>
      <c r="C88" s="8">
        <f>O6*N88</f>
        <v>334818</v>
      </c>
      <c r="D88" s="4">
        <f>O2*N88</f>
        <v>331056</v>
      </c>
      <c r="E88">
        <v>1</v>
      </c>
      <c r="F88">
        <v>0</v>
      </c>
      <c r="G88">
        <v>0</v>
      </c>
      <c r="H88">
        <v>0</v>
      </c>
      <c r="I88" t="s">
        <v>218</v>
      </c>
      <c r="J88" t="str">
        <f t="shared" si="3"/>
        <v>2720</v>
      </c>
      <c r="L88">
        <v>0</v>
      </c>
      <c r="M88">
        <v>0</v>
      </c>
      <c r="N88">
        <v>1254</v>
      </c>
      <c r="P88" s="4">
        <f t="shared" si="4"/>
        <v>3762</v>
      </c>
    </row>
    <row r="89" spans="1:16" x14ac:dyDescent="0.25">
      <c r="A89" t="s">
        <v>3</v>
      </c>
      <c r="B89" t="s">
        <v>182</v>
      </c>
      <c r="C89" s="8">
        <f>N89*Q6</f>
        <v>446958</v>
      </c>
      <c r="D89" s="4">
        <f>O2*N89</f>
        <v>441936</v>
      </c>
      <c r="E89">
        <v>1</v>
      </c>
      <c r="F89">
        <v>0</v>
      </c>
      <c r="G89">
        <v>0</v>
      </c>
      <c r="H89">
        <v>0</v>
      </c>
      <c r="I89" t="s">
        <v>218</v>
      </c>
      <c r="J89" t="str">
        <f t="shared" si="3"/>
        <v>3640</v>
      </c>
      <c r="L89">
        <v>0</v>
      </c>
      <c r="M89">
        <v>0</v>
      </c>
      <c r="N89">
        <v>1674</v>
      </c>
      <c r="P89" s="4">
        <f t="shared" si="4"/>
        <v>5022</v>
      </c>
    </row>
    <row r="90" spans="1:16" x14ac:dyDescent="0.25">
      <c r="A90" t="s">
        <v>90</v>
      </c>
      <c r="B90" t="s">
        <v>183</v>
      </c>
      <c r="C90" s="8">
        <f>O6*N90</f>
        <v>466182</v>
      </c>
      <c r="D90" s="4">
        <f>O2*N90</f>
        <v>460944</v>
      </c>
      <c r="E90">
        <v>1</v>
      </c>
      <c r="F90">
        <v>0</v>
      </c>
      <c r="G90">
        <v>0</v>
      </c>
      <c r="H90">
        <v>0</v>
      </c>
      <c r="I90" t="s">
        <v>218</v>
      </c>
      <c r="J90" t="str">
        <f t="shared" si="3"/>
        <v>3800</v>
      </c>
      <c r="L90">
        <v>0</v>
      </c>
      <c r="M90">
        <v>0</v>
      </c>
      <c r="N90">
        <v>1746</v>
      </c>
      <c r="P90" s="4">
        <f t="shared" si="4"/>
        <v>5238</v>
      </c>
    </row>
    <row r="91" spans="1:16" x14ac:dyDescent="0.25">
      <c r="A91" t="s">
        <v>2</v>
      </c>
      <c r="B91" t="s">
        <v>184</v>
      </c>
      <c r="C91" s="8">
        <f>O6*N91</f>
        <v>491814</v>
      </c>
      <c r="D91" s="4">
        <f>O2*N91</f>
        <v>486288</v>
      </c>
      <c r="E91">
        <v>1</v>
      </c>
      <c r="F91">
        <v>0</v>
      </c>
      <c r="G91">
        <v>0</v>
      </c>
      <c r="H91">
        <v>0</v>
      </c>
      <c r="I91" t="s">
        <v>218</v>
      </c>
      <c r="J91" t="str">
        <f t="shared" si="3"/>
        <v>4000</v>
      </c>
      <c r="L91">
        <v>0</v>
      </c>
      <c r="M91">
        <v>0</v>
      </c>
      <c r="N91">
        <v>1842</v>
      </c>
      <c r="P91" s="4">
        <f t="shared" si="4"/>
        <v>5526</v>
      </c>
    </row>
    <row r="92" spans="1:16" x14ac:dyDescent="0.25">
      <c r="A92" t="s">
        <v>91</v>
      </c>
      <c r="B92" t="s">
        <v>185</v>
      </c>
      <c r="C92" s="8">
        <f>O6*N92</f>
        <v>531864</v>
      </c>
      <c r="D92" s="4">
        <f>O2*N92</f>
        <v>525888</v>
      </c>
      <c r="E92">
        <v>1</v>
      </c>
      <c r="F92">
        <v>0</v>
      </c>
      <c r="G92">
        <v>0</v>
      </c>
      <c r="H92">
        <v>0</v>
      </c>
      <c r="I92" t="s">
        <v>218</v>
      </c>
      <c r="J92" t="str">
        <f t="shared" si="3"/>
        <v>4340</v>
      </c>
      <c r="L92">
        <v>0</v>
      </c>
      <c r="M92">
        <v>0</v>
      </c>
      <c r="N92">
        <v>1992</v>
      </c>
      <c r="P92" s="4">
        <f t="shared" si="4"/>
        <v>5976</v>
      </c>
    </row>
    <row r="93" spans="1:16" x14ac:dyDescent="0.25">
      <c r="A93" t="s">
        <v>92</v>
      </c>
      <c r="B93" t="s">
        <v>186</v>
      </c>
      <c r="C93" s="8">
        <f>O6*N93</f>
        <v>545481</v>
      </c>
      <c r="D93" s="4">
        <f>O2*N93</f>
        <v>539352</v>
      </c>
      <c r="E93">
        <v>1</v>
      </c>
      <c r="F93">
        <v>0</v>
      </c>
      <c r="G93">
        <v>0</v>
      </c>
      <c r="H93">
        <v>0</v>
      </c>
      <c r="I93" t="s">
        <v>218</v>
      </c>
      <c r="J93" t="str">
        <f t="shared" si="3"/>
        <v>4450</v>
      </c>
      <c r="L93">
        <v>0</v>
      </c>
      <c r="M93">
        <v>0</v>
      </c>
      <c r="N93">
        <v>2043</v>
      </c>
      <c r="P93" s="4">
        <f t="shared" si="4"/>
        <v>6129</v>
      </c>
    </row>
    <row r="94" spans="1:16" x14ac:dyDescent="0.25">
      <c r="A94" t="s">
        <v>93</v>
      </c>
      <c r="B94" t="s">
        <v>187</v>
      </c>
      <c r="C94" s="8">
        <f>O6*N94</f>
        <v>588735</v>
      </c>
      <c r="D94" s="4">
        <f>O2*N94</f>
        <v>582120</v>
      </c>
      <c r="E94">
        <v>1</v>
      </c>
      <c r="F94">
        <v>0</v>
      </c>
      <c r="G94">
        <v>0</v>
      </c>
      <c r="H94">
        <v>0</v>
      </c>
      <c r="I94" t="s">
        <v>218</v>
      </c>
      <c r="J94" t="str">
        <f t="shared" si="3"/>
        <v>4800</v>
      </c>
      <c r="L94">
        <v>0</v>
      </c>
      <c r="M94">
        <v>0</v>
      </c>
      <c r="N94">
        <v>2205</v>
      </c>
      <c r="P94" s="4">
        <f t="shared" si="4"/>
        <v>6615</v>
      </c>
    </row>
    <row r="95" spans="1:16" x14ac:dyDescent="0.25">
      <c r="A95" t="s">
        <v>94</v>
      </c>
      <c r="B95" t="s">
        <v>188</v>
      </c>
      <c r="C95" s="8">
        <f>O6*N95</f>
        <v>687258</v>
      </c>
      <c r="D95" s="4">
        <f>O2*N95</f>
        <v>679536</v>
      </c>
      <c r="E95">
        <v>1</v>
      </c>
      <c r="F95">
        <v>0</v>
      </c>
      <c r="G95">
        <v>0</v>
      </c>
      <c r="H95">
        <v>0</v>
      </c>
      <c r="I95" t="s">
        <v>218</v>
      </c>
      <c r="J95" t="str">
        <f t="shared" si="3"/>
        <v>5600</v>
      </c>
      <c r="L95">
        <v>0</v>
      </c>
      <c r="M95">
        <v>0</v>
      </c>
      <c r="N95">
        <v>2574</v>
      </c>
      <c r="P95" s="4">
        <f t="shared" si="4"/>
        <v>7722</v>
      </c>
    </row>
    <row r="96" spans="1:16" x14ac:dyDescent="0.25">
      <c r="A96" t="s">
        <v>95</v>
      </c>
      <c r="B96" t="s">
        <v>189</v>
      </c>
      <c r="C96" s="8">
        <f>O6*N96</f>
        <v>792990</v>
      </c>
      <c r="D96" s="4">
        <f>O2*N96</f>
        <v>784080</v>
      </c>
      <c r="E96">
        <v>1</v>
      </c>
      <c r="F96">
        <v>0</v>
      </c>
      <c r="G96">
        <v>0</v>
      </c>
      <c r="H96">
        <v>0</v>
      </c>
      <c r="I96" t="s">
        <v>218</v>
      </c>
      <c r="J96" t="str">
        <f t="shared" si="3"/>
        <v>6480</v>
      </c>
      <c r="L96">
        <v>0</v>
      </c>
      <c r="M96">
        <v>0</v>
      </c>
      <c r="N96">
        <v>2970</v>
      </c>
      <c r="P96" s="4">
        <f t="shared" si="4"/>
        <v>8910</v>
      </c>
    </row>
    <row r="97" spans="1:16" x14ac:dyDescent="0.25">
      <c r="A97" t="s">
        <v>96</v>
      </c>
      <c r="B97" t="s">
        <v>190</v>
      </c>
      <c r="C97" s="8">
        <f>O6*N97</f>
        <v>845856</v>
      </c>
      <c r="D97" s="4">
        <f>O2*N97</f>
        <v>836352</v>
      </c>
      <c r="E97">
        <v>1</v>
      </c>
      <c r="F97">
        <v>0</v>
      </c>
      <c r="G97">
        <v>0</v>
      </c>
      <c r="H97">
        <v>0</v>
      </c>
      <c r="I97" t="s">
        <v>218</v>
      </c>
      <c r="J97" t="str">
        <f t="shared" si="3"/>
        <v>6900</v>
      </c>
      <c r="L97">
        <v>0</v>
      </c>
      <c r="M97">
        <v>0</v>
      </c>
      <c r="N97">
        <v>3168</v>
      </c>
      <c r="P97" s="4">
        <f t="shared" si="4"/>
        <v>9504</v>
      </c>
    </row>
    <row r="98" spans="1:16" x14ac:dyDescent="0.25">
      <c r="A98" t="s">
        <v>1</v>
      </c>
      <c r="B98" t="s">
        <v>191</v>
      </c>
      <c r="C98" s="8">
        <f>O6*N98</f>
        <v>881100</v>
      </c>
      <c r="D98" s="4">
        <f>O2*N98</f>
        <v>871200</v>
      </c>
      <c r="E98">
        <v>1</v>
      </c>
      <c r="F98">
        <v>0</v>
      </c>
      <c r="G98">
        <v>0</v>
      </c>
      <c r="H98">
        <v>0</v>
      </c>
      <c r="I98" t="s">
        <v>218</v>
      </c>
      <c r="J98" t="str">
        <f t="shared" si="3"/>
        <v>7290</v>
      </c>
      <c r="L98">
        <v>0</v>
      </c>
      <c r="M98">
        <v>0</v>
      </c>
      <c r="N98">
        <v>3300</v>
      </c>
      <c r="P98" s="4">
        <f t="shared" si="4"/>
        <v>9900</v>
      </c>
    </row>
    <row r="99" spans="1:16" x14ac:dyDescent="0.25">
      <c r="A99" t="s">
        <v>97</v>
      </c>
      <c r="B99" t="s">
        <v>196</v>
      </c>
      <c r="C99" s="8">
        <f>O6*N99</f>
        <v>4405500</v>
      </c>
      <c r="D99" s="4">
        <f>O2*N99</f>
        <v>4356000</v>
      </c>
      <c r="E99">
        <v>1</v>
      </c>
      <c r="F99">
        <v>0</v>
      </c>
      <c r="G99">
        <v>0</v>
      </c>
      <c r="H99">
        <v>0</v>
      </c>
      <c r="I99" t="s">
        <v>218</v>
      </c>
      <c r="J99" s="9">
        <v>9998</v>
      </c>
      <c r="L99">
        <v>0</v>
      </c>
      <c r="M99">
        <v>0</v>
      </c>
      <c r="N99">
        <v>16500</v>
      </c>
      <c r="P99" s="4">
        <f t="shared" si="4"/>
        <v>49500</v>
      </c>
    </row>
    <row r="100" spans="1:16" x14ac:dyDescent="0.25">
      <c r="A100" t="s">
        <v>98</v>
      </c>
      <c r="B100" t="s">
        <v>197</v>
      </c>
      <c r="C100" s="8">
        <f>O6*N100</f>
        <v>8811000</v>
      </c>
      <c r="D100" s="4">
        <f>O2*N100</f>
        <v>8712000</v>
      </c>
      <c r="E100">
        <v>1</v>
      </c>
      <c r="F100">
        <v>0</v>
      </c>
      <c r="G100">
        <v>0</v>
      </c>
      <c r="H100">
        <v>0</v>
      </c>
      <c r="I100" t="s">
        <v>218</v>
      </c>
      <c r="J100" s="9">
        <v>9999</v>
      </c>
      <c r="L100">
        <v>0</v>
      </c>
      <c r="M100">
        <v>0</v>
      </c>
      <c r="N100">
        <v>33000</v>
      </c>
      <c r="P100" s="4">
        <f t="shared" si="4"/>
        <v>99000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WEB</vt:lpstr>
      <vt:lpstr>PUBLIK</vt:lpstr>
      <vt:lpstr>OTOMAX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dimunazgroup</cp:lastModifiedBy>
  <dcterms:created xsi:type="dcterms:W3CDTF">2023-10-01T15:37:30Z</dcterms:created>
  <dcterms:modified xsi:type="dcterms:W3CDTF">2025-03-12T19:08:40Z</dcterms:modified>
</cp:coreProperties>
</file>