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Desktop\cs700\solutions\"/>
    </mc:Choice>
  </mc:AlternateContent>
  <bookViews>
    <workbookView xWindow="0" yWindow="0" windowWidth="33600" windowHeight="19275" tabRatio="500" activeTab="4"/>
  </bookViews>
  <sheets>
    <sheet name="Q1" sheetId="1" r:id="rId1"/>
    <sheet name="Q1-solution" sheetId="3" r:id="rId2"/>
    <sheet name="Q1-chart" sheetId="4" r:id="rId3"/>
    <sheet name="Q2" sheetId="2" r:id="rId4"/>
    <sheet name="Q3" sheetId="5" r:id="rId5"/>
    <sheet name="Q3-chart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3" i="1"/>
  <c r="D18" i="1"/>
  <c r="E18" i="1" s="1"/>
  <c r="D17" i="1"/>
  <c r="D16" i="1"/>
  <c r="E16" i="1" s="1"/>
  <c r="D15" i="1"/>
  <c r="E15" i="1" s="1"/>
  <c r="D14" i="1"/>
  <c r="E14" i="1" s="1"/>
  <c r="D13" i="1"/>
  <c r="D12" i="1"/>
  <c r="E12" i="1" s="1"/>
  <c r="D11" i="1"/>
  <c r="E11" i="1" s="1"/>
  <c r="D10" i="1"/>
  <c r="E10" i="1" s="1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10" i="1"/>
  <c r="D357" i="5"/>
  <c r="J11" i="5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G12" i="5"/>
  <c r="G11" i="5"/>
  <c r="B28" i="1"/>
  <c r="B31" i="1"/>
  <c r="B27" i="1"/>
  <c r="B26" i="1"/>
  <c r="H13" i="1"/>
  <c r="H12" i="1"/>
  <c r="H10" i="1"/>
  <c r="G18" i="1"/>
  <c r="H18" i="1" s="1"/>
  <c r="G17" i="1"/>
  <c r="H17" i="1" s="1"/>
  <c r="G16" i="1"/>
  <c r="H16" i="1" s="1"/>
  <c r="G15" i="1"/>
  <c r="H15" i="1" s="1"/>
  <c r="G14" i="1"/>
  <c r="H14" i="1" s="1"/>
  <c r="G13" i="1"/>
  <c r="G12" i="1"/>
  <c r="G11" i="1"/>
  <c r="H11" i="1" s="1"/>
  <c r="I26" i="3"/>
  <c r="I25" i="3"/>
  <c r="I24" i="3"/>
  <c r="I23" i="3"/>
  <c r="I21" i="3"/>
  <c r="B32" i="1" s="1"/>
  <c r="I20" i="3"/>
  <c r="C18" i="1"/>
  <c r="C17" i="1"/>
  <c r="C16" i="1"/>
  <c r="C15" i="1"/>
  <c r="C14" i="1"/>
  <c r="C13" i="1"/>
  <c r="C12" i="1"/>
  <c r="C11" i="1"/>
  <c r="C10" i="1"/>
  <c r="D501" i="5" l="1"/>
  <c r="D497" i="5"/>
  <c r="D493" i="5"/>
  <c r="D489" i="5"/>
  <c r="D485" i="5"/>
  <c r="D481" i="5"/>
  <c r="D477" i="5"/>
  <c r="D473" i="5"/>
  <c r="D469" i="5"/>
  <c r="D465" i="5"/>
  <c r="D461" i="5"/>
  <c r="D457" i="5"/>
  <c r="D453" i="5"/>
  <c r="D449" i="5"/>
  <c r="D445" i="5"/>
  <c r="D441" i="5"/>
  <c r="D437" i="5"/>
  <c r="D433" i="5"/>
  <c r="D500" i="5"/>
  <c r="D496" i="5"/>
  <c r="D492" i="5"/>
  <c r="D488" i="5"/>
  <c r="D484" i="5"/>
  <c r="D480" i="5"/>
  <c r="D476" i="5"/>
  <c r="D472" i="5"/>
  <c r="D468" i="5"/>
  <c r="D464" i="5"/>
  <c r="D460" i="5"/>
  <c r="D456" i="5"/>
  <c r="D452" i="5"/>
  <c r="D448" i="5"/>
  <c r="D444" i="5"/>
  <c r="D440" i="5"/>
  <c r="D436" i="5"/>
  <c r="D432" i="5"/>
  <c r="D428" i="5"/>
  <c r="D424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D296" i="5"/>
  <c r="D292" i="5"/>
  <c r="D288" i="5"/>
  <c r="D284" i="5"/>
  <c r="D280" i="5"/>
  <c r="D276" i="5"/>
  <c r="D272" i="5"/>
  <c r="D268" i="5"/>
  <c r="D264" i="5"/>
  <c r="D260" i="5"/>
  <c r="D256" i="5"/>
  <c r="D252" i="5"/>
  <c r="D248" i="5"/>
  <c r="D244" i="5"/>
  <c r="D240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D498" i="5"/>
  <c r="D494" i="5"/>
  <c r="D490" i="5"/>
  <c r="D486" i="5"/>
  <c r="D482" i="5"/>
  <c r="D478" i="5"/>
  <c r="D474" i="5"/>
  <c r="D470" i="5"/>
  <c r="D466" i="5"/>
  <c r="D462" i="5"/>
  <c r="D458" i="5"/>
  <c r="D454" i="5"/>
  <c r="D450" i="5"/>
  <c r="D446" i="5"/>
  <c r="D442" i="5"/>
  <c r="D438" i="5"/>
  <c r="D434" i="5"/>
  <c r="D430" i="5"/>
  <c r="D426" i="5"/>
  <c r="D422" i="5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298" i="5"/>
  <c r="D294" i="5"/>
  <c r="D290" i="5"/>
  <c r="D286" i="5"/>
  <c r="D282" i="5"/>
  <c r="D278" i="5"/>
  <c r="D274" i="5"/>
  <c r="D270" i="5"/>
  <c r="D266" i="5"/>
  <c r="D262" i="5"/>
  <c r="D258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D174" i="5"/>
  <c r="D170" i="5"/>
  <c r="D499" i="5"/>
  <c r="D483" i="5"/>
  <c r="D467" i="5"/>
  <c r="D451" i="5"/>
  <c r="D435" i="5"/>
  <c r="D425" i="5"/>
  <c r="D417" i="5"/>
  <c r="D409" i="5"/>
  <c r="D401" i="5"/>
  <c r="D393" i="5"/>
  <c r="D385" i="5"/>
  <c r="D377" i="5"/>
  <c r="D369" i="5"/>
  <c r="D361" i="5"/>
  <c r="D353" i="5"/>
  <c r="D345" i="5"/>
  <c r="D337" i="5"/>
  <c r="D329" i="5"/>
  <c r="D321" i="5"/>
  <c r="D313" i="5"/>
  <c r="D305" i="5"/>
  <c r="D297" i="5"/>
  <c r="D289" i="5"/>
  <c r="D281" i="5"/>
  <c r="D273" i="5"/>
  <c r="D265" i="5"/>
  <c r="D257" i="5"/>
  <c r="D249" i="5"/>
  <c r="D241" i="5"/>
  <c r="D233" i="5"/>
  <c r="D225" i="5"/>
  <c r="D217" i="5"/>
  <c r="D209" i="5"/>
  <c r="D201" i="5"/>
  <c r="D193" i="5"/>
  <c r="D185" i="5"/>
  <c r="D177" i="5"/>
  <c r="D171" i="5"/>
  <c r="D166" i="5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D2" i="5"/>
  <c r="D495" i="5"/>
  <c r="D479" i="5"/>
  <c r="D463" i="5"/>
  <c r="D447" i="5"/>
  <c r="D431" i="5"/>
  <c r="D423" i="5"/>
  <c r="D415" i="5"/>
  <c r="D407" i="5"/>
  <c r="D399" i="5"/>
  <c r="D391" i="5"/>
  <c r="D383" i="5"/>
  <c r="D375" i="5"/>
  <c r="D367" i="5"/>
  <c r="D359" i="5"/>
  <c r="D351" i="5"/>
  <c r="D343" i="5"/>
  <c r="D335" i="5"/>
  <c r="D327" i="5"/>
  <c r="D319" i="5"/>
  <c r="D311" i="5"/>
  <c r="D303" i="5"/>
  <c r="D295" i="5"/>
  <c r="D287" i="5"/>
  <c r="D279" i="5"/>
  <c r="D271" i="5"/>
  <c r="D263" i="5"/>
  <c r="D255" i="5"/>
  <c r="D247" i="5"/>
  <c r="D239" i="5"/>
  <c r="D231" i="5"/>
  <c r="D223" i="5"/>
  <c r="D215" i="5"/>
  <c r="D207" i="5"/>
  <c r="D199" i="5"/>
  <c r="D191" i="5"/>
  <c r="D183" i="5"/>
  <c r="D175" i="5"/>
  <c r="D169" i="5"/>
  <c r="D165" i="5"/>
  <c r="D161" i="5"/>
  <c r="D157" i="5"/>
  <c r="D153" i="5"/>
  <c r="D149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491" i="5"/>
  <c r="D475" i="5"/>
  <c r="D459" i="5"/>
  <c r="D443" i="5"/>
  <c r="D12" i="5"/>
  <c r="D23" i="5"/>
  <c r="D33" i="5"/>
  <c r="D44" i="5"/>
  <c r="D49" i="5"/>
  <c r="D60" i="5"/>
  <c r="D72" i="5"/>
  <c r="D88" i="5"/>
  <c r="D104" i="5"/>
  <c r="D120" i="5"/>
  <c r="D144" i="5"/>
  <c r="D261" i="5"/>
  <c r="D5" i="5"/>
  <c r="D11" i="5"/>
  <c r="D16" i="5"/>
  <c r="D21" i="5"/>
  <c r="D27" i="5"/>
  <c r="D32" i="5"/>
  <c r="D37" i="5"/>
  <c r="D43" i="5"/>
  <c r="D48" i="5"/>
  <c r="D53" i="5"/>
  <c r="D59" i="5"/>
  <c r="D64" i="5"/>
  <c r="D71" i="5"/>
  <c r="D79" i="5"/>
  <c r="D87" i="5"/>
  <c r="D95" i="5"/>
  <c r="D103" i="5"/>
  <c r="D111" i="5"/>
  <c r="D119" i="5"/>
  <c r="D127" i="5"/>
  <c r="D135" i="5"/>
  <c r="D143" i="5"/>
  <c r="D151" i="5"/>
  <c r="D159" i="5"/>
  <c r="D167" i="5"/>
  <c r="D179" i="5"/>
  <c r="D195" i="5"/>
  <c r="D211" i="5"/>
  <c r="D227" i="5"/>
  <c r="D243" i="5"/>
  <c r="D259" i="5"/>
  <c r="D275" i="5"/>
  <c r="D291" i="5"/>
  <c r="D307" i="5"/>
  <c r="D323" i="5"/>
  <c r="D339" i="5"/>
  <c r="D355" i="5"/>
  <c r="D371" i="5"/>
  <c r="D387" i="5"/>
  <c r="D403" i="5"/>
  <c r="D419" i="5"/>
  <c r="D439" i="5"/>
  <c r="D7" i="5"/>
  <c r="D17" i="5"/>
  <c r="D28" i="5"/>
  <c r="D39" i="5"/>
  <c r="D55" i="5"/>
  <c r="D65" i="5"/>
  <c r="D80" i="5"/>
  <c r="D96" i="5"/>
  <c r="D112" i="5"/>
  <c r="D128" i="5"/>
  <c r="D136" i="5"/>
  <c r="D152" i="5"/>
  <c r="D160" i="5"/>
  <c r="D168" i="5"/>
  <c r="D181" i="5"/>
  <c r="D197" i="5"/>
  <c r="D213" i="5"/>
  <c r="D229" i="5"/>
  <c r="D245" i="5"/>
  <c r="D277" i="5"/>
  <c r="D293" i="5"/>
  <c r="D309" i="5"/>
  <c r="D325" i="5"/>
  <c r="D341" i="5"/>
  <c r="D373" i="5"/>
  <c r="D389" i="5"/>
  <c r="D405" i="5"/>
  <c r="D421" i="5"/>
  <c r="D455" i="5"/>
  <c r="D3" i="5"/>
  <c r="D8" i="5"/>
  <c r="D13" i="5"/>
  <c r="D19" i="5"/>
  <c r="D24" i="5"/>
  <c r="D29" i="5"/>
  <c r="D35" i="5"/>
  <c r="D40" i="5"/>
  <c r="D45" i="5"/>
  <c r="D51" i="5"/>
  <c r="D56" i="5"/>
  <c r="D61" i="5"/>
  <c r="D67" i="5"/>
  <c r="D75" i="5"/>
  <c r="D83" i="5"/>
  <c r="D91" i="5"/>
  <c r="D99" i="5"/>
  <c r="D107" i="5"/>
  <c r="D115" i="5"/>
  <c r="D123" i="5"/>
  <c r="D131" i="5"/>
  <c r="D139" i="5"/>
  <c r="D147" i="5"/>
  <c r="D155" i="5"/>
  <c r="D163" i="5"/>
  <c r="D172" i="5"/>
  <c r="D187" i="5"/>
  <c r="D203" i="5"/>
  <c r="D219" i="5"/>
  <c r="D235" i="5"/>
  <c r="D251" i="5"/>
  <c r="D267" i="5"/>
  <c r="D283" i="5"/>
  <c r="D299" i="5"/>
  <c r="D315" i="5"/>
  <c r="D331" i="5"/>
  <c r="D347" i="5"/>
  <c r="D363" i="5"/>
  <c r="D379" i="5"/>
  <c r="D395" i="5"/>
  <c r="D411" i="5"/>
  <c r="D427" i="5"/>
  <c r="D471" i="5"/>
  <c r="D4" i="5"/>
  <c r="D9" i="5"/>
  <c r="D15" i="5"/>
  <c r="D20" i="5"/>
  <c r="D25" i="5"/>
  <c r="D31" i="5"/>
  <c r="D36" i="5"/>
  <c r="D41" i="5"/>
  <c r="D47" i="5"/>
  <c r="D52" i="5"/>
  <c r="D57" i="5"/>
  <c r="D63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3" i="5"/>
  <c r="D189" i="5"/>
  <c r="D205" i="5"/>
  <c r="D221" i="5"/>
  <c r="D237" i="5"/>
  <c r="D253" i="5"/>
  <c r="D269" i="5"/>
  <c r="D285" i="5"/>
  <c r="D301" i="5"/>
  <c r="D317" i="5"/>
  <c r="D333" i="5"/>
  <c r="D349" i="5"/>
  <c r="D365" i="5"/>
  <c r="D381" i="5"/>
  <c r="D397" i="5"/>
  <c r="D413" i="5"/>
  <c r="D429" i="5"/>
  <c r="D487" i="5"/>
  <c r="B29" i="1"/>
  <c r="B30" i="1" s="1"/>
  <c r="B33" i="1" s="1"/>
  <c r="B34" i="1" l="1"/>
</calcChain>
</file>

<file path=xl/sharedStrings.xml><?xml version="1.0" encoding="utf-8"?>
<sst xmlns="http://schemas.openxmlformats.org/spreadsheetml/2006/main" count="136" uniqueCount="112">
  <si>
    <t>for various values of the length of the message to be encrypted. The data</t>
  </si>
  <si>
    <t>Q1. You designed a new encryption algorithm and measured its execution time</t>
  </si>
  <si>
    <t>you obtained is shown below. Verify if the relationship between</t>
  </si>
  <si>
    <t>execution time and message length is of the form:</t>
  </si>
  <si>
    <t>Execution time (ms)</t>
  </si>
  <si>
    <t>Find a and b and their 95% confidence intervals</t>
  </si>
  <si>
    <t>Execution time (in ms) = a * b^(message size in MB)</t>
  </si>
  <si>
    <t>Message length (in MB)</t>
  </si>
  <si>
    <t>ln y</t>
  </si>
  <si>
    <t>Q2. A compiler has four different compiler options (A, B, C, and D). You took a set of</t>
  </si>
  <si>
    <t xml:space="preserve">You then executed the programs using the same input data and measured the </t>
  </si>
  <si>
    <t>program execution time. The results are given in the table below.</t>
  </si>
  <si>
    <t>What can you say about the effect of the compiler options on the execution</t>
  </si>
  <si>
    <t>time at the 95% confidence level?</t>
  </si>
  <si>
    <t>A</t>
  </si>
  <si>
    <t>B</t>
  </si>
  <si>
    <t>C</t>
  </si>
  <si>
    <t>D</t>
  </si>
  <si>
    <t>Program 1</t>
  </si>
  <si>
    <t>Program 2</t>
  </si>
  <si>
    <t>Program 3</t>
  </si>
  <si>
    <t>Program 4</t>
  </si>
  <si>
    <t>Program 5</t>
  </si>
  <si>
    <t>5 programs and compiled each one of them using the four options.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</si>
  <si>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</si>
  <si>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</si>
  <si>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</si>
  <si>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</si>
  <si>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</si>
  <si>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</si>
  <si>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</si>
  <si>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</si>
  <si>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</si>
  <si>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</si>
  <si>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</si>
  <si>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</si>
  <si>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</si>
  <si>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</si>
  <si>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</si>
  <si>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</si>
  <si>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</si>
  <si>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</si>
  <si>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</si>
  <si>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</si>
  <si>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</si>
  <si>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</si>
  <si>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</si>
  <si>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</si>
  <si>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</si>
  <si>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</si>
  <si>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</si>
  <si>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</si>
  <si>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</si>
  <si>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</si>
  <si>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ln a</t>
  </si>
  <si>
    <t>ln b</t>
  </si>
  <si>
    <t>a</t>
  </si>
  <si>
    <t>b</t>
  </si>
  <si>
    <t>lower a</t>
  </si>
  <si>
    <t>upper a</t>
  </si>
  <si>
    <t>lower b</t>
  </si>
  <si>
    <t>upper b</t>
  </si>
  <si>
    <t>sorted error</t>
  </si>
  <si>
    <t>Anova: Two-Factor Without Replication</t>
  </si>
  <si>
    <t>SUMMARY</t>
  </si>
  <si>
    <t>Count</t>
  </si>
  <si>
    <t>Sum</t>
  </si>
  <si>
    <t>Average</t>
  </si>
  <si>
    <t>Variance</t>
  </si>
  <si>
    <t>Source of Variation</t>
  </si>
  <si>
    <t>F crit</t>
  </si>
  <si>
    <t>Error</t>
  </si>
  <si>
    <t>Program</t>
  </si>
  <si>
    <t>Compiler options</t>
  </si>
  <si>
    <t>H0: the average execution time is the same for all compiler options</t>
  </si>
  <si>
    <t>Xp</t>
  </si>
  <si>
    <t>What is the 95%  confidence interval for the execution for a message that is 0.8 MB long</t>
  </si>
  <si>
    <t>if you take 10 samples for that message size?</t>
  </si>
  <si>
    <t>m</t>
  </si>
  <si>
    <t>n</t>
  </si>
  <si>
    <t>Xbar</t>
  </si>
  <si>
    <t>Sum X^2</t>
  </si>
  <si>
    <t>SSE</t>
  </si>
  <si>
    <t>se</t>
  </si>
  <si>
    <t xml:space="preserve"> (se)</t>
  </si>
  <si>
    <t>symp</t>
  </si>
  <si>
    <t>t(1-alpha/2;n-2)</t>
  </si>
  <si>
    <t>LB</t>
  </si>
  <si>
    <t>yhat_p</t>
  </si>
  <si>
    <t>UB</t>
  </si>
  <si>
    <t>min</t>
  </si>
  <si>
    <t>max</t>
  </si>
  <si>
    <t>bins</t>
  </si>
  <si>
    <t>Bin</t>
  </si>
  <si>
    <t>More</t>
  </si>
  <si>
    <t>Frequency</t>
  </si>
  <si>
    <t>average</t>
  </si>
  <si>
    <t>data</t>
  </si>
  <si>
    <t>sorted data</t>
  </si>
  <si>
    <t>p=(i-0.5)/n</t>
  </si>
  <si>
    <t>-10.04*LN(1-p)</t>
  </si>
  <si>
    <t>Give an expression for the CDF of the distribution.</t>
  </si>
  <si>
    <t>Q3. Fit a distribution to the data set in column A</t>
  </si>
  <si>
    <t>NORMSINV(p)</t>
  </si>
  <si>
    <t>CDF -&gt; F(x) = 1 - exp(1/10.0436 * x)</t>
  </si>
  <si>
    <t>estimated exec time</t>
  </si>
  <si>
    <t>E</t>
  </si>
  <si>
    <t>G</t>
  </si>
  <si>
    <t>H</t>
  </si>
  <si>
    <t>error (A - D)</t>
  </si>
  <si>
    <t>p=(i-0.5)/9</t>
  </si>
  <si>
    <t>F (1.965) &lt; Fcrit (3.49). So do not reject hypothesis that execution time is the same for all compiler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</si>
</sst>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6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i/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5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4" fillId="0" borderId="1" xfId="0" applyFont="1" applyFill="1" applyBorder="1" applyAlignment="1">
      <alignment horizontal="left"/>
    </xf>
    <xf numFmtId="165" fontId="0" fillId="0" borderId="1" xfId="0" applyNumberFormat="1" applyBorder="1"/>
    <xf numFmtId="0" fontId="0" fillId="0" borderId="0" xfId="0" applyNumberFormat="1" applyFill="1" applyBorder="1" applyAlignment="1"/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6" fontId="0" fillId="0" borderId="0" xfId="0" applyNumberFormat="1"/>
    <xf numFmtId="0" fontId="5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66" fontId="0" fillId="2" borderId="1" xfId="0" applyNumberFormat="1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'Q1'!$B$10:$B$18</c:f>
              <c:numCache>
                <c:formatCode>0.00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xVal>
          <c:yVal>
            <c:numRef>
              <c:f>'Q1-solution'!$C$25:$C$33</c:f>
              <c:numCache>
                <c:formatCode>General</c:formatCode>
                <c:ptCount val="9"/>
                <c:pt idx="0">
                  <c:v>2.5769919639317962E-3</c:v>
                </c:pt>
                <c:pt idx="1">
                  <c:v>-4.6166052360758769E-3</c:v>
                </c:pt>
                <c:pt idx="2">
                  <c:v>-6.0733553282545927E-3</c:v>
                </c:pt>
                <c:pt idx="3">
                  <c:v>6.2911991600103079E-3</c:v>
                </c:pt>
                <c:pt idx="4">
                  <c:v>3.6878371115092179E-3</c:v>
                </c:pt>
                <c:pt idx="5">
                  <c:v>3.1594223806967747E-3</c:v>
                </c:pt>
                <c:pt idx="6">
                  <c:v>-3.7375116115390128E-3</c:v>
                </c:pt>
                <c:pt idx="7">
                  <c:v>-7.015525450793092E-5</c:v>
                </c:pt>
                <c:pt idx="8">
                  <c:v>-1.2178231857733479E-3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17552"/>
        <c:axId val="304318112"/>
      </c:scatterChart>
      <c:valAx>
        <c:axId val="30431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4318112"/>
        <c:crosses val="autoZero"/>
        <c:crossBetween val="midCat"/>
      </c:valAx>
      <c:valAx>
        <c:axId val="3043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31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'Q1-solution'!$E$25:$E$33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'Q1-solution'!$F$25:$F$33</c:f>
              <c:numCache>
                <c:formatCode>General</c:formatCode>
                <c:ptCount val="9"/>
                <c:pt idx="0">
                  <c:v>4.667205576907544</c:v>
                </c:pt>
                <c:pt idx="1">
                  <c:v>4.6904300299389146</c:v>
                </c:pt>
                <c:pt idx="2">
                  <c:v>4.7193913300781141</c:v>
                </c:pt>
                <c:pt idx="3">
                  <c:v>4.7621739347977563</c:v>
                </c:pt>
                <c:pt idx="4">
                  <c:v>4.7899886229806334</c:v>
                </c:pt>
                <c:pt idx="5">
                  <c:v>4.8198782584811992</c:v>
                </c:pt>
                <c:pt idx="6">
                  <c:v>4.8433993747203417</c:v>
                </c:pt>
                <c:pt idx="7">
                  <c:v>4.877484781308751</c:v>
                </c:pt>
                <c:pt idx="8">
                  <c:v>4.9067551636088638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20352"/>
        <c:axId val="304320912"/>
      </c:scatterChart>
      <c:valAx>
        <c:axId val="3043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320912"/>
        <c:crosses val="autoZero"/>
        <c:crossBetween val="midCat"/>
      </c:valAx>
      <c:valAx>
        <c:axId val="30432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32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'Q1'!$F$10:$F$18</c:f>
              <c:numCache>
                <c:formatCode>0.000</c:formatCode>
                <c:ptCount val="9"/>
                <c:pt idx="0">
                  <c:v>-0.68289476449237441</c:v>
                </c:pt>
                <c:pt idx="1">
                  <c:v>-0.50391059336179467</c:v>
                </c:pt>
                <c:pt idx="2">
                  <c:v>-0.47517766137173112</c:v>
                </c:pt>
                <c:pt idx="3">
                  <c:v>-0.16474999253532019</c:v>
                </c:pt>
                <c:pt idx="4">
                  <c:v>-9.2117080380376137E-3</c:v>
                </c:pt>
                <c:pt idx="5">
                  <c:v>0.27383895302722294</c:v>
                </c:pt>
                <c:pt idx="6">
                  <c:v>0.39099242374140886</c:v>
                </c:pt>
                <c:pt idx="7">
                  <c:v>0.44282976062297053</c:v>
                </c:pt>
                <c:pt idx="8">
                  <c:v>0.73375976717271385</c:v>
                </c:pt>
              </c:numCache>
            </c:numRef>
          </c:xVal>
          <c:yVal>
            <c:numRef>
              <c:f>'Q1'!$H$10:$H$18</c:f>
              <c:numCache>
                <c:formatCode>0.00</c:formatCode>
                <c:ptCount val="9"/>
                <c:pt idx="0">
                  <c:v>-1.5932188180230502</c:v>
                </c:pt>
                <c:pt idx="1">
                  <c:v>-0.78350037538977446</c:v>
                </c:pt>
                <c:pt idx="2">
                  <c:v>-0.4460577158831458</c:v>
                </c:pt>
                <c:pt idx="3">
                  <c:v>-0.15378688156480719</c:v>
                </c:pt>
                <c:pt idx="4">
                  <c:v>0.12566134685507416</c:v>
                </c:pt>
                <c:pt idx="5">
                  <c:v>0.41549745508903463</c:v>
                </c:pt>
                <c:pt idx="6">
                  <c:v>0.74618518621618657</c:v>
                </c:pt>
                <c:pt idx="7">
                  <c:v>1.1918161716813944</c:v>
                </c:pt>
                <c:pt idx="8">
                  <c:v>2.5391848136513056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02208"/>
        <c:axId val="375202768"/>
      </c:scatterChart>
      <c:valAx>
        <c:axId val="375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02768"/>
        <c:crosses val="autoZero"/>
        <c:crossBetween val="midCat"/>
      </c:valAx>
      <c:valAx>
        <c:axId val="375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'Q3'!$H$16:$H$30</c:f>
              <c:strCach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More</c:v>
                </c:pt>
              </c:strCache>
            </c:strRef>
          </c:cat>
          <c:val>
            <c:numRef>
              <c:f>'Q3'!$I$16:$I$30</c:f>
              <c:numCache>
                <c:formatCode>General</c:formatCode>
                <c:ptCount val="15"/>
                <c:pt idx="0">
                  <c:v>0</c:v>
                </c:pt>
                <c:pt idx="1">
                  <c:v>177</c:v>
                </c:pt>
                <c:pt idx="2">
                  <c:v>135</c:v>
                </c:pt>
                <c:pt idx="3">
                  <c:v>89</c:v>
                </c:pt>
                <c:pt idx="4">
                  <c:v>33</c:v>
                </c:pt>
                <c:pt idx="5">
                  <c:v>26</c:v>
                </c:pt>
                <c:pt idx="6">
                  <c:v>17</c:v>
                </c:pt>
                <c:pt idx="7">
                  <c:v>10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233248"/>
        <c:axId val="371233808"/>
      </c:barChart>
      <c:catAx>
        <c:axId val="3712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233808"/>
        <c:crosses val="autoZero"/>
        <c:auto val="1"/>
        <c:lblAlgn val="ctr"/>
        <c:lblOffset val="100"/>
        <c:noMultiLvlLbl val="0"/>
      </c:catAx>
      <c:valAx>
        <c:axId val="37123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2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'Q3'!$E$2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'Q3'!$B$2:$B$501</c:f>
              <c:numCache>
                <c:formatCode>General</c:formatCode>
                <c:ptCount val="500"/>
                <c:pt idx="0">
                  <c:v>7.2402513759395196E-3</c:v>
                </c:pt>
                <c:pt idx="1">
                  <c:v>1.0037119416381685E-2</c:v>
                </c:pt>
                <c:pt idx="2">
                  <c:v>2.3578089930476279E-2</c:v>
                </c:pt>
                <c:pt idx="3">
                  <c:v>2.8831268128937552E-2</c:v>
                </c:pt>
                <c:pt idx="4">
                  <c:v>6.4087791990364004E-2</c:v>
                </c:pt>
                <c:pt idx="5">
                  <c:v>0.10953846328488132</c:v>
                </c:pt>
                <c:pt idx="6">
                  <c:v>0.17802877936138362</c:v>
                </c:pt>
                <c:pt idx="7">
                  <c:v>0.19957083048235538</c:v>
                </c:pt>
                <c:pt idx="8">
                  <c:v>0.20541297618873305</c:v>
                </c:pt>
                <c:pt idx="9">
                  <c:v>0.22171476962966091</c:v>
                </c:pt>
                <c:pt idx="10">
                  <c:v>0.22872380469262782</c:v>
                </c:pt>
                <c:pt idx="11">
                  <c:v>0.23955807286183531</c:v>
                </c:pt>
                <c:pt idx="12">
                  <c:v>0.24327402898091569</c:v>
                </c:pt>
                <c:pt idx="13">
                  <c:v>0.24585244366333942</c:v>
                </c:pt>
                <c:pt idx="14">
                  <c:v>0.27647402391978848</c:v>
                </c:pt>
                <c:pt idx="15">
                  <c:v>0.29993986123117011</c:v>
                </c:pt>
                <c:pt idx="16">
                  <c:v>0.31662666694193675</c:v>
                </c:pt>
                <c:pt idx="17">
                  <c:v>0.37195573330923259</c:v>
                </c:pt>
                <c:pt idx="18">
                  <c:v>0.4008582626606092</c:v>
                </c:pt>
                <c:pt idx="19">
                  <c:v>0.40706113316893172</c:v>
                </c:pt>
                <c:pt idx="20">
                  <c:v>0.53336412135420652</c:v>
                </c:pt>
                <c:pt idx="21">
                  <c:v>0.5555601043029289</c:v>
                </c:pt>
                <c:pt idx="22">
                  <c:v>0.55822167871658435</c:v>
                </c:pt>
                <c:pt idx="23">
                  <c:v>0.57558638886608626</c:v>
                </c:pt>
                <c:pt idx="24">
                  <c:v>0.57880030454541032</c:v>
                </c:pt>
                <c:pt idx="25">
                  <c:v>0.57931285618196904</c:v>
                </c:pt>
                <c:pt idx="26">
                  <c:v>0.5803515098611276</c:v>
                </c:pt>
                <c:pt idx="27">
                  <c:v>0.6436105208567986</c:v>
                </c:pt>
                <c:pt idx="28">
                  <c:v>0.67470393293948794</c:v>
                </c:pt>
                <c:pt idx="29">
                  <c:v>0.67926848286382835</c:v>
                </c:pt>
                <c:pt idx="30">
                  <c:v>0.68301005690751793</c:v>
                </c:pt>
                <c:pt idx="31">
                  <c:v>0.71602854700490193</c:v>
                </c:pt>
                <c:pt idx="32">
                  <c:v>0.76515751599785342</c:v>
                </c:pt>
                <c:pt idx="33">
                  <c:v>0.7653721526352768</c:v>
                </c:pt>
                <c:pt idx="34">
                  <c:v>0.77552803768560941</c:v>
                </c:pt>
                <c:pt idx="35">
                  <c:v>0.78537941278826118</c:v>
                </c:pt>
                <c:pt idx="36">
                  <c:v>0.80299945829935404</c:v>
                </c:pt>
                <c:pt idx="37">
                  <c:v>0.83657085196284231</c:v>
                </c:pt>
                <c:pt idx="38">
                  <c:v>0.86633476603518622</c:v>
                </c:pt>
                <c:pt idx="39">
                  <c:v>0.86949439394884176</c:v>
                </c:pt>
                <c:pt idx="40">
                  <c:v>0.88295949185857925</c:v>
                </c:pt>
                <c:pt idx="41">
                  <c:v>0.88320154755383773</c:v>
                </c:pt>
                <c:pt idx="42">
                  <c:v>0.90205911268149253</c:v>
                </c:pt>
                <c:pt idx="43">
                  <c:v>0.91020636410868427</c:v>
                </c:pt>
                <c:pt idx="44">
                  <c:v>0.96212961032727051</c:v>
                </c:pt>
                <c:pt idx="45">
                  <c:v>0.98502135595787332</c:v>
                </c:pt>
                <c:pt idx="46">
                  <c:v>0.99666059629086523</c:v>
                </c:pt>
                <c:pt idx="47">
                  <c:v>1.0298673231024622</c:v>
                </c:pt>
                <c:pt idx="48">
                  <c:v>1.0483126094981583</c:v>
                </c:pt>
                <c:pt idx="49">
                  <c:v>1.052962795834236</c:v>
                </c:pt>
                <c:pt idx="50">
                  <c:v>1.1992524499823447</c:v>
                </c:pt>
                <c:pt idx="51">
                  <c:v>1.2380799235752733</c:v>
                </c:pt>
                <c:pt idx="52">
                  <c:v>1.2868421840512605</c:v>
                </c:pt>
                <c:pt idx="53">
                  <c:v>1.3200046075005174</c:v>
                </c:pt>
                <c:pt idx="54">
                  <c:v>1.3229082580881566</c:v>
                </c:pt>
                <c:pt idx="55">
                  <c:v>1.3245130302668215</c:v>
                </c:pt>
                <c:pt idx="56">
                  <c:v>1.3387198861955809</c:v>
                </c:pt>
                <c:pt idx="57">
                  <c:v>1.3489504387315407</c:v>
                </c:pt>
                <c:pt idx="58">
                  <c:v>1.3811670608946767</c:v>
                </c:pt>
                <c:pt idx="59">
                  <c:v>1.4195869531368395</c:v>
                </c:pt>
                <c:pt idx="60">
                  <c:v>1.4508910900458409</c:v>
                </c:pt>
                <c:pt idx="61">
                  <c:v>1.4939462718939587</c:v>
                </c:pt>
                <c:pt idx="62">
                  <c:v>1.5377115137273445</c:v>
                </c:pt>
                <c:pt idx="63">
                  <c:v>1.5396876453881412</c:v>
                </c:pt>
                <c:pt idx="64">
                  <c:v>1.5631796714713979</c:v>
                </c:pt>
                <c:pt idx="65">
                  <c:v>1.5851621574836527</c:v>
                </c:pt>
                <c:pt idx="66">
                  <c:v>1.6265521476342857</c:v>
                </c:pt>
                <c:pt idx="67">
                  <c:v>1.6302687917092784</c:v>
                </c:pt>
                <c:pt idx="68">
                  <c:v>1.6426201466884454</c:v>
                </c:pt>
                <c:pt idx="69">
                  <c:v>1.695897306016616</c:v>
                </c:pt>
                <c:pt idx="70">
                  <c:v>1.6979424327355117</c:v>
                </c:pt>
                <c:pt idx="71">
                  <c:v>1.7162498177557999</c:v>
                </c:pt>
                <c:pt idx="72">
                  <c:v>1.7578991137945374</c:v>
                </c:pt>
                <c:pt idx="73">
                  <c:v>1.8272717305962978</c:v>
                </c:pt>
                <c:pt idx="74">
                  <c:v>1.8286258558209707</c:v>
                </c:pt>
                <c:pt idx="75">
                  <c:v>1.8310783339218126</c:v>
                </c:pt>
                <c:pt idx="76">
                  <c:v>1.8438253225654004</c:v>
                </c:pt>
                <c:pt idx="77">
                  <c:v>1.8500814114978459</c:v>
                </c:pt>
                <c:pt idx="78">
                  <c:v>1.8583136369380502</c:v>
                </c:pt>
                <c:pt idx="79">
                  <c:v>1.8585368151329069</c:v>
                </c:pt>
                <c:pt idx="80">
                  <c:v>1.8861058518205893</c:v>
                </c:pt>
                <c:pt idx="81">
                  <c:v>1.9210250380386464</c:v>
                </c:pt>
                <c:pt idx="82">
                  <c:v>1.9784943986180217</c:v>
                </c:pt>
                <c:pt idx="83">
                  <c:v>2.0096215282186041</c:v>
                </c:pt>
                <c:pt idx="84">
                  <c:v>2.0475812295873337</c:v>
                </c:pt>
                <c:pt idx="85">
                  <c:v>2.1133781544362544</c:v>
                </c:pt>
                <c:pt idx="86">
                  <c:v>2.1958881328190563</c:v>
                </c:pt>
                <c:pt idx="87">
                  <c:v>2.2164254510818489</c:v>
                </c:pt>
                <c:pt idx="88">
                  <c:v>2.3304495221484292</c:v>
                </c:pt>
                <c:pt idx="89">
                  <c:v>2.3337281584025598</c:v>
                </c:pt>
                <c:pt idx="90">
                  <c:v>2.3911145442838713</c:v>
                </c:pt>
                <c:pt idx="91">
                  <c:v>2.4048862818246883</c:v>
                </c:pt>
                <c:pt idx="92">
                  <c:v>2.413743953020822</c:v>
                </c:pt>
                <c:pt idx="93">
                  <c:v>2.4187631798461644</c:v>
                </c:pt>
                <c:pt idx="94">
                  <c:v>2.4408928314381577</c:v>
                </c:pt>
                <c:pt idx="95">
                  <c:v>2.4466882771229042</c:v>
                </c:pt>
                <c:pt idx="96">
                  <c:v>2.4600848740111627</c:v>
                </c:pt>
                <c:pt idx="97">
                  <c:v>2.5685406961720063</c:v>
                </c:pt>
                <c:pt idx="98">
                  <c:v>2.5818302189721747</c:v>
                </c:pt>
                <c:pt idx="99">
                  <c:v>2.6958715823571429</c:v>
                </c:pt>
                <c:pt idx="100">
                  <c:v>2.7250716605019081</c:v>
                </c:pt>
                <c:pt idx="101">
                  <c:v>2.7570924461128361</c:v>
                </c:pt>
                <c:pt idx="102">
                  <c:v>2.764113513957664</c:v>
                </c:pt>
                <c:pt idx="103">
                  <c:v>2.7950938080652712</c:v>
                </c:pt>
                <c:pt idx="104">
                  <c:v>2.8320827716928303</c:v>
                </c:pt>
                <c:pt idx="105">
                  <c:v>2.8424786492613903</c:v>
                </c:pt>
                <c:pt idx="106">
                  <c:v>2.8433606727086733</c:v>
                </c:pt>
                <c:pt idx="107">
                  <c:v>2.857746250141596</c:v>
                </c:pt>
                <c:pt idx="108">
                  <c:v>2.8770875733366239</c:v>
                </c:pt>
                <c:pt idx="109">
                  <c:v>2.8940467291560195</c:v>
                </c:pt>
                <c:pt idx="110">
                  <c:v>2.895220303657366</c:v>
                </c:pt>
                <c:pt idx="111">
                  <c:v>2.9184548528432606</c:v>
                </c:pt>
                <c:pt idx="112">
                  <c:v>2.9748845765781318</c:v>
                </c:pt>
                <c:pt idx="113">
                  <c:v>2.993521316036134</c:v>
                </c:pt>
                <c:pt idx="114">
                  <c:v>3.0227150243497753</c:v>
                </c:pt>
                <c:pt idx="115">
                  <c:v>3.0679398177016308</c:v>
                </c:pt>
                <c:pt idx="116">
                  <c:v>3.1561579740730945</c:v>
                </c:pt>
                <c:pt idx="117">
                  <c:v>3.1562981148679485</c:v>
                </c:pt>
                <c:pt idx="118">
                  <c:v>3.1669076659538575</c:v>
                </c:pt>
                <c:pt idx="119">
                  <c:v>3.1867156365487177</c:v>
                </c:pt>
                <c:pt idx="120">
                  <c:v>3.2057620975681003</c:v>
                </c:pt>
                <c:pt idx="121">
                  <c:v>3.2290822037992619</c:v>
                </c:pt>
                <c:pt idx="122">
                  <c:v>3.2541085435792922</c:v>
                </c:pt>
                <c:pt idx="123">
                  <c:v>3.3055434488468927</c:v>
                </c:pt>
                <c:pt idx="124">
                  <c:v>3.3439208619932312</c:v>
                </c:pt>
                <c:pt idx="125">
                  <c:v>3.4025753208026654</c:v>
                </c:pt>
                <c:pt idx="126">
                  <c:v>3.4085494000778995</c:v>
                </c:pt>
                <c:pt idx="127">
                  <c:v>3.4269425415917079</c:v>
                </c:pt>
                <c:pt idx="128">
                  <c:v>3.4603127172652663</c:v>
                </c:pt>
                <c:pt idx="129">
                  <c:v>3.4926030893053288</c:v>
                </c:pt>
                <c:pt idx="130">
                  <c:v>3.4992085240550579</c:v>
                </c:pt>
                <c:pt idx="131">
                  <c:v>3.5079235033319138</c:v>
                </c:pt>
                <c:pt idx="132">
                  <c:v>3.5121397956379545</c:v>
                </c:pt>
                <c:pt idx="133">
                  <c:v>3.564339734006329</c:v>
                </c:pt>
                <c:pt idx="134">
                  <c:v>3.6098281887895873</c:v>
                </c:pt>
                <c:pt idx="135">
                  <c:v>3.6142420599053029</c:v>
                </c:pt>
                <c:pt idx="136">
                  <c:v>3.6271049436207536</c:v>
                </c:pt>
                <c:pt idx="137">
                  <c:v>3.652028977450223</c:v>
                </c:pt>
                <c:pt idx="138">
                  <c:v>3.6623090496517232</c:v>
                </c:pt>
                <c:pt idx="139">
                  <c:v>3.6953587159078438</c:v>
                </c:pt>
                <c:pt idx="140">
                  <c:v>3.8308831597365796</c:v>
                </c:pt>
                <c:pt idx="141">
                  <c:v>3.8526417086638083</c:v>
                </c:pt>
                <c:pt idx="142">
                  <c:v>3.8653256226640345</c:v>
                </c:pt>
                <c:pt idx="143">
                  <c:v>3.8723191854100216</c:v>
                </c:pt>
                <c:pt idx="144">
                  <c:v>3.9115755728651806</c:v>
                </c:pt>
                <c:pt idx="145">
                  <c:v>3.9844102808615141</c:v>
                </c:pt>
                <c:pt idx="146">
                  <c:v>4.0271682459924598</c:v>
                </c:pt>
                <c:pt idx="147">
                  <c:v>4.0640829194417121</c:v>
                </c:pt>
                <c:pt idx="148">
                  <c:v>4.082943806765754</c:v>
                </c:pt>
                <c:pt idx="149">
                  <c:v>4.0956499384328549</c:v>
                </c:pt>
                <c:pt idx="150">
                  <c:v>4.1519391982017586</c:v>
                </c:pt>
                <c:pt idx="151">
                  <c:v>4.1671075154867356</c:v>
                </c:pt>
                <c:pt idx="152">
                  <c:v>4.1761403599336919</c:v>
                </c:pt>
                <c:pt idx="153">
                  <c:v>4.1824881079717411</c:v>
                </c:pt>
                <c:pt idx="154">
                  <c:v>4.194403125740954</c:v>
                </c:pt>
                <c:pt idx="155">
                  <c:v>4.2062775713621052</c:v>
                </c:pt>
                <c:pt idx="156">
                  <c:v>4.2136348147789349</c:v>
                </c:pt>
                <c:pt idx="157">
                  <c:v>4.2588836309190521</c:v>
                </c:pt>
                <c:pt idx="158">
                  <c:v>4.2918660713016674</c:v>
                </c:pt>
                <c:pt idx="159">
                  <c:v>4.29865182792342</c:v>
                </c:pt>
                <c:pt idx="160">
                  <c:v>4.3722590511449146</c:v>
                </c:pt>
                <c:pt idx="161">
                  <c:v>4.3749029339111161</c:v>
                </c:pt>
                <c:pt idx="162">
                  <c:v>4.3935191190114438</c:v>
                </c:pt>
                <c:pt idx="163">
                  <c:v>4.4099376477322885</c:v>
                </c:pt>
                <c:pt idx="164">
                  <c:v>4.4802372265856718</c:v>
                </c:pt>
                <c:pt idx="165">
                  <c:v>4.5049642527691436</c:v>
                </c:pt>
                <c:pt idx="166">
                  <c:v>4.5075184175436602</c:v>
                </c:pt>
                <c:pt idx="167">
                  <c:v>4.5896292200488</c:v>
                </c:pt>
                <c:pt idx="168">
                  <c:v>4.5900260569818769</c:v>
                </c:pt>
                <c:pt idx="169">
                  <c:v>4.6662517254274167</c:v>
                </c:pt>
                <c:pt idx="170">
                  <c:v>4.6956555945836023</c:v>
                </c:pt>
                <c:pt idx="171">
                  <c:v>4.7286276867974539</c:v>
                </c:pt>
                <c:pt idx="172">
                  <c:v>4.8005741261615844</c:v>
                </c:pt>
                <c:pt idx="173">
                  <c:v>4.8110524196112223</c:v>
                </c:pt>
                <c:pt idx="174">
                  <c:v>4.9032007161248172</c:v>
                </c:pt>
                <c:pt idx="175">
                  <c:v>4.9193338496835546</c:v>
                </c:pt>
                <c:pt idx="176">
                  <c:v>4.9481898758844851</c:v>
                </c:pt>
                <c:pt idx="177">
                  <c:v>5.0300028212821788</c:v>
                </c:pt>
                <c:pt idx="178">
                  <c:v>5.0874907097818394</c:v>
                </c:pt>
                <c:pt idx="179">
                  <c:v>5.0894726779871258</c:v>
                </c:pt>
                <c:pt idx="180">
                  <c:v>5.103798427827801</c:v>
                </c:pt>
                <c:pt idx="181">
                  <c:v>5.1609879652907074</c:v>
                </c:pt>
                <c:pt idx="182">
                  <c:v>5.1753732467444182</c:v>
                </c:pt>
                <c:pt idx="183">
                  <c:v>5.2635263029011812</c:v>
                </c:pt>
                <c:pt idx="184">
                  <c:v>5.3098374429518538</c:v>
                </c:pt>
                <c:pt idx="185">
                  <c:v>5.3515976310484614</c:v>
                </c:pt>
                <c:pt idx="186">
                  <c:v>5.3537080092696065</c:v>
                </c:pt>
                <c:pt idx="187">
                  <c:v>5.3705271468328339</c:v>
                </c:pt>
                <c:pt idx="188">
                  <c:v>5.4120195638274051</c:v>
                </c:pt>
                <c:pt idx="189">
                  <c:v>5.4237116423726848</c:v>
                </c:pt>
                <c:pt idx="190">
                  <c:v>5.4253114352008147</c:v>
                </c:pt>
                <c:pt idx="191">
                  <c:v>5.5197653777135685</c:v>
                </c:pt>
                <c:pt idx="192">
                  <c:v>5.5627668772923178</c:v>
                </c:pt>
                <c:pt idx="193">
                  <c:v>5.5757243321813945</c:v>
                </c:pt>
                <c:pt idx="194">
                  <c:v>5.6270264218574102</c:v>
                </c:pt>
                <c:pt idx="195">
                  <c:v>5.6778818086572773</c:v>
                </c:pt>
                <c:pt idx="196">
                  <c:v>5.6843504924973267</c:v>
                </c:pt>
                <c:pt idx="197">
                  <c:v>5.6936092375777756</c:v>
                </c:pt>
                <c:pt idx="198">
                  <c:v>5.7117557064131317</c:v>
                </c:pt>
                <c:pt idx="199">
                  <c:v>5.7279640738068398</c:v>
                </c:pt>
                <c:pt idx="200">
                  <c:v>5.7355009953207512</c:v>
                </c:pt>
                <c:pt idx="201">
                  <c:v>5.746575935863012</c:v>
                </c:pt>
                <c:pt idx="202">
                  <c:v>5.8229968594042925</c:v>
                </c:pt>
                <c:pt idx="203">
                  <c:v>5.8289813971649309</c:v>
                </c:pt>
                <c:pt idx="204">
                  <c:v>5.8460121226502775</c:v>
                </c:pt>
                <c:pt idx="205">
                  <c:v>5.8676149483639453</c:v>
                </c:pt>
                <c:pt idx="206">
                  <c:v>5.8697690967794705</c:v>
                </c:pt>
                <c:pt idx="207">
                  <c:v>5.8904809723890237</c:v>
                </c:pt>
                <c:pt idx="208">
                  <c:v>5.9095722886279569</c:v>
                </c:pt>
                <c:pt idx="209">
                  <c:v>5.9313862125143304</c:v>
                </c:pt>
                <c:pt idx="210">
                  <c:v>5.9429127068793424</c:v>
                </c:pt>
                <c:pt idx="211">
                  <c:v>5.9500616553173895</c:v>
                </c:pt>
                <c:pt idx="212">
                  <c:v>5.9541387377739827</c:v>
                </c:pt>
                <c:pt idx="213">
                  <c:v>5.9783939892727318</c:v>
                </c:pt>
                <c:pt idx="214">
                  <c:v>6.0525021156126488</c:v>
                </c:pt>
                <c:pt idx="215">
                  <c:v>6.1533644800107954</c:v>
                </c:pt>
                <c:pt idx="216">
                  <c:v>6.1763462919807219</c:v>
                </c:pt>
                <c:pt idx="217">
                  <c:v>6.2216695485568589</c:v>
                </c:pt>
                <c:pt idx="218">
                  <c:v>6.2526884011082036</c:v>
                </c:pt>
                <c:pt idx="219">
                  <c:v>6.3206708317813662</c:v>
                </c:pt>
                <c:pt idx="220">
                  <c:v>6.4056531005903246</c:v>
                </c:pt>
                <c:pt idx="221">
                  <c:v>6.4092082132136294</c:v>
                </c:pt>
                <c:pt idx="222">
                  <c:v>6.4289793066434875</c:v>
                </c:pt>
                <c:pt idx="223">
                  <c:v>6.4324893363797369</c:v>
                </c:pt>
                <c:pt idx="224">
                  <c:v>6.4380358802627313</c:v>
                </c:pt>
                <c:pt idx="225">
                  <c:v>6.4840996368027373</c:v>
                </c:pt>
                <c:pt idx="226">
                  <c:v>6.4972708455574315</c:v>
                </c:pt>
                <c:pt idx="227">
                  <c:v>6.5041869683420543</c:v>
                </c:pt>
                <c:pt idx="228">
                  <c:v>6.5523866433001245</c:v>
                </c:pt>
                <c:pt idx="229">
                  <c:v>6.571076662227318</c:v>
                </c:pt>
                <c:pt idx="230">
                  <c:v>6.6118646868983131</c:v>
                </c:pt>
                <c:pt idx="231">
                  <c:v>6.6309151997777827</c:v>
                </c:pt>
                <c:pt idx="232">
                  <c:v>6.6389298340986533</c:v>
                </c:pt>
                <c:pt idx="233">
                  <c:v>6.6454438676550884</c:v>
                </c:pt>
                <c:pt idx="234">
                  <c:v>6.6786818897636682</c:v>
                </c:pt>
                <c:pt idx="235">
                  <c:v>6.7043488986934063</c:v>
                </c:pt>
                <c:pt idx="236">
                  <c:v>6.7263953435661161</c:v>
                </c:pt>
                <c:pt idx="237">
                  <c:v>6.8339749709469402</c:v>
                </c:pt>
                <c:pt idx="238">
                  <c:v>6.8700102468989845</c:v>
                </c:pt>
                <c:pt idx="239">
                  <c:v>6.8719080436479114</c:v>
                </c:pt>
                <c:pt idx="240">
                  <c:v>6.9072096574534232</c:v>
                </c:pt>
                <c:pt idx="241">
                  <c:v>6.924752065390626</c:v>
                </c:pt>
                <c:pt idx="242">
                  <c:v>6.9382111710508179</c:v>
                </c:pt>
                <c:pt idx="243">
                  <c:v>6.9388393998143441</c:v>
                </c:pt>
                <c:pt idx="244">
                  <c:v>6.9474379417624164</c:v>
                </c:pt>
                <c:pt idx="245">
                  <c:v>6.9874063012409238</c:v>
                </c:pt>
                <c:pt idx="246">
                  <c:v>6.9987579792700219</c:v>
                </c:pt>
                <c:pt idx="247">
                  <c:v>7.0265424170154347</c:v>
                </c:pt>
                <c:pt idx="248">
                  <c:v>7.0298691227712071</c:v>
                </c:pt>
                <c:pt idx="249">
                  <c:v>7.0364664538918742</c:v>
                </c:pt>
                <c:pt idx="250">
                  <c:v>7.046589529207175</c:v>
                </c:pt>
                <c:pt idx="251">
                  <c:v>7.0621146514454658</c:v>
                </c:pt>
                <c:pt idx="252">
                  <c:v>7.0756759134001594</c:v>
                </c:pt>
                <c:pt idx="253">
                  <c:v>7.1008584623373867</c:v>
                </c:pt>
                <c:pt idx="254">
                  <c:v>7.1992013222838231</c:v>
                </c:pt>
                <c:pt idx="255">
                  <c:v>7.2461490320674473</c:v>
                </c:pt>
                <c:pt idx="256">
                  <c:v>7.2468873322515499</c:v>
                </c:pt>
                <c:pt idx="257">
                  <c:v>7.3087964523097959</c:v>
                </c:pt>
                <c:pt idx="258">
                  <c:v>7.3222491971943633</c:v>
                </c:pt>
                <c:pt idx="259">
                  <c:v>7.3707172341008533</c:v>
                </c:pt>
                <c:pt idx="260">
                  <c:v>7.4317388268311833</c:v>
                </c:pt>
                <c:pt idx="261">
                  <c:v>7.4813294530714085</c:v>
                </c:pt>
                <c:pt idx="262">
                  <c:v>7.5494909782167108</c:v>
                </c:pt>
                <c:pt idx="263">
                  <c:v>7.5497244552532594</c:v>
                </c:pt>
                <c:pt idx="264">
                  <c:v>7.6504554477988318</c:v>
                </c:pt>
                <c:pt idx="265">
                  <c:v>7.6976138691563012</c:v>
                </c:pt>
                <c:pt idx="266">
                  <c:v>7.7767442844116461</c:v>
                </c:pt>
                <c:pt idx="267">
                  <c:v>7.8056338132073542</c:v>
                </c:pt>
                <c:pt idx="268">
                  <c:v>7.8250884162413232</c:v>
                </c:pt>
                <c:pt idx="269">
                  <c:v>7.8465796853205516</c:v>
                </c:pt>
                <c:pt idx="270">
                  <c:v>7.8512631970171052</c:v>
                </c:pt>
                <c:pt idx="271">
                  <c:v>7.9622004527039083</c:v>
                </c:pt>
                <c:pt idx="272">
                  <c:v>7.9899771002026174</c:v>
                </c:pt>
                <c:pt idx="273">
                  <c:v>8.0570403616914508</c:v>
                </c:pt>
                <c:pt idx="274">
                  <c:v>8.0855607764270552</c:v>
                </c:pt>
                <c:pt idx="275">
                  <c:v>8.1119354358652629</c:v>
                </c:pt>
                <c:pt idx="276">
                  <c:v>8.211924901351658</c:v>
                </c:pt>
                <c:pt idx="277">
                  <c:v>8.2292412584816468</c:v>
                </c:pt>
                <c:pt idx="278">
                  <c:v>8.2586165789978434</c:v>
                </c:pt>
                <c:pt idx="279">
                  <c:v>8.2673380280323929</c:v>
                </c:pt>
                <c:pt idx="280">
                  <c:v>8.2678740896577789</c:v>
                </c:pt>
                <c:pt idx="281">
                  <c:v>8.3214183770375598</c:v>
                </c:pt>
                <c:pt idx="282">
                  <c:v>8.3273377752839899</c:v>
                </c:pt>
                <c:pt idx="283">
                  <c:v>8.5220328360330431</c:v>
                </c:pt>
                <c:pt idx="284">
                  <c:v>8.5318575694917822</c:v>
                </c:pt>
                <c:pt idx="285">
                  <c:v>8.604034703972756</c:v>
                </c:pt>
                <c:pt idx="286">
                  <c:v>8.6077775545453363</c:v>
                </c:pt>
                <c:pt idx="287">
                  <c:v>8.6567217218964032</c:v>
                </c:pt>
                <c:pt idx="288">
                  <c:v>8.7418850445579075</c:v>
                </c:pt>
                <c:pt idx="289">
                  <c:v>8.7710264745074955</c:v>
                </c:pt>
                <c:pt idx="290">
                  <c:v>8.795519734621724</c:v>
                </c:pt>
                <c:pt idx="291">
                  <c:v>8.8014251267509849</c:v>
                </c:pt>
                <c:pt idx="292">
                  <c:v>8.8473205863323372</c:v>
                </c:pt>
                <c:pt idx="293">
                  <c:v>8.8759848161052162</c:v>
                </c:pt>
                <c:pt idx="294">
                  <c:v>8.8959899483907616</c:v>
                </c:pt>
                <c:pt idx="295">
                  <c:v>8.9109159554090063</c:v>
                </c:pt>
                <c:pt idx="296">
                  <c:v>8.9611256769919638</c:v>
                </c:pt>
                <c:pt idx="297">
                  <c:v>8.9668394494102515</c:v>
                </c:pt>
                <c:pt idx="298">
                  <c:v>8.9684783779226969</c:v>
                </c:pt>
                <c:pt idx="299">
                  <c:v>9.0387463176576581</c:v>
                </c:pt>
                <c:pt idx="300">
                  <c:v>9.0959779638044402</c:v>
                </c:pt>
                <c:pt idx="301">
                  <c:v>9.1403848435694179</c:v>
                </c:pt>
                <c:pt idx="302">
                  <c:v>9.1731119306046764</c:v>
                </c:pt>
                <c:pt idx="303">
                  <c:v>9.1909682541463837</c:v>
                </c:pt>
                <c:pt idx="304">
                  <c:v>9.2531139367372024</c:v>
                </c:pt>
                <c:pt idx="305">
                  <c:v>9.6252799909057511</c:v>
                </c:pt>
                <c:pt idx="306">
                  <c:v>9.7012360652385734</c:v>
                </c:pt>
                <c:pt idx="307">
                  <c:v>9.7690920135539816</c:v>
                </c:pt>
                <c:pt idx="308">
                  <c:v>9.7722752766969183</c:v>
                </c:pt>
                <c:pt idx="309">
                  <c:v>9.8290259540049867</c:v>
                </c:pt>
                <c:pt idx="310">
                  <c:v>9.8766631771648186</c:v>
                </c:pt>
                <c:pt idx="311">
                  <c:v>9.9385528736323678</c:v>
                </c:pt>
                <c:pt idx="312">
                  <c:v>10.187255428296538</c:v>
                </c:pt>
                <c:pt idx="313">
                  <c:v>10.221097953558251</c:v>
                </c:pt>
                <c:pt idx="314">
                  <c:v>10.355844157661769</c:v>
                </c:pt>
                <c:pt idx="315">
                  <c:v>10.441315302104554</c:v>
                </c:pt>
                <c:pt idx="316">
                  <c:v>10.443484440204715</c:v>
                </c:pt>
                <c:pt idx="317">
                  <c:v>10.471093482307731</c:v>
                </c:pt>
                <c:pt idx="318">
                  <c:v>10.471960082587955</c:v>
                </c:pt>
                <c:pt idx="319">
                  <c:v>10.566943768669532</c:v>
                </c:pt>
                <c:pt idx="320">
                  <c:v>10.629721770543485</c:v>
                </c:pt>
                <c:pt idx="321">
                  <c:v>10.658594675793701</c:v>
                </c:pt>
                <c:pt idx="322">
                  <c:v>10.700635121583773</c:v>
                </c:pt>
                <c:pt idx="323">
                  <c:v>10.772243983360548</c:v>
                </c:pt>
                <c:pt idx="324">
                  <c:v>10.80604616790475</c:v>
                </c:pt>
                <c:pt idx="325">
                  <c:v>10.814771586161871</c:v>
                </c:pt>
                <c:pt idx="326">
                  <c:v>10.85691528581447</c:v>
                </c:pt>
                <c:pt idx="327">
                  <c:v>10.861808365279362</c:v>
                </c:pt>
                <c:pt idx="328">
                  <c:v>11.048431343215476</c:v>
                </c:pt>
                <c:pt idx="329">
                  <c:v>11.066549157837295</c:v>
                </c:pt>
                <c:pt idx="330">
                  <c:v>11.102627294525004</c:v>
                </c:pt>
                <c:pt idx="331">
                  <c:v>11.166201592188596</c:v>
                </c:pt>
                <c:pt idx="332">
                  <c:v>11.188690034133256</c:v>
                </c:pt>
                <c:pt idx="333">
                  <c:v>11.215606143589056</c:v>
                </c:pt>
                <c:pt idx="334">
                  <c:v>11.234018652754719</c:v>
                </c:pt>
                <c:pt idx="335">
                  <c:v>11.315754067210255</c:v>
                </c:pt>
                <c:pt idx="336">
                  <c:v>11.341084295292717</c:v>
                </c:pt>
                <c:pt idx="337">
                  <c:v>11.421942629931383</c:v>
                </c:pt>
                <c:pt idx="338">
                  <c:v>11.446356126306918</c:v>
                </c:pt>
                <c:pt idx="339">
                  <c:v>11.447702852980687</c:v>
                </c:pt>
                <c:pt idx="340">
                  <c:v>11.4503113618584</c:v>
                </c:pt>
                <c:pt idx="341">
                  <c:v>11.468273194539304</c:v>
                </c:pt>
                <c:pt idx="342">
                  <c:v>11.607097364443121</c:v>
                </c:pt>
                <c:pt idx="343">
                  <c:v>11.652527116136795</c:v>
                </c:pt>
                <c:pt idx="344">
                  <c:v>11.664004904168966</c:v>
                </c:pt>
                <c:pt idx="345">
                  <c:v>11.678285822505888</c:v>
                </c:pt>
                <c:pt idx="346">
                  <c:v>11.773395706620775</c:v>
                </c:pt>
                <c:pt idx="347">
                  <c:v>11.77493973635935</c:v>
                </c:pt>
                <c:pt idx="348">
                  <c:v>11.843784843062789</c:v>
                </c:pt>
                <c:pt idx="349">
                  <c:v>11.858391971141977</c:v>
                </c:pt>
                <c:pt idx="350">
                  <c:v>11.876029631757843</c:v>
                </c:pt>
                <c:pt idx="351">
                  <c:v>11.898301882816023</c:v>
                </c:pt>
                <c:pt idx="352">
                  <c:v>11.919646861583665</c:v>
                </c:pt>
                <c:pt idx="353">
                  <c:v>11.947856075877539</c:v>
                </c:pt>
                <c:pt idx="354">
                  <c:v>11.965147260468509</c:v>
                </c:pt>
                <c:pt idx="355">
                  <c:v>12.086511696810884</c:v>
                </c:pt>
                <c:pt idx="356">
                  <c:v>12.168328716435264</c:v>
                </c:pt>
                <c:pt idx="357">
                  <c:v>12.313730833874262</c:v>
                </c:pt>
                <c:pt idx="358">
                  <c:v>12.371668170390491</c:v>
                </c:pt>
                <c:pt idx="359">
                  <c:v>12.443531506467655</c:v>
                </c:pt>
                <c:pt idx="360">
                  <c:v>12.453610935757585</c:v>
                </c:pt>
                <c:pt idx="361">
                  <c:v>12.461331105265945</c:v>
                </c:pt>
                <c:pt idx="362">
                  <c:v>12.537990315791703</c:v>
                </c:pt>
                <c:pt idx="363">
                  <c:v>12.637539823366629</c:v>
                </c:pt>
                <c:pt idx="364">
                  <c:v>12.6617563855512</c:v>
                </c:pt>
                <c:pt idx="365">
                  <c:v>12.739322501810356</c:v>
                </c:pt>
                <c:pt idx="366">
                  <c:v>12.75782629189878</c:v>
                </c:pt>
                <c:pt idx="367">
                  <c:v>12.814115030427748</c:v>
                </c:pt>
                <c:pt idx="368">
                  <c:v>12.822999725305193</c:v>
                </c:pt>
                <c:pt idx="369">
                  <c:v>12.894122458869239</c:v>
                </c:pt>
                <c:pt idx="370">
                  <c:v>13.094690526117187</c:v>
                </c:pt>
                <c:pt idx="371">
                  <c:v>13.112023651380408</c:v>
                </c:pt>
                <c:pt idx="372">
                  <c:v>13.122682288188074</c:v>
                </c:pt>
                <c:pt idx="373">
                  <c:v>13.238402867212624</c:v>
                </c:pt>
                <c:pt idx="374">
                  <c:v>13.349292249341948</c:v>
                </c:pt>
                <c:pt idx="375">
                  <c:v>13.560151428053633</c:v>
                </c:pt>
                <c:pt idx="376">
                  <c:v>13.645378090883</c:v>
                </c:pt>
                <c:pt idx="377">
                  <c:v>13.646456180951423</c:v>
                </c:pt>
                <c:pt idx="378">
                  <c:v>13.65888269261143</c:v>
                </c:pt>
                <c:pt idx="379">
                  <c:v>13.697803559169412</c:v>
                </c:pt>
                <c:pt idx="380">
                  <c:v>13.714726416173947</c:v>
                </c:pt>
                <c:pt idx="381">
                  <c:v>13.774715950170826</c:v>
                </c:pt>
                <c:pt idx="382">
                  <c:v>13.798787623243067</c:v>
                </c:pt>
                <c:pt idx="383">
                  <c:v>13.816889767978386</c:v>
                </c:pt>
                <c:pt idx="384">
                  <c:v>13.817089743169246</c:v>
                </c:pt>
                <c:pt idx="385">
                  <c:v>13.82251849687464</c:v>
                </c:pt>
                <c:pt idx="386">
                  <c:v>13.887024997185707</c:v>
                </c:pt>
                <c:pt idx="387">
                  <c:v>13.986667257193011</c:v>
                </c:pt>
                <c:pt idx="388">
                  <c:v>14.029295230930055</c:v>
                </c:pt>
                <c:pt idx="389">
                  <c:v>14.061843607213614</c:v>
                </c:pt>
                <c:pt idx="390">
                  <c:v>14.241331582093631</c:v>
                </c:pt>
                <c:pt idx="391">
                  <c:v>14.247997196976909</c:v>
                </c:pt>
                <c:pt idx="392">
                  <c:v>14.297438852876391</c:v>
                </c:pt>
                <c:pt idx="393">
                  <c:v>14.376385070465753</c:v>
                </c:pt>
                <c:pt idx="394">
                  <c:v>14.463718315263375</c:v>
                </c:pt>
                <c:pt idx="395">
                  <c:v>14.5334171407226</c:v>
                </c:pt>
                <c:pt idx="396">
                  <c:v>14.593645953839694</c:v>
                </c:pt>
                <c:pt idx="397">
                  <c:v>14.658493948983288</c:v>
                </c:pt>
                <c:pt idx="398">
                  <c:v>14.701120506727749</c:v>
                </c:pt>
                <c:pt idx="399">
                  <c:v>14.801989475475562</c:v>
                </c:pt>
                <c:pt idx="400">
                  <c:v>14.92844214094276</c:v>
                </c:pt>
                <c:pt idx="401">
                  <c:v>15.077465605781093</c:v>
                </c:pt>
                <c:pt idx="402">
                  <c:v>15.296747206774127</c:v>
                </c:pt>
                <c:pt idx="403">
                  <c:v>15.416837408601987</c:v>
                </c:pt>
                <c:pt idx="404">
                  <c:v>15.421461728406435</c:v>
                </c:pt>
                <c:pt idx="405">
                  <c:v>15.549005866952765</c:v>
                </c:pt>
                <c:pt idx="406">
                  <c:v>15.890344969611572</c:v>
                </c:pt>
                <c:pt idx="407">
                  <c:v>16.073465332755266</c:v>
                </c:pt>
                <c:pt idx="408">
                  <c:v>16.107586908759583</c:v>
                </c:pt>
                <c:pt idx="409">
                  <c:v>16.127482569984895</c:v>
                </c:pt>
                <c:pt idx="410">
                  <c:v>16.131371550905435</c:v>
                </c:pt>
                <c:pt idx="411">
                  <c:v>16.878177501495411</c:v>
                </c:pt>
                <c:pt idx="412">
                  <c:v>16.950600154471125</c:v>
                </c:pt>
                <c:pt idx="413">
                  <c:v>17.105801996534208</c:v>
                </c:pt>
                <c:pt idx="414">
                  <c:v>17.22180053284935</c:v>
                </c:pt>
                <c:pt idx="415">
                  <c:v>17.261906961610702</c:v>
                </c:pt>
                <c:pt idx="416">
                  <c:v>17.304261375065302</c:v>
                </c:pt>
                <c:pt idx="417">
                  <c:v>17.414107990687203</c:v>
                </c:pt>
                <c:pt idx="418">
                  <c:v>17.463175228758988</c:v>
                </c:pt>
                <c:pt idx="419">
                  <c:v>17.863248783457657</c:v>
                </c:pt>
                <c:pt idx="420">
                  <c:v>18.191421262999068</c:v>
                </c:pt>
                <c:pt idx="421">
                  <c:v>18.193580755808615</c:v>
                </c:pt>
                <c:pt idx="422">
                  <c:v>18.364733073507871</c:v>
                </c:pt>
                <c:pt idx="423">
                  <c:v>18.529533272175644</c:v>
                </c:pt>
                <c:pt idx="424">
                  <c:v>18.587213457693579</c:v>
                </c:pt>
                <c:pt idx="425">
                  <c:v>18.635077110483522</c:v>
                </c:pt>
                <c:pt idx="426">
                  <c:v>18.635482196065517</c:v>
                </c:pt>
                <c:pt idx="427">
                  <c:v>19.121714353036289</c:v>
                </c:pt>
                <c:pt idx="428">
                  <c:v>19.166566513406728</c:v>
                </c:pt>
                <c:pt idx="429">
                  <c:v>19.482706810346684</c:v>
                </c:pt>
                <c:pt idx="430">
                  <c:v>19.539551533266348</c:v>
                </c:pt>
                <c:pt idx="431">
                  <c:v>19.567037705694364</c:v>
                </c:pt>
                <c:pt idx="432">
                  <c:v>19.682610044745672</c:v>
                </c:pt>
                <c:pt idx="433">
                  <c:v>19.719756160835335</c:v>
                </c:pt>
                <c:pt idx="434">
                  <c:v>20.020953373548348</c:v>
                </c:pt>
                <c:pt idx="435">
                  <c:v>20.172461959596809</c:v>
                </c:pt>
                <c:pt idx="436">
                  <c:v>20.434044020741492</c:v>
                </c:pt>
                <c:pt idx="437">
                  <c:v>20.502556456163077</c:v>
                </c:pt>
                <c:pt idx="438">
                  <c:v>20.583851030549049</c:v>
                </c:pt>
                <c:pt idx="439">
                  <c:v>20.781825970488384</c:v>
                </c:pt>
                <c:pt idx="440">
                  <c:v>20.871139515176793</c:v>
                </c:pt>
                <c:pt idx="441">
                  <c:v>20.872129854450723</c:v>
                </c:pt>
                <c:pt idx="442">
                  <c:v>20.879390237574672</c:v>
                </c:pt>
                <c:pt idx="443">
                  <c:v>20.91611404575503</c:v>
                </c:pt>
                <c:pt idx="444">
                  <c:v>21.151821990730767</c:v>
                </c:pt>
                <c:pt idx="445">
                  <c:v>21.251874348683558</c:v>
                </c:pt>
                <c:pt idx="446">
                  <c:v>21.649734530410893</c:v>
                </c:pt>
                <c:pt idx="447">
                  <c:v>21.792569654343357</c:v>
                </c:pt>
                <c:pt idx="448">
                  <c:v>21.905743781383237</c:v>
                </c:pt>
                <c:pt idx="449">
                  <c:v>22.379403636465081</c:v>
                </c:pt>
                <c:pt idx="450">
                  <c:v>22.524851868071774</c:v>
                </c:pt>
                <c:pt idx="451">
                  <c:v>23.064404820618783</c:v>
                </c:pt>
                <c:pt idx="452">
                  <c:v>23.106841717831742</c:v>
                </c:pt>
                <c:pt idx="453">
                  <c:v>23.136420466988262</c:v>
                </c:pt>
                <c:pt idx="454">
                  <c:v>23.192447174477522</c:v>
                </c:pt>
                <c:pt idx="455">
                  <c:v>23.410505489141599</c:v>
                </c:pt>
                <c:pt idx="456">
                  <c:v>23.776575020485264</c:v>
                </c:pt>
                <c:pt idx="457">
                  <c:v>24.02584009111456</c:v>
                </c:pt>
                <c:pt idx="458">
                  <c:v>24.035652789567514</c:v>
                </c:pt>
                <c:pt idx="459">
                  <c:v>24.289800605892982</c:v>
                </c:pt>
                <c:pt idx="460">
                  <c:v>25.004423734435164</c:v>
                </c:pt>
                <c:pt idx="461">
                  <c:v>25.116492851410431</c:v>
                </c:pt>
                <c:pt idx="462">
                  <c:v>26.457069633025363</c:v>
                </c:pt>
                <c:pt idx="463">
                  <c:v>26.554358983686306</c:v>
                </c:pt>
                <c:pt idx="464">
                  <c:v>26.81788307611594</c:v>
                </c:pt>
                <c:pt idx="465">
                  <c:v>26.918064776894237</c:v>
                </c:pt>
                <c:pt idx="466">
                  <c:v>27.249015057198307</c:v>
                </c:pt>
                <c:pt idx="467">
                  <c:v>27.469215450823764</c:v>
                </c:pt>
                <c:pt idx="468">
                  <c:v>27.490015056803525</c:v>
                </c:pt>
                <c:pt idx="469">
                  <c:v>27.855110431984791</c:v>
                </c:pt>
                <c:pt idx="470">
                  <c:v>27.994221103479063</c:v>
                </c:pt>
                <c:pt idx="471">
                  <c:v>28.222923802719549</c:v>
                </c:pt>
                <c:pt idx="472">
                  <c:v>28.29674329615878</c:v>
                </c:pt>
                <c:pt idx="473">
                  <c:v>28.309180351726255</c:v>
                </c:pt>
                <c:pt idx="474">
                  <c:v>28.601774580375917</c:v>
                </c:pt>
                <c:pt idx="475">
                  <c:v>29.403114159406165</c:v>
                </c:pt>
                <c:pt idx="476">
                  <c:v>29.451330680965686</c:v>
                </c:pt>
                <c:pt idx="477">
                  <c:v>30.288408424216765</c:v>
                </c:pt>
                <c:pt idx="478">
                  <c:v>30.851010446288498</c:v>
                </c:pt>
                <c:pt idx="479">
                  <c:v>32.122344325480661</c:v>
                </c:pt>
                <c:pt idx="480">
                  <c:v>32.646106621945052</c:v>
                </c:pt>
                <c:pt idx="481">
                  <c:v>32.646116670328865</c:v>
                </c:pt>
                <c:pt idx="482">
                  <c:v>33.350496173504958</c:v>
                </c:pt>
                <c:pt idx="483">
                  <c:v>33.769370178508339</c:v>
                </c:pt>
                <c:pt idx="484">
                  <c:v>34.602756498142156</c:v>
                </c:pt>
                <c:pt idx="485">
                  <c:v>34.708497635120267</c:v>
                </c:pt>
                <c:pt idx="486">
                  <c:v>34.891303160796696</c:v>
                </c:pt>
                <c:pt idx="487">
                  <c:v>35.153925432933256</c:v>
                </c:pt>
                <c:pt idx="488">
                  <c:v>39.40661917535342</c:v>
                </c:pt>
                <c:pt idx="489">
                  <c:v>40.623452126162292</c:v>
                </c:pt>
                <c:pt idx="490">
                  <c:v>41.36949976532442</c:v>
                </c:pt>
                <c:pt idx="491">
                  <c:v>42.78268340673327</c:v>
                </c:pt>
                <c:pt idx="492">
                  <c:v>43.185239680736778</c:v>
                </c:pt>
                <c:pt idx="493">
                  <c:v>43.661747290797798</c:v>
                </c:pt>
                <c:pt idx="494">
                  <c:v>44.506280612653562</c:v>
                </c:pt>
                <c:pt idx="495">
                  <c:v>46.693970595072336</c:v>
                </c:pt>
                <c:pt idx="496">
                  <c:v>50.859969517340616</c:v>
                </c:pt>
                <c:pt idx="497">
                  <c:v>50.905515243180794</c:v>
                </c:pt>
                <c:pt idx="498">
                  <c:v>59.225497504578399</c:v>
                </c:pt>
                <c:pt idx="499">
                  <c:v>63.232364879863397</c:v>
                </c:pt>
              </c:numCache>
            </c:numRef>
          </c:xVal>
          <c:yVal>
            <c:numRef>
              <c:f>'Q3'!$D$2:$D$501</c:f>
              <c:numCache>
                <c:formatCode>General</c:formatCode>
                <c:ptCount val="500"/>
                <c:pt idx="0">
                  <c:v>1.0048592406596146E-2</c:v>
                </c:pt>
                <c:pt idx="1">
                  <c:v>3.017598846647726E-2</c:v>
                </c:pt>
                <c:pt idx="2">
                  <c:v>5.0343801011443916E-2</c:v>
                </c:pt>
                <c:pt idx="3">
                  <c:v>7.0552192683451476E-2</c:v>
                </c:pt>
                <c:pt idx="4">
                  <c:v>9.0801327108178148E-2</c:v>
                </c:pt>
                <c:pt idx="5">
                  <c:v>0.11109136890297425</c:v>
                </c:pt>
                <c:pt idx="6">
                  <c:v>0.13142248368489198</c:v>
                </c:pt>
                <c:pt idx="7">
                  <c:v>0.1517948380787966</c:v>
                </c:pt>
                <c:pt idx="8">
                  <c:v>0.17220859972555999</c:v>
                </c:pt>
                <c:pt idx="9">
                  <c:v>0.19266393729033787</c:v>
                </c:pt>
                <c:pt idx="10">
                  <c:v>0.21316102047093102</c:v>
                </c:pt>
                <c:pt idx="11">
                  <c:v>0.23370002000623266</c:v>
                </c:pt>
                <c:pt idx="12">
                  <c:v>0.2542811076847617</c:v>
                </c:pt>
                <c:pt idx="13">
                  <c:v>0.27490445635328409</c:v>
                </c:pt>
                <c:pt idx="14">
                  <c:v>0.29557023992552256</c:v>
                </c:pt>
                <c:pt idx="15">
                  <c:v>0.31627863339095635</c:v>
                </c:pt>
                <c:pt idx="16">
                  <c:v>0.33702981282371192</c:v>
                </c:pt>
                <c:pt idx="17">
                  <c:v>0.35782395539154521</c:v>
                </c:pt>
                <c:pt idx="18">
                  <c:v>0.37866123936491763</c:v>
                </c:pt>
                <c:pt idx="19">
                  <c:v>0.39954184412616633</c:v>
                </c:pt>
                <c:pt idx="20">
                  <c:v>0.42046595017876959</c:v>
                </c:pt>
                <c:pt idx="21">
                  <c:v>0.44143373915670914</c:v>
                </c:pt>
                <c:pt idx="22">
                  <c:v>0.46244539383393085</c:v>
                </c:pt>
                <c:pt idx="23">
                  <c:v>0.48350109813390374</c:v>
                </c:pt>
                <c:pt idx="24">
                  <c:v>0.50460103713928017</c:v>
                </c:pt>
                <c:pt idx="25">
                  <c:v>0.52574539710165735</c:v>
                </c:pt>
                <c:pt idx="26">
                  <c:v>0.54693436545144147</c:v>
                </c:pt>
                <c:pt idx="27">
                  <c:v>0.56816813080781736</c:v>
                </c:pt>
                <c:pt idx="28">
                  <c:v>0.58944688298882186</c:v>
                </c:pt>
                <c:pt idx="29">
                  <c:v>0.61077081302152503</c:v>
                </c:pt>
                <c:pt idx="30">
                  <c:v>0.63214011315232355</c:v>
                </c:pt>
                <c:pt idx="31">
                  <c:v>0.65355497685733388</c:v>
                </c:pt>
                <c:pt idx="32">
                  <c:v>0.67501559885290685</c:v>
                </c:pt>
                <c:pt idx="33">
                  <c:v>0.69652217510624992</c:v>
                </c:pt>
                <c:pt idx="34">
                  <c:v>0.7180749028461636</c:v>
                </c:pt>
                <c:pt idx="35">
                  <c:v>0.73967398057389444</c:v>
                </c:pt>
                <c:pt idx="36">
                  <c:v>0.76131960807410426</c:v>
                </c:pt>
                <c:pt idx="37">
                  <c:v>0.78301198642595771</c:v>
                </c:pt>
                <c:pt idx="38">
                  <c:v>0.80475131801433064</c:v>
                </c:pt>
                <c:pt idx="39">
                  <c:v>0.82653780654113873</c:v>
                </c:pt>
                <c:pt idx="40">
                  <c:v>0.8483716570367914</c:v>
                </c:pt>
                <c:pt idx="41">
                  <c:v>0.87025307587176703</c:v>
                </c:pt>
                <c:pt idx="42">
                  <c:v>0.89218227076831857</c:v>
                </c:pt>
                <c:pt idx="43">
                  <c:v>0.91415945081230454</c:v>
                </c:pt>
                <c:pt idx="44">
                  <c:v>0.93618482646515044</c:v>
                </c:pt>
                <c:pt idx="45">
                  <c:v>0.95825860957594133</c:v>
                </c:pt>
                <c:pt idx="46">
                  <c:v>0.98038101339364903</c:v>
                </c:pt>
                <c:pt idx="47">
                  <c:v>1.0025522525794923</c:v>
                </c:pt>
                <c:pt idx="48">
                  <c:v>1.0247725432194343</c:v>
                </c:pt>
                <c:pt idx="49">
                  <c:v>1.04704210283682</c:v>
                </c:pt>
                <c:pt idx="50">
                  <c:v>1.0693611504051521</c:v>
                </c:pt>
                <c:pt idx="51">
                  <c:v>1.0917299063610106</c:v>
                </c:pt>
                <c:pt idx="52">
                  <c:v>1.114148592617116</c:v>
                </c:pt>
                <c:pt idx="53">
                  <c:v>1.1366174325755372</c:v>
                </c:pt>
                <c:pt idx="54">
                  <c:v>1.1591366511410517</c:v>
                </c:pt>
                <c:pt idx="55">
                  <c:v>1.1817064747346502</c:v>
                </c:pt>
                <c:pt idx="56">
                  <c:v>1.2043271313071982</c:v>
                </c:pt>
                <c:pt idx="57">
                  <c:v>1.2269988503532492</c:v>
                </c:pt>
                <c:pt idx="58">
                  <c:v>1.2497218629250144</c:v>
                </c:pt>
                <c:pt idx="59">
                  <c:v>1.2724964016464915</c:v>
                </c:pt>
                <c:pt idx="60">
                  <c:v>1.2953227007277539</c:v>
                </c:pt>
                <c:pt idx="61">
                  <c:v>1.3182009959794017</c:v>
                </c:pt>
                <c:pt idx="62">
                  <c:v>1.3411315248271789</c:v>
                </c:pt>
                <c:pt idx="63">
                  <c:v>1.364114526326758</c:v>
                </c:pt>
                <c:pt idx="64">
                  <c:v>1.3871502411786927</c:v>
                </c:pt>
                <c:pt idx="65">
                  <c:v>1.4102389117435423</c:v>
                </c:pt>
                <c:pt idx="66">
                  <c:v>1.4333807820571742</c:v>
                </c:pt>
                <c:pt idx="67">
                  <c:v>1.4565760978462374</c:v>
                </c:pt>
                <c:pt idx="68">
                  <c:v>1.4798251065438193</c:v>
                </c:pt>
                <c:pt idx="69">
                  <c:v>1.5031280573052819</c:v>
                </c:pt>
                <c:pt idx="70">
                  <c:v>1.5264852010242844</c:v>
                </c:pt>
                <c:pt idx="71">
                  <c:v>1.5498967903489898</c:v>
                </c:pt>
                <c:pt idx="72">
                  <c:v>1.5733630796984626</c:v>
                </c:pt>
                <c:pt idx="73">
                  <c:v>1.5968843252792586</c:v>
                </c:pt>
                <c:pt idx="74">
                  <c:v>1.6204607851022079</c:v>
                </c:pt>
                <c:pt idx="75">
                  <c:v>1.6440927189993972</c:v>
                </c:pt>
                <c:pt idx="76">
                  <c:v>1.6677803886413509</c:v>
                </c:pt>
                <c:pt idx="77">
                  <c:v>1.6915240575544164</c:v>
                </c:pt>
                <c:pt idx="78">
                  <c:v>1.7153239911383544</c:v>
                </c:pt>
                <c:pt idx="79">
                  <c:v>1.7391804566841391</c:v>
                </c:pt>
                <c:pt idx="80">
                  <c:v>1.7630937233919695</c:v>
                </c:pt>
                <c:pt idx="81">
                  <c:v>1.7870640623894958</c:v>
                </c:pt>
                <c:pt idx="82">
                  <c:v>1.8110917467502643</c:v>
                </c:pt>
                <c:pt idx="83">
                  <c:v>1.8351770515123829</c:v>
                </c:pt>
                <c:pt idx="84">
                  <c:v>1.8593202536974109</c:v>
                </c:pt>
                <c:pt idx="85">
                  <c:v>1.8835216323294774</c:v>
                </c:pt>
                <c:pt idx="86">
                  <c:v>1.9077814684546297</c:v>
                </c:pt>
                <c:pt idx="87">
                  <c:v>1.9321000451604144</c:v>
                </c:pt>
                <c:pt idx="88">
                  <c:v>1.9564776475957006</c:v>
                </c:pt>
                <c:pt idx="89">
                  <c:v>1.9809145629907399</c:v>
                </c:pt>
                <c:pt idx="90">
                  <c:v>2.0054110806774719</c:v>
                </c:pt>
                <c:pt idx="91">
                  <c:v>2.0299674921100808</c:v>
                </c:pt>
                <c:pt idx="92">
                  <c:v>2.0545840908857995</c:v>
                </c:pt>
                <c:pt idx="93">
                  <c:v>2.0792611727659733</c:v>
                </c:pt>
                <c:pt idx="94">
                  <c:v>2.1039990356973806</c:v>
                </c:pt>
                <c:pt idx="95">
                  <c:v>2.1287979798338168</c:v>
                </c:pt>
                <c:pt idx="96">
                  <c:v>2.1536583075579472</c:v>
                </c:pt>
                <c:pt idx="97">
                  <c:v>2.1785803235034291</c:v>
                </c:pt>
                <c:pt idx="98">
                  <c:v>2.2035643345773099</c:v>
                </c:pt>
                <c:pt idx="99">
                  <c:v>2.2286106499827048</c:v>
                </c:pt>
                <c:pt idx="100">
                  <c:v>2.2537195812417563</c:v>
                </c:pt>
                <c:pt idx="101">
                  <c:v>2.2788914422188848</c:v>
                </c:pt>
                <c:pt idx="102">
                  <c:v>2.3041265491443257</c:v>
                </c:pt>
                <c:pt idx="103">
                  <c:v>2.3294252206379729</c:v>
                </c:pt>
                <c:pt idx="104">
                  <c:v>2.3547877777335082</c:v>
                </c:pt>
                <c:pt idx="105">
                  <c:v>2.3802145439028504</c:v>
                </c:pt>
                <c:pt idx="106">
                  <c:v>2.4057058450809077</c:v>
                </c:pt>
                <c:pt idx="107">
                  <c:v>2.4312620096906472</c:v>
                </c:pt>
                <c:pt idx="108">
                  <c:v>2.4568833686684814</c:v>
                </c:pt>
                <c:pt idx="109">
                  <c:v>2.4825702554899829</c:v>
                </c:pt>
                <c:pt idx="110">
                  <c:v>2.5083230061959267</c:v>
                </c:pt>
                <c:pt idx="111">
                  <c:v>2.5341419594186676</c:v>
                </c:pt>
                <c:pt idx="112">
                  <c:v>2.5600274564088572</c:v>
                </c:pt>
                <c:pt idx="113">
                  <c:v>2.5859798410625068</c:v>
                </c:pt>
                <c:pt idx="114">
                  <c:v>2.6119994599484015</c:v>
                </c:pt>
                <c:pt idx="115">
                  <c:v>2.6380866623358674</c:v>
                </c:pt>
                <c:pt idx="116">
                  <c:v>2.664241800222904</c:v>
                </c:pt>
                <c:pt idx="117">
                  <c:v>2.6904652283646802</c:v>
                </c:pt>
                <c:pt idx="118">
                  <c:v>2.7167573043024094</c:v>
                </c:pt>
                <c:pt idx="119">
                  <c:v>2.7431183883925936</c:v>
                </c:pt>
                <c:pt idx="120">
                  <c:v>2.7695488438366636</c:v>
                </c:pt>
                <c:pt idx="121">
                  <c:v>2.7960490367109991</c:v>
                </c:pt>
                <c:pt idx="122">
                  <c:v>2.8226193359973584</c:v>
                </c:pt>
                <c:pt idx="123">
                  <c:v>2.8492601136136977</c:v>
                </c:pt>
                <c:pt idx="124">
                  <c:v>2.8759717444454131</c:v>
                </c:pt>
                <c:pt idx="125">
                  <c:v>2.9027546063769893</c:v>
                </c:pt>
                <c:pt idx="126">
                  <c:v>2.9296090803240782</c:v>
                </c:pt>
                <c:pt idx="127">
                  <c:v>2.9565355502660031</c:v>
                </c:pt>
                <c:pt idx="128">
                  <c:v>2.983534403278703</c:v>
                </c:pt>
                <c:pt idx="129">
                  <c:v>3.0106060295681174</c:v>
                </c:pt>
                <c:pt idx="130">
                  <c:v>3.0377508225040262</c:v>
                </c:pt>
                <c:pt idx="131">
                  <c:v>3.0649691786543451</c:v>
                </c:pt>
                <c:pt idx="132">
                  <c:v>3.092261497819889</c:v>
                </c:pt>
                <c:pt idx="133">
                  <c:v>3.1196281830696062</c:v>
                </c:pt>
                <c:pt idx="134">
                  <c:v>3.1470696407762988</c:v>
                </c:pt>
                <c:pt idx="135">
                  <c:v>3.1745862806528251</c:v>
                </c:pt>
                <c:pt idx="136">
                  <c:v>3.2021785157888085</c:v>
                </c:pt>
                <c:pt idx="137">
                  <c:v>3.2298467626878442</c:v>
                </c:pt>
                <c:pt idx="138">
                  <c:v>3.2575914413052227</c:v>
                </c:pt>
                <c:pt idx="139">
                  <c:v>3.2854129750861767</c:v>
                </c:pt>
                <c:pt idx="140">
                  <c:v>3.3133117910046597</c:v>
                </c:pt>
                <c:pt idx="141">
                  <c:v>3.3412883196026577</c:v>
                </c:pt>
                <c:pt idx="142">
                  <c:v>3.3693429950300673</c:v>
                </c:pt>
                <c:pt idx="143">
                  <c:v>3.3974762550851056</c:v>
                </c:pt>
                <c:pt idx="144">
                  <c:v>3.4256885412553144</c:v>
                </c:pt>
                <c:pt idx="145">
                  <c:v>3.4539802987591233</c:v>
                </c:pt>
                <c:pt idx="146">
                  <c:v>3.4823519765880122</c:v>
                </c:pt>
                <c:pt idx="147">
                  <c:v>3.5108040275492614</c:v>
                </c:pt>
                <c:pt idx="148">
                  <c:v>3.5393369083093127</c:v>
                </c:pt>
                <c:pt idx="149">
                  <c:v>3.5679510794377531</c:v>
                </c:pt>
                <c:pt idx="150">
                  <c:v>3.5966470054519202</c:v>
                </c:pt>
                <c:pt idx="151">
                  <c:v>3.6254251548621448</c:v>
                </c:pt>
                <c:pt idx="152">
                  <c:v>3.6542860002176529</c:v>
                </c:pt>
                <c:pt idx="153">
                  <c:v>3.6832300181531226</c:v>
                </c:pt>
                <c:pt idx="154">
                  <c:v>3.7122576894359129</c:v>
                </c:pt>
                <c:pt idx="155">
                  <c:v>3.7413694990139801</c:v>
                </c:pt>
                <c:pt idx="156">
                  <c:v>3.7705659360644903</c:v>
                </c:pt>
                <c:pt idx="157">
                  <c:v>3.7998474940431386</c:v>
                </c:pt>
                <c:pt idx="158">
                  <c:v>3.8292146707341912</c:v>
                </c:pt>
                <c:pt idx="159">
                  <c:v>3.858667968301261</c:v>
                </c:pt>
                <c:pt idx="160">
                  <c:v>3.8882078933388295</c:v>
                </c:pt>
                <c:pt idx="161">
                  <c:v>3.9178349569245254</c:v>
                </c:pt>
                <c:pt idx="162">
                  <c:v>3.9475496746721865</c:v>
                </c:pt>
                <c:pt idx="163">
                  <c:v>3.9773525667856946</c:v>
                </c:pt>
                <c:pt idx="164">
                  <c:v>4.0072441581136253</c:v>
                </c:pt>
                <c:pt idx="165">
                  <c:v>4.0372249782047032</c:v>
                </c:pt>
                <c:pt idx="166">
                  <c:v>4.0672955613640926</c:v>
                </c:pt>
                <c:pt idx="167">
                  <c:v>4.0974564467105337</c:v>
                </c:pt>
                <c:pt idx="168">
                  <c:v>4.127708178234335</c:v>
                </c:pt>
                <c:pt idx="169">
                  <c:v>4.1580513048562446</c:v>
                </c:pt>
                <c:pt idx="170">
                  <c:v>4.188486380487217</c:v>
                </c:pt>
                <c:pt idx="171">
                  <c:v>4.2190139640890818</c:v>
                </c:pt>
                <c:pt idx="172">
                  <c:v>4.2496346197361365</c:v>
                </c:pt>
                <c:pt idx="173">
                  <c:v>4.2803489166776929</c:v>
                </c:pt>
                <c:pt idx="174">
                  <c:v>4.3111574294015664</c:v>
                </c:pt>
                <c:pt idx="175">
                  <c:v>4.3420607376985565</c:v>
                </c:pt>
                <c:pt idx="176">
                  <c:v>4.3730594267279077</c:v>
                </c:pt>
                <c:pt idx="177">
                  <c:v>4.4041540870838043</c:v>
                </c:pt>
                <c:pt idx="178">
                  <c:v>4.4353453148628734</c:v>
                </c:pt>
                <c:pt idx="179">
                  <c:v>4.4666337117327588</c:v>
                </c:pt>
                <c:pt idx="180">
                  <c:v>4.4980198850017565</c:v>
                </c:pt>
                <c:pt idx="181">
                  <c:v>4.5295044476895425</c:v>
                </c:pt>
                <c:pt idx="182">
                  <c:v>4.5610880185990199</c:v>
                </c:pt>
                <c:pt idx="183">
                  <c:v>4.5927712223892874</c:v>
                </c:pt>
                <c:pt idx="184">
                  <c:v>4.6245546896497709</c:v>
                </c:pt>
                <c:pt idx="185">
                  <c:v>4.6564390569755316</c:v>
                </c:pt>
                <c:pt idx="186">
                  <c:v>4.688424967043769</c:v>
                </c:pt>
                <c:pt idx="187">
                  <c:v>4.7205130686915489</c:v>
                </c:pt>
                <c:pt idx="188">
                  <c:v>4.7527040169947758</c:v>
                </c:pt>
                <c:pt idx="189">
                  <c:v>4.7849984733484368</c:v>
                </c:pt>
                <c:pt idx="190">
                  <c:v>4.8173971055481362</c:v>
                </c:pt>
                <c:pt idx="191">
                  <c:v>4.8499005878729555</c:v>
                </c:pt>
                <c:pt idx="192">
                  <c:v>4.8825096011696516</c:v>
                </c:pt>
                <c:pt idx="193">
                  <c:v>4.9152248329382298</c:v>
                </c:pt>
                <c:pt idx="194">
                  <c:v>4.9480469774189171</c:v>
                </c:pt>
                <c:pt idx="195">
                  <c:v>4.9809767356805539</c:v>
                </c:pt>
                <c:pt idx="196">
                  <c:v>5.0140148157104516</c:v>
                </c:pt>
                <c:pt idx="197">
                  <c:v>5.0471619325057215</c:v>
                </c:pt>
                <c:pt idx="198">
                  <c:v>5.0804188081661179</c:v>
                </c:pt>
                <c:pt idx="199">
                  <c:v>5.1137861719884334</c:v>
                </c:pt>
                <c:pt idx="200">
                  <c:v>5.1472647605624546</c:v>
                </c:pt>
                <c:pt idx="201">
                  <c:v>5.1808553178685237</c:v>
                </c:pt>
                <c:pt idx="202">
                  <c:v>5.2145585953767535</c:v>
                </c:pt>
                <c:pt idx="203">
                  <c:v>5.2483753521478853</c:v>
                </c:pt>
                <c:pt idx="204">
                  <c:v>5.2823063549358764</c:v>
                </c:pt>
                <c:pt idx="205">
                  <c:v>5.3163523782922129</c:v>
                </c:pt>
                <c:pt idx="206">
                  <c:v>5.3505142046719962</c:v>
                </c:pt>
                <c:pt idx="207">
                  <c:v>5.3847926245418423</c:v>
                </c:pt>
                <c:pt idx="208">
                  <c:v>5.4191884364896339</c:v>
                </c:pt>
                <c:pt idx="209">
                  <c:v>5.4537024473361502</c:v>
                </c:pt>
                <c:pt idx="210">
                  <c:v>5.4883354722486253</c:v>
                </c:pt>
                <c:pt idx="211">
                  <c:v>5.5230883348562694</c:v>
                </c:pt>
                <c:pt idx="212">
                  <c:v>5.5579618673677995</c:v>
                </c:pt>
                <c:pt idx="213">
                  <c:v>5.5929569106910115</c:v>
                </c:pt>
                <c:pt idx="214">
                  <c:v>5.628074314554449</c:v>
                </c:pt>
                <c:pt idx="215">
                  <c:v>5.6633149376312044</c:v>
                </c:pt>
                <c:pt idx="216">
                  <c:v>5.698679647664898</c:v>
                </c:pt>
                <c:pt idx="217">
                  <c:v>5.7341693215978795</c:v>
                </c:pt>
                <c:pt idx="218">
                  <c:v>5.7697848457017171</c:v>
                </c:pt>
                <c:pt idx="219">
                  <c:v>5.8055271157099888</c:v>
                </c:pt>
                <c:pt idx="220">
                  <c:v>5.8413970369534605</c:v>
                </c:pt>
                <c:pt idx="221">
                  <c:v>5.8773955244976781</c:v>
                </c:pt>
                <c:pt idx="222">
                  <c:v>5.9135235032830389</c:v>
                </c:pt>
                <c:pt idx="223">
                  <c:v>5.9497819082673891</c:v>
                </c:pt>
                <c:pt idx="224">
                  <c:v>5.9861716845712003</c:v>
                </c:pt>
                <c:pt idx="225">
                  <c:v>6.0226937876253999</c:v>
                </c:pt>
                <c:pt idx="226">
                  <c:v>6.0593491833218813</c:v>
                </c:pt>
                <c:pt idx="227">
                  <c:v>6.0961388481667811</c:v>
                </c:pt>
                <c:pt idx="228">
                  <c:v>6.1330637694365739</c:v>
                </c:pt>
                <c:pt idx="229">
                  <c:v>6.1701249453370428</c:v>
                </c:pt>
                <c:pt idx="230">
                  <c:v>6.2073233851651963</c:v>
                </c:pt>
                <c:pt idx="231">
                  <c:v>6.2446601094741983</c:v>
                </c:pt>
                <c:pt idx="232">
                  <c:v>6.2821361502413602</c:v>
                </c:pt>
                <c:pt idx="233">
                  <c:v>6.3197525510393078</c:v>
                </c:pt>
                <c:pt idx="234">
                  <c:v>6.3575103672103292</c:v>
                </c:pt>
                <c:pt idx="235">
                  <c:v>6.3954106660440466</c:v>
                </c:pt>
                <c:pt idx="236">
                  <c:v>6.4334545269584309</c:v>
                </c:pt>
                <c:pt idx="237">
                  <c:v>6.4716430416842581</c:v>
                </c:pt>
                <c:pt idx="238">
                  <c:v>6.5099773144531055</c:v>
                </c:pt>
                <c:pt idx="239">
                  <c:v>6.5484584621889246</c:v>
                </c:pt>
                <c:pt idx="240">
                  <c:v>6.5870876147033171</c:v>
                </c:pt>
                <c:pt idx="241">
                  <c:v>6.6258659148945691</c:v>
                </c:pt>
                <c:pt idx="242">
                  <c:v>6.6647945189505462</c:v>
                </c:pt>
                <c:pt idx="243">
                  <c:v>6.7038745965555426</c:v>
                </c:pt>
                <c:pt idx="244">
                  <c:v>6.7431073311011538</c:v>
                </c:pt>
                <c:pt idx="245">
                  <c:v>6.7824939199013059</c:v>
                </c:pt>
                <c:pt idx="246">
                  <c:v>6.8220355744114958</c:v>
                </c:pt>
                <c:pt idx="247">
                  <c:v>6.8617335204523835</c:v>
                </c:pt>
                <c:pt idx="248">
                  <c:v>6.9015889984378056</c:v>
                </c:pt>
                <c:pt idx="249">
                  <c:v>6.9416032636073437</c:v>
                </c:pt>
                <c:pt idx="250">
                  <c:v>6.9817775862635285</c:v>
                </c:pt>
                <c:pt idx="251">
                  <c:v>7.0221132520138285</c:v>
                </c:pt>
                <c:pt idx="252">
                  <c:v>7.0626115620174934</c:v>
                </c:pt>
                <c:pt idx="253">
                  <c:v>7.1032738332374175</c:v>
                </c:pt>
                <c:pt idx="254">
                  <c:v>7.144101398697102</c:v>
                </c:pt>
                <c:pt idx="255">
                  <c:v>7.1850956077428787</c:v>
                </c:pt>
                <c:pt idx="256">
                  <c:v>7.2262578263114925</c:v>
                </c:pt>
                <c:pt idx="257">
                  <c:v>7.2675894372032008</c:v>
                </c:pt>
                <c:pt idx="258">
                  <c:v>7.3090918403605079</c:v>
                </c:pt>
                <c:pt idx="259">
                  <c:v>7.3507664531526933</c:v>
                </c:pt>
                <c:pt idx="260">
                  <c:v>7.3926147106662476</c:v>
                </c:pt>
                <c:pt idx="261">
                  <c:v>7.4346380660014066</c:v>
                </c:pt>
                <c:pt idx="262">
                  <c:v>7.4768379905749045</c:v>
                </c:pt>
                <c:pt idx="263">
                  <c:v>7.5192159744291116</c:v>
                </c:pt>
                <c:pt idx="264">
                  <c:v>7.5617735265477277</c:v>
                </c:pt>
                <c:pt idx="265">
                  <c:v>7.6045121751781899</c:v>
                </c:pt>
                <c:pt idx="266">
                  <c:v>7.6474334681609699</c:v>
                </c:pt>
                <c:pt idx="267">
                  <c:v>7.6905389732659382</c:v>
                </c:pt>
                <c:pt idx="268">
                  <c:v>7.733830278535974</c:v>
                </c:pt>
                <c:pt idx="269">
                  <c:v>7.7773089926380186</c:v>
                </c:pt>
                <c:pt idx="270">
                  <c:v>7.8209767452217616</c:v>
                </c:pt>
                <c:pt idx="271">
                  <c:v>7.8648351872861424</c:v>
                </c:pt>
                <c:pt idx="272">
                  <c:v>7.9088859915539134</c:v>
                </c:pt>
                <c:pt idx="273">
                  <c:v>7.9531308528544384</c:v>
                </c:pt>
                <c:pt idx="274">
                  <c:v>7.9975714885149589</c:v>
                </c:pt>
                <c:pt idx="275">
                  <c:v>8.0422096387605642</c:v>
                </c:pt>
                <c:pt idx="276">
                  <c:v>8.0870470671230841</c:v>
                </c:pt>
                <c:pt idx="277">
                  <c:v>8.1320855608591476</c:v>
                </c:pt>
                <c:pt idx="278">
                  <c:v>8.177326931377662</c:v>
                </c:pt>
                <c:pt idx="279">
                  <c:v>8.2227730146769709</c:v>
                </c:pt>
                <c:pt idx="280">
                  <c:v>8.2684256717919169</c:v>
                </c:pt>
                <c:pt idx="281">
                  <c:v>8.3142867892511525</c:v>
                </c:pt>
                <c:pt idx="282">
                  <c:v>8.3603582795449221</c:v>
                </c:pt>
                <c:pt idx="283">
                  <c:v>8.4066420816036054</c:v>
                </c:pt>
                <c:pt idx="284">
                  <c:v>8.453140161287358</c:v>
                </c:pt>
                <c:pt idx="285">
                  <c:v>8.4998545118871469</c:v>
                </c:pt>
                <c:pt idx="286">
                  <c:v>8.5467871546374692</c:v>
                </c:pt>
                <c:pt idx="287">
                  <c:v>8.5939401392411217</c:v>
                </c:pt>
                <c:pt idx="288">
                  <c:v>8.641315544406341</c:v>
                </c:pt>
                <c:pt idx="289">
                  <c:v>8.6889154783966784</c:v>
                </c:pt>
                <c:pt idx="290">
                  <c:v>8.7367420795939648</c:v>
                </c:pt>
                <c:pt idx="291">
                  <c:v>8.7847975170747326</c:v>
                </c:pt>
                <c:pt idx="292">
                  <c:v>8.8330839912005192</c:v>
                </c:pt>
                <c:pt idx="293">
                  <c:v>8.8816037342224003</c:v>
                </c:pt>
                <c:pt idx="294">
                  <c:v>8.9303590109002187</c:v>
                </c:pt>
                <c:pt idx="295">
                  <c:v>8.9793521191369035</c:v>
                </c:pt>
                <c:pt idx="296">
                  <c:v>9.0285853906283453</c:v>
                </c:pt>
                <c:pt idx="297">
                  <c:v>9.0780611915292653</c:v>
                </c:pt>
                <c:pt idx="298">
                  <c:v>9.1277819231355917</c:v>
                </c:pt>
                <c:pt idx="299">
                  <c:v>9.1777500225837727</c:v>
                </c:pt>
                <c:pt idx="300">
                  <c:v>9.2279679635676128</c:v>
                </c:pt>
                <c:pt idx="301">
                  <c:v>9.2784382570730948</c:v>
                </c:pt>
                <c:pt idx="302">
                  <c:v>9.3291634521317572</c:v>
                </c:pt>
                <c:pt idx="303">
                  <c:v>9.3801461365932166</c:v>
                </c:pt>
                <c:pt idx="304">
                  <c:v>9.4313889379173705</c:v>
                </c:pt>
                <c:pt idx="305">
                  <c:v>9.4828945239869302</c:v>
                </c:pt>
                <c:pt idx="306">
                  <c:v>9.5346656039408835</c:v>
                </c:pt>
                <c:pt idx="307">
                  <c:v>9.5867049290295654</c:v>
                </c:pt>
                <c:pt idx="308">
                  <c:v>9.6390152934919797</c:v>
                </c:pt>
                <c:pt idx="309">
                  <c:v>9.6915995354560991</c:v>
                </c:pt>
                <c:pt idx="310">
                  <c:v>9.7444605378628601</c:v>
                </c:pt>
                <c:pt idx="311">
                  <c:v>9.7976012294145782</c:v>
                </c:pt>
                <c:pt idx="312">
                  <c:v>9.8510245855486289</c:v>
                </c:pt>
                <c:pt idx="313">
                  <c:v>9.9047336294371231</c:v>
                </c:pt>
                <c:pt idx="314">
                  <c:v>9.9587314330134777</c:v>
                </c:pt>
                <c:pt idx="315">
                  <c:v>10.013021118026732</c:v>
                </c:pt>
                <c:pt idx="316">
                  <c:v>10.0676058571245</c:v>
                </c:pt>
                <c:pt idx="317">
                  <c:v>10.122488874965525</c:v>
                </c:pt>
                <c:pt idx="318">
                  <c:v>10.177673449362802</c:v>
                </c:pt>
                <c:pt idx="319">
                  <c:v>10.233162912458258</c:v>
                </c:pt>
                <c:pt idx="320">
                  <c:v>10.2889606519301</c:v>
                </c:pt>
                <c:pt idx="321">
                  <c:v>10.345070112233833</c:v>
                </c:pt>
                <c:pt idx="322">
                  <c:v>10.401494795878198</c:v>
                </c:pt>
                <c:pt idx="323">
                  <c:v>10.458238264737119</c:v>
                </c:pt>
                <c:pt idx="324">
                  <c:v>10.515304141398923</c:v>
                </c:pt>
                <c:pt idx="325">
                  <c:v>10.572696110554121</c:v>
                </c:pt>
                <c:pt idx="326">
                  <c:v>10.630417920423069</c:v>
                </c:pt>
                <c:pt idx="327">
                  <c:v>10.688473384224878</c:v>
                </c:pt>
                <c:pt idx="328">
                  <c:v>10.74686638168904</c:v>
                </c:pt>
                <c:pt idx="329">
                  <c:v>10.805600860611245</c:v>
                </c:pt>
                <c:pt idx="330">
                  <c:v>10.864680838454959</c:v>
                </c:pt>
                <c:pt idx="331">
                  <c:v>10.924110404000398</c:v>
                </c:pt>
                <c:pt idx="332">
                  <c:v>10.983893719042563</c:v>
                </c:pt>
                <c:pt idx="333">
                  <c:v>11.04403502014012</c:v>
                </c:pt>
                <c:pt idx="334">
                  <c:v>11.104538620416973</c:v>
                </c:pt>
                <c:pt idx="335">
                  <c:v>11.165408911418416</c:v>
                </c:pt>
                <c:pt idx="336">
                  <c:v>11.226650365023861</c:v>
                </c:pt>
                <c:pt idx="337">
                  <c:v>11.288267535418285</c:v>
                </c:pt>
                <c:pt idx="338">
                  <c:v>11.350265061124478</c:v>
                </c:pt>
                <c:pt idx="339">
                  <c:v>11.41264766709844</c:v>
                </c:pt>
                <c:pt idx="340">
                  <c:v>11.475420166890233</c:v>
                </c:pt>
                <c:pt idx="341">
                  <c:v>11.538587464872803</c:v>
                </c:pt>
                <c:pt idx="342">
                  <c:v>11.60215455854134</c:v>
                </c:pt>
                <c:pt idx="343">
                  <c:v>11.666126540885848</c:v>
                </c:pt>
                <c:pt idx="344">
                  <c:v>11.73050860283977</c:v>
                </c:pt>
                <c:pt idx="345">
                  <c:v>11.795306035807625</c:v>
                </c:pt>
                <c:pt idx="346">
                  <c:v>11.86052423427466</c:v>
                </c:pt>
                <c:pt idx="347">
                  <c:v>11.926168698501838</c:v>
                </c:pt>
                <c:pt idx="348">
                  <c:v>11.992245037309463</c:v>
                </c:pt>
                <c:pt idx="349">
                  <c:v>12.058758970952955</c:v>
                </c:pt>
                <c:pt idx="350">
                  <c:v>12.12571633409453</c:v>
                </c:pt>
                <c:pt idx="351">
                  <c:v>12.193123078874571</c:v>
                </c:pt>
                <c:pt idx="352">
                  <c:v>12.260985278086769</c:v>
                </c:pt>
                <c:pt idx="353">
                  <c:v>12.329309128461274</c:v>
                </c:pt>
                <c:pt idx="354">
                  <c:v>12.398100954060279</c:v>
                </c:pt>
                <c:pt idx="355">
                  <c:v>12.467367209790694</c:v>
                </c:pt>
                <c:pt idx="356">
                  <c:v>12.537114485038803</c:v>
                </c:pt>
                <c:pt idx="357">
                  <c:v>12.607349507431984</c:v>
                </c:pt>
                <c:pt idx="358">
                  <c:v>12.678079146732918</c:v>
                </c:pt>
                <c:pt idx="359">
                  <c:v>12.749310418871875</c:v>
                </c:pt>
                <c:pt idx="360">
                  <c:v>12.821050490123017</c:v>
                </c:pt>
                <c:pt idx="361">
                  <c:v>12.893306681430932</c:v>
                </c:pt>
                <c:pt idx="362">
                  <c:v>12.966086472893934</c:v>
                </c:pt>
                <c:pt idx="363">
                  <c:v>13.039397508410993</c:v>
                </c:pt>
                <c:pt idx="364">
                  <c:v>13.113247600499493</c:v>
                </c:pt>
                <c:pt idx="365">
                  <c:v>13.187644735291469</c:v>
                </c:pt>
                <c:pt idx="366">
                  <c:v>13.262597077716224</c:v>
                </c:pt>
                <c:pt idx="367">
                  <c:v>13.338112976877847</c:v>
                </c:pt>
                <c:pt idx="368">
                  <c:v>13.414200971636372</c:v>
                </c:pt>
                <c:pt idx="369">
                  <c:v>13.490869796402002</c:v>
                </c:pt>
                <c:pt idx="370">
                  <c:v>13.568128387152189</c:v>
                </c:pt>
                <c:pt idx="371">
                  <c:v>13.645985887681922</c:v>
                </c:pt>
                <c:pt idx="372">
                  <c:v>13.724451656098202</c:v>
                </c:pt>
                <c:pt idx="373">
                  <c:v>13.803535271570187</c:v>
                </c:pt>
                <c:pt idx="374">
                  <c:v>13.883246541347219</c:v>
                </c:pt>
                <c:pt idx="375">
                  <c:v>13.963595508057599</c:v>
                </c:pt>
                <c:pt idx="376">
                  <c:v>14.044592457301638</c:v>
                </c:pt>
                <c:pt idx="377">
                  <c:v>14.126247925553411</c:v>
                </c:pt>
                <c:pt idx="378">
                  <c:v>14.208572708386347</c:v>
                </c:pt>
                <c:pt idx="379">
                  <c:v>14.291577869038743</c:v>
                </c:pt>
                <c:pt idx="380">
                  <c:v>14.375274747336181</c:v>
                </c:pt>
                <c:pt idx="381">
                  <c:v>14.459674968988839</c:v>
                </c:pt>
                <c:pt idx="382">
                  <c:v>14.544790455282785</c:v>
                </c:pt>
                <c:pt idx="383">
                  <c:v>14.630633433185444</c:v>
                </c:pt>
                <c:pt idx="384">
                  <c:v>14.717216445886645</c:v>
                </c:pt>
                <c:pt idx="385">
                  <c:v>14.804552363798013</c:v>
                </c:pt>
                <c:pt idx="386">
                  <c:v>14.892654396034786</c:v>
                </c:pt>
                <c:pt idx="387">
                  <c:v>14.981536102405709</c:v>
                </c:pt>
                <c:pt idx="388">
                  <c:v>15.071211405938227</c:v>
                </c:pt>
                <c:pt idx="389">
                  <c:v>15.161694605967858</c:v>
                </c:pt>
                <c:pt idx="390">
                  <c:v>15.253000391822605</c:v>
                </c:pt>
                <c:pt idx="391">
                  <c:v>15.34514385713509</c:v>
                </c:pt>
                <c:pt idx="392">
                  <c:v>15.438140514817327</c:v>
                </c:pt>
                <c:pt idx="393">
                  <c:v>15.532006312735279</c:v>
                </c:pt>
                <c:pt idx="394">
                  <c:v>15.62675765012281</c:v>
                </c:pt>
                <c:pt idx="395">
                  <c:v>15.722411394777295</c:v>
                </c:pt>
                <c:pt idx="396">
                  <c:v>15.818984901081961</c:v>
                </c:pt>
                <c:pt idx="397">
                  <c:v>15.916496028903175</c:v>
                </c:pt>
                <c:pt idx="398">
                  <c:v>16.014963163414077</c:v>
                </c:pt>
                <c:pt idx="399">
                  <c:v>16.114405235899643</c:v>
                </c:pt>
                <c:pt idx="400">
                  <c:v>16.214841745602047</c:v>
                </c:pt>
                <c:pt idx="401">
                  <c:v>16.3162927826694</c:v>
                </c:pt>
                <c:pt idx="402">
                  <c:v>16.418779052275365</c:v>
                </c:pt>
                <c:pt idx="403">
                  <c:v>16.522321899982149</c:v>
                </c:pt>
                <c:pt idx="404">
                  <c:v>16.626943338424535</c:v>
                </c:pt>
                <c:pt idx="405">
                  <c:v>16.73266607539842</c:v>
                </c:pt>
                <c:pt idx="406">
                  <c:v>16.839513543443505</c:v>
                </c:pt>
                <c:pt idx="407">
                  <c:v>16.947509931016558</c:v>
                </c:pt>
                <c:pt idx="408">
                  <c:v>17.05668021535892</c:v>
                </c:pt>
                <c:pt idx="409">
                  <c:v>17.167050197170092</c:v>
                </c:pt>
                <c:pt idx="410">
                  <c:v>17.278646537207717</c:v>
                </c:pt>
                <c:pt idx="411">
                  <c:v>17.391496794943848</c:v>
                </c:pt>
                <c:pt idx="412">
                  <c:v>17.50562946941778</c:v>
                </c:pt>
                <c:pt idx="413">
                  <c:v>17.621074042436838</c:v>
                </c:pt>
                <c:pt idx="414">
                  <c:v>17.73786102428906</c:v>
                </c:pt>
                <c:pt idx="415">
                  <c:v>17.856022002145014</c:v>
                </c:pt>
                <c:pt idx="416">
                  <c:v>17.975589691340865</c:v>
                </c:pt>
                <c:pt idx="417">
                  <c:v>18.096597989751015</c:v>
                </c:pt>
                <c:pt idx="418">
                  <c:v>18.219082035476397</c:v>
                </c:pt>
                <c:pt idx="419">
                  <c:v>18.343078268094029</c:v>
                </c:pt>
                <c:pt idx="420">
                  <c:v>18.468624493734925</c:v>
                </c:pt>
                <c:pt idx="421">
                  <c:v>18.595759954281249</c:v>
                </c:pt>
                <c:pt idx="422">
                  <c:v>18.724525400999458</c:v>
                </c:pt>
                <c:pt idx="423">
                  <c:v>18.85496317295528</c:v>
                </c:pt>
                <c:pt idx="424">
                  <c:v>18.98711728058796</c:v>
                </c:pt>
                <c:pt idx="425">
                  <c:v>19.121033494856604</c:v>
                </c:pt>
                <c:pt idx="426">
                  <c:v>19.256759442410488</c:v>
                </c:pt>
                <c:pt idx="427">
                  <c:v>19.394344707278446</c:v>
                </c:pt>
                <c:pt idx="428">
                  <c:v>19.533840939620667</c:v>
                </c:pt>
                <c:pt idx="429">
                  <c:v>19.675301972139863</c:v>
                </c:pt>
                <c:pt idx="430">
                  <c:v>19.818783944808253</c:v>
                </c:pt>
                <c:pt idx="431">
                  <c:v>19.964345438633739</c:v>
                </c:pt>
                <c:pt idx="432">
                  <c:v>20.112047619262789</c:v>
                </c:pt>
                <c:pt idx="433">
                  <c:v>20.261954391301135</c:v>
                </c:pt>
                <c:pt idx="434">
                  <c:v>20.414132564326739</c:v>
                </c:pt>
                <c:pt idx="435">
                  <c:v>20.568652031674407</c:v>
                </c:pt>
                <c:pt idx="436">
                  <c:v>20.725585963189619</c:v>
                </c:pt>
                <c:pt idx="437">
                  <c:v>20.885011013282149</c:v>
                </c:pt>
                <c:pt idx="438">
                  <c:v>21.047007545760255</c:v>
                </c:pt>
                <c:pt idx="439">
                  <c:v>21.211659877096324</c:v>
                </c:pt>
                <c:pt idx="440">
                  <c:v>21.379056539967355</c:v>
                </c:pt>
                <c:pt idx="441">
                  <c:v>21.549290569132442</c:v>
                </c:pt>
                <c:pt idx="442">
                  <c:v>21.722459811958402</c:v>
                </c:pt>
                <c:pt idx="443">
                  <c:v>21.898667266188479</c:v>
                </c:pt>
                <c:pt idx="444">
                  <c:v>22.078021447873638</c:v>
                </c:pt>
                <c:pt idx="445">
                  <c:v>22.260636792757381</c:v>
                </c:pt>
                <c:pt idx="446">
                  <c:v>22.446634094831964</c:v>
                </c:pt>
                <c:pt idx="447">
                  <c:v>22.63614098627486</c:v>
                </c:pt>
                <c:pt idx="448">
                  <c:v>22.829292463541151</c:v>
                </c:pt>
                <c:pt idx="449">
                  <c:v>23.02623146504299</c:v>
                </c:pt>
                <c:pt idx="450">
                  <c:v>23.227109506608098</c:v>
                </c:pt>
                <c:pt idx="451">
                  <c:v>23.432087381793803</c:v>
                </c:pt>
                <c:pt idx="452">
                  <c:v>23.641335935165507</c:v>
                </c:pt>
                <c:pt idx="453">
                  <c:v>23.855036917856541</c:v>
                </c:pt>
                <c:pt idx="454">
                  <c:v>24.07338393614452</c:v>
                </c:pt>
                <c:pt idx="455">
                  <c:v>24.296583505449753</c:v>
                </c:pt>
                <c:pt idx="456">
                  <c:v>24.524856224135526</c:v>
                </c:pt>
                <c:pt idx="457">
                  <c:v>24.758438083831727</c:v>
                </c:pt>
                <c:pt idx="458">
                  <c:v>24.997581935791125</c:v>
                </c:pt>
                <c:pt idx="459">
                  <c:v>25.242559136119873</c:v>
                </c:pt>
                <c:pt idx="460">
                  <c:v>25.493661396722366</c:v>
                </c:pt>
                <c:pt idx="461">
                  <c:v>25.751202873620169</c:v>
                </c:pt>
                <c:pt idx="462">
                  <c:v>26.015522530139236</c:v>
                </c:pt>
                <c:pt idx="463">
                  <c:v>26.286986819556134</c:v>
                </c:pt>
                <c:pt idx="464">
                  <c:v>26.565992740468808</c:v>
                </c:pt>
                <c:pt idx="465">
                  <c:v>26.852971328815489</c:v>
                </c:pt>
                <c:pt idx="466">
                  <c:v>27.14839166363317</c:v>
                </c:pt>
                <c:pt idx="467">
                  <c:v>27.452765480008896</c:v>
                </c:pt>
                <c:pt idx="468">
                  <c:v>27.766652503131947</c:v>
                </c:pt>
                <c:pt idx="469">
                  <c:v>28.090666643092433</c:v>
                </c:pt>
                <c:pt idx="470">
                  <c:v>28.425483222677364</c:v>
                </c:pt>
                <c:pt idx="471">
                  <c:v>28.771847452022577</c:v>
                </c:pt>
                <c:pt idx="472">
                  <c:v>29.130584417484528</c:v>
                </c:pt>
                <c:pt idx="473">
                  <c:v>29.502610921468442</c:v>
                </c:pt>
                <c:pt idx="474">
                  <c:v>29.888949600688793</c:v>
                </c:pt>
                <c:pt idx="475">
                  <c:v>30.290745870144001</c:v>
                </c:pt>
                <c:pt idx="476">
                  <c:v>30.709288399873376</c:v>
                </c:pt>
                <c:pt idx="477">
                  <c:v>31.146034046996299</c:v>
                </c:pt>
                <c:pt idx="478">
                  <c:v>31.602638459407917</c:v>
                </c:pt>
                <c:pt idx="479">
                  <c:v>32.080993973493769</c:v>
                </c:pt>
                <c:pt idx="480">
                  <c:v>32.583276996865955</c:v>
                </c:pt>
                <c:pt idx="481">
                  <c:v>33.112007875607148</c:v>
                </c:pt>
                <c:pt idx="482">
                  <c:v>33.67012741400837</c:v>
                </c:pt>
                <c:pt idx="483">
                  <c:v>34.261095934341611</c:v>
                </c:pt>
                <c:pt idx="484">
                  <c:v>34.889023345590054</c:v>
                </c:pt>
                <c:pt idx="485">
                  <c:v>35.558842651869043</c:v>
                </c:pt>
                <c:pt idx="486">
                  <c:v>36.276545563853382</c:v>
                </c:pt>
                <c:pt idx="487">
                  <c:v>37.049508957872746</c:v>
                </c:pt>
                <c:pt idx="488">
                  <c:v>37.886957756548988</c:v>
                </c:pt>
                <c:pt idx="489">
                  <c:v>38.800638930865453</c:v>
                </c:pt>
                <c:pt idx="490">
                  <c:v>39.805833879756101</c:v>
                </c:pt>
                <c:pt idx="491">
                  <c:v>40.922936028422313</c:v>
                </c:pt>
                <c:pt idx="492">
                  <c:v>42.180020474729822</c:v>
                </c:pt>
                <c:pt idx="493">
                  <c:v>43.617263424599479</c:v>
                </c:pt>
                <c:pt idx="494">
                  <c:v>45.295082362075128</c:v>
                </c:pt>
                <c:pt idx="495">
                  <c:v>47.310531991586906</c:v>
                </c:pt>
                <c:pt idx="496">
                  <c:v>49.83462535859897</c:v>
                </c:pt>
                <c:pt idx="497">
                  <c:v>53.214006902463339</c:v>
                </c:pt>
                <c:pt idx="498">
                  <c:v>58.34451841932043</c:v>
                </c:pt>
                <c:pt idx="499">
                  <c:v>69.378504847053946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'Q3'!$B$2:$B$501</c:f>
              <c:numCache>
                <c:formatCode>General</c:formatCode>
                <c:ptCount val="500"/>
                <c:pt idx="0">
                  <c:v>7.2402513759395196E-3</c:v>
                </c:pt>
                <c:pt idx="1">
                  <c:v>1.0037119416381685E-2</c:v>
                </c:pt>
                <c:pt idx="2">
                  <c:v>2.3578089930476279E-2</c:v>
                </c:pt>
                <c:pt idx="3">
                  <c:v>2.8831268128937552E-2</c:v>
                </c:pt>
                <c:pt idx="4">
                  <c:v>6.4087791990364004E-2</c:v>
                </c:pt>
                <c:pt idx="5">
                  <c:v>0.10953846328488132</c:v>
                </c:pt>
                <c:pt idx="6">
                  <c:v>0.17802877936138362</c:v>
                </c:pt>
                <c:pt idx="7">
                  <c:v>0.19957083048235538</c:v>
                </c:pt>
                <c:pt idx="8">
                  <c:v>0.20541297618873305</c:v>
                </c:pt>
                <c:pt idx="9">
                  <c:v>0.22171476962966091</c:v>
                </c:pt>
                <c:pt idx="10">
                  <c:v>0.22872380469262782</c:v>
                </c:pt>
                <c:pt idx="11">
                  <c:v>0.23955807286183531</c:v>
                </c:pt>
                <c:pt idx="12">
                  <c:v>0.24327402898091569</c:v>
                </c:pt>
                <c:pt idx="13">
                  <c:v>0.24585244366333942</c:v>
                </c:pt>
                <c:pt idx="14">
                  <c:v>0.27647402391978848</c:v>
                </c:pt>
                <c:pt idx="15">
                  <c:v>0.29993986123117011</c:v>
                </c:pt>
                <c:pt idx="16">
                  <c:v>0.31662666694193675</c:v>
                </c:pt>
                <c:pt idx="17">
                  <c:v>0.37195573330923259</c:v>
                </c:pt>
                <c:pt idx="18">
                  <c:v>0.4008582626606092</c:v>
                </c:pt>
                <c:pt idx="19">
                  <c:v>0.40706113316893172</c:v>
                </c:pt>
                <c:pt idx="20">
                  <c:v>0.53336412135420652</c:v>
                </c:pt>
                <c:pt idx="21">
                  <c:v>0.5555601043029289</c:v>
                </c:pt>
                <c:pt idx="22">
                  <c:v>0.55822167871658435</c:v>
                </c:pt>
                <c:pt idx="23">
                  <c:v>0.57558638886608626</c:v>
                </c:pt>
                <c:pt idx="24">
                  <c:v>0.57880030454541032</c:v>
                </c:pt>
                <c:pt idx="25">
                  <c:v>0.57931285618196904</c:v>
                </c:pt>
                <c:pt idx="26">
                  <c:v>0.5803515098611276</c:v>
                </c:pt>
                <c:pt idx="27">
                  <c:v>0.6436105208567986</c:v>
                </c:pt>
                <c:pt idx="28">
                  <c:v>0.67470393293948794</c:v>
                </c:pt>
                <c:pt idx="29">
                  <c:v>0.67926848286382835</c:v>
                </c:pt>
                <c:pt idx="30">
                  <c:v>0.68301005690751793</c:v>
                </c:pt>
                <c:pt idx="31">
                  <c:v>0.71602854700490193</c:v>
                </c:pt>
                <c:pt idx="32">
                  <c:v>0.76515751599785342</c:v>
                </c:pt>
                <c:pt idx="33">
                  <c:v>0.7653721526352768</c:v>
                </c:pt>
                <c:pt idx="34">
                  <c:v>0.77552803768560941</c:v>
                </c:pt>
                <c:pt idx="35">
                  <c:v>0.78537941278826118</c:v>
                </c:pt>
                <c:pt idx="36">
                  <c:v>0.80299945829935404</c:v>
                </c:pt>
                <c:pt idx="37">
                  <c:v>0.83657085196284231</c:v>
                </c:pt>
                <c:pt idx="38">
                  <c:v>0.86633476603518622</c:v>
                </c:pt>
                <c:pt idx="39">
                  <c:v>0.86949439394884176</c:v>
                </c:pt>
                <c:pt idx="40">
                  <c:v>0.88295949185857925</c:v>
                </c:pt>
                <c:pt idx="41">
                  <c:v>0.88320154755383773</c:v>
                </c:pt>
                <c:pt idx="42">
                  <c:v>0.90205911268149253</c:v>
                </c:pt>
                <c:pt idx="43">
                  <c:v>0.91020636410868427</c:v>
                </c:pt>
                <c:pt idx="44">
                  <c:v>0.96212961032727051</c:v>
                </c:pt>
                <c:pt idx="45">
                  <c:v>0.98502135595787332</c:v>
                </c:pt>
                <c:pt idx="46">
                  <c:v>0.99666059629086523</c:v>
                </c:pt>
                <c:pt idx="47">
                  <c:v>1.0298673231024622</c:v>
                </c:pt>
                <c:pt idx="48">
                  <c:v>1.0483126094981583</c:v>
                </c:pt>
                <c:pt idx="49">
                  <c:v>1.052962795834236</c:v>
                </c:pt>
                <c:pt idx="50">
                  <c:v>1.1992524499823447</c:v>
                </c:pt>
                <c:pt idx="51">
                  <c:v>1.2380799235752733</c:v>
                </c:pt>
                <c:pt idx="52">
                  <c:v>1.2868421840512605</c:v>
                </c:pt>
                <c:pt idx="53">
                  <c:v>1.3200046075005174</c:v>
                </c:pt>
                <c:pt idx="54">
                  <c:v>1.3229082580881566</c:v>
                </c:pt>
                <c:pt idx="55">
                  <c:v>1.3245130302668215</c:v>
                </c:pt>
                <c:pt idx="56">
                  <c:v>1.3387198861955809</c:v>
                </c:pt>
                <c:pt idx="57">
                  <c:v>1.3489504387315407</c:v>
                </c:pt>
                <c:pt idx="58">
                  <c:v>1.3811670608946767</c:v>
                </c:pt>
                <c:pt idx="59">
                  <c:v>1.4195869531368395</c:v>
                </c:pt>
                <c:pt idx="60">
                  <c:v>1.4508910900458409</c:v>
                </c:pt>
                <c:pt idx="61">
                  <c:v>1.4939462718939587</c:v>
                </c:pt>
                <c:pt idx="62">
                  <c:v>1.5377115137273445</c:v>
                </c:pt>
                <c:pt idx="63">
                  <c:v>1.5396876453881412</c:v>
                </c:pt>
                <c:pt idx="64">
                  <c:v>1.5631796714713979</c:v>
                </c:pt>
                <c:pt idx="65">
                  <c:v>1.5851621574836527</c:v>
                </c:pt>
                <c:pt idx="66">
                  <c:v>1.6265521476342857</c:v>
                </c:pt>
                <c:pt idx="67">
                  <c:v>1.6302687917092784</c:v>
                </c:pt>
                <c:pt idx="68">
                  <c:v>1.6426201466884454</c:v>
                </c:pt>
                <c:pt idx="69">
                  <c:v>1.695897306016616</c:v>
                </c:pt>
                <c:pt idx="70">
                  <c:v>1.6979424327355117</c:v>
                </c:pt>
                <c:pt idx="71">
                  <c:v>1.7162498177557999</c:v>
                </c:pt>
                <c:pt idx="72">
                  <c:v>1.7578991137945374</c:v>
                </c:pt>
                <c:pt idx="73">
                  <c:v>1.8272717305962978</c:v>
                </c:pt>
                <c:pt idx="74">
                  <c:v>1.8286258558209707</c:v>
                </c:pt>
                <c:pt idx="75">
                  <c:v>1.8310783339218126</c:v>
                </c:pt>
                <c:pt idx="76">
                  <c:v>1.8438253225654004</c:v>
                </c:pt>
                <c:pt idx="77">
                  <c:v>1.8500814114978459</c:v>
                </c:pt>
                <c:pt idx="78">
                  <c:v>1.8583136369380502</c:v>
                </c:pt>
                <c:pt idx="79">
                  <c:v>1.8585368151329069</c:v>
                </c:pt>
                <c:pt idx="80">
                  <c:v>1.8861058518205893</c:v>
                </c:pt>
                <c:pt idx="81">
                  <c:v>1.9210250380386464</c:v>
                </c:pt>
                <c:pt idx="82">
                  <c:v>1.9784943986180217</c:v>
                </c:pt>
                <c:pt idx="83">
                  <c:v>2.0096215282186041</c:v>
                </c:pt>
                <c:pt idx="84">
                  <c:v>2.0475812295873337</c:v>
                </c:pt>
                <c:pt idx="85">
                  <c:v>2.1133781544362544</c:v>
                </c:pt>
                <c:pt idx="86">
                  <c:v>2.1958881328190563</c:v>
                </c:pt>
                <c:pt idx="87">
                  <c:v>2.2164254510818489</c:v>
                </c:pt>
                <c:pt idx="88">
                  <c:v>2.3304495221484292</c:v>
                </c:pt>
                <c:pt idx="89">
                  <c:v>2.3337281584025598</c:v>
                </c:pt>
                <c:pt idx="90">
                  <c:v>2.3911145442838713</c:v>
                </c:pt>
                <c:pt idx="91">
                  <c:v>2.4048862818246883</c:v>
                </c:pt>
                <c:pt idx="92">
                  <c:v>2.413743953020822</c:v>
                </c:pt>
                <c:pt idx="93">
                  <c:v>2.4187631798461644</c:v>
                </c:pt>
                <c:pt idx="94">
                  <c:v>2.4408928314381577</c:v>
                </c:pt>
                <c:pt idx="95">
                  <c:v>2.4466882771229042</c:v>
                </c:pt>
                <c:pt idx="96">
                  <c:v>2.4600848740111627</c:v>
                </c:pt>
                <c:pt idx="97">
                  <c:v>2.5685406961720063</c:v>
                </c:pt>
                <c:pt idx="98">
                  <c:v>2.5818302189721747</c:v>
                </c:pt>
                <c:pt idx="99">
                  <c:v>2.6958715823571429</c:v>
                </c:pt>
                <c:pt idx="100">
                  <c:v>2.7250716605019081</c:v>
                </c:pt>
                <c:pt idx="101">
                  <c:v>2.7570924461128361</c:v>
                </c:pt>
                <c:pt idx="102">
                  <c:v>2.764113513957664</c:v>
                </c:pt>
                <c:pt idx="103">
                  <c:v>2.7950938080652712</c:v>
                </c:pt>
                <c:pt idx="104">
                  <c:v>2.8320827716928303</c:v>
                </c:pt>
                <c:pt idx="105">
                  <c:v>2.8424786492613903</c:v>
                </c:pt>
                <c:pt idx="106">
                  <c:v>2.8433606727086733</c:v>
                </c:pt>
                <c:pt idx="107">
                  <c:v>2.857746250141596</c:v>
                </c:pt>
                <c:pt idx="108">
                  <c:v>2.8770875733366239</c:v>
                </c:pt>
                <c:pt idx="109">
                  <c:v>2.8940467291560195</c:v>
                </c:pt>
                <c:pt idx="110">
                  <c:v>2.895220303657366</c:v>
                </c:pt>
                <c:pt idx="111">
                  <c:v>2.9184548528432606</c:v>
                </c:pt>
                <c:pt idx="112">
                  <c:v>2.9748845765781318</c:v>
                </c:pt>
                <c:pt idx="113">
                  <c:v>2.993521316036134</c:v>
                </c:pt>
                <c:pt idx="114">
                  <c:v>3.0227150243497753</c:v>
                </c:pt>
                <c:pt idx="115">
                  <c:v>3.0679398177016308</c:v>
                </c:pt>
                <c:pt idx="116">
                  <c:v>3.1561579740730945</c:v>
                </c:pt>
                <c:pt idx="117">
                  <c:v>3.1562981148679485</c:v>
                </c:pt>
                <c:pt idx="118">
                  <c:v>3.1669076659538575</c:v>
                </c:pt>
                <c:pt idx="119">
                  <c:v>3.1867156365487177</c:v>
                </c:pt>
                <c:pt idx="120">
                  <c:v>3.2057620975681003</c:v>
                </c:pt>
                <c:pt idx="121">
                  <c:v>3.2290822037992619</c:v>
                </c:pt>
                <c:pt idx="122">
                  <c:v>3.2541085435792922</c:v>
                </c:pt>
                <c:pt idx="123">
                  <c:v>3.3055434488468927</c:v>
                </c:pt>
                <c:pt idx="124">
                  <c:v>3.3439208619932312</c:v>
                </c:pt>
                <c:pt idx="125">
                  <c:v>3.4025753208026654</c:v>
                </c:pt>
                <c:pt idx="126">
                  <c:v>3.4085494000778995</c:v>
                </c:pt>
                <c:pt idx="127">
                  <c:v>3.4269425415917079</c:v>
                </c:pt>
                <c:pt idx="128">
                  <c:v>3.4603127172652663</c:v>
                </c:pt>
                <c:pt idx="129">
                  <c:v>3.4926030893053288</c:v>
                </c:pt>
                <c:pt idx="130">
                  <c:v>3.4992085240550579</c:v>
                </c:pt>
                <c:pt idx="131">
                  <c:v>3.5079235033319138</c:v>
                </c:pt>
                <c:pt idx="132">
                  <c:v>3.5121397956379545</c:v>
                </c:pt>
                <c:pt idx="133">
                  <c:v>3.564339734006329</c:v>
                </c:pt>
                <c:pt idx="134">
                  <c:v>3.6098281887895873</c:v>
                </c:pt>
                <c:pt idx="135">
                  <c:v>3.6142420599053029</c:v>
                </c:pt>
                <c:pt idx="136">
                  <c:v>3.6271049436207536</c:v>
                </c:pt>
                <c:pt idx="137">
                  <c:v>3.652028977450223</c:v>
                </c:pt>
                <c:pt idx="138">
                  <c:v>3.6623090496517232</c:v>
                </c:pt>
                <c:pt idx="139">
                  <c:v>3.6953587159078438</c:v>
                </c:pt>
                <c:pt idx="140">
                  <c:v>3.8308831597365796</c:v>
                </c:pt>
                <c:pt idx="141">
                  <c:v>3.8526417086638083</c:v>
                </c:pt>
                <c:pt idx="142">
                  <c:v>3.8653256226640345</c:v>
                </c:pt>
                <c:pt idx="143">
                  <c:v>3.8723191854100216</c:v>
                </c:pt>
                <c:pt idx="144">
                  <c:v>3.9115755728651806</c:v>
                </c:pt>
                <c:pt idx="145">
                  <c:v>3.9844102808615141</c:v>
                </c:pt>
                <c:pt idx="146">
                  <c:v>4.0271682459924598</c:v>
                </c:pt>
                <c:pt idx="147">
                  <c:v>4.0640829194417121</c:v>
                </c:pt>
                <c:pt idx="148">
                  <c:v>4.082943806765754</c:v>
                </c:pt>
                <c:pt idx="149">
                  <c:v>4.0956499384328549</c:v>
                </c:pt>
                <c:pt idx="150">
                  <c:v>4.1519391982017586</c:v>
                </c:pt>
                <c:pt idx="151">
                  <c:v>4.1671075154867356</c:v>
                </c:pt>
                <c:pt idx="152">
                  <c:v>4.1761403599336919</c:v>
                </c:pt>
                <c:pt idx="153">
                  <c:v>4.1824881079717411</c:v>
                </c:pt>
                <c:pt idx="154">
                  <c:v>4.194403125740954</c:v>
                </c:pt>
                <c:pt idx="155">
                  <c:v>4.2062775713621052</c:v>
                </c:pt>
                <c:pt idx="156">
                  <c:v>4.2136348147789349</c:v>
                </c:pt>
                <c:pt idx="157">
                  <c:v>4.2588836309190521</c:v>
                </c:pt>
                <c:pt idx="158">
                  <c:v>4.2918660713016674</c:v>
                </c:pt>
                <c:pt idx="159">
                  <c:v>4.29865182792342</c:v>
                </c:pt>
                <c:pt idx="160">
                  <c:v>4.3722590511449146</c:v>
                </c:pt>
                <c:pt idx="161">
                  <c:v>4.3749029339111161</c:v>
                </c:pt>
                <c:pt idx="162">
                  <c:v>4.3935191190114438</c:v>
                </c:pt>
                <c:pt idx="163">
                  <c:v>4.4099376477322885</c:v>
                </c:pt>
                <c:pt idx="164">
                  <c:v>4.4802372265856718</c:v>
                </c:pt>
                <c:pt idx="165">
                  <c:v>4.5049642527691436</c:v>
                </c:pt>
                <c:pt idx="166">
                  <c:v>4.5075184175436602</c:v>
                </c:pt>
                <c:pt idx="167">
                  <c:v>4.5896292200488</c:v>
                </c:pt>
                <c:pt idx="168">
                  <c:v>4.5900260569818769</c:v>
                </c:pt>
                <c:pt idx="169">
                  <c:v>4.6662517254274167</c:v>
                </c:pt>
                <c:pt idx="170">
                  <c:v>4.6956555945836023</c:v>
                </c:pt>
                <c:pt idx="171">
                  <c:v>4.7286276867974539</c:v>
                </c:pt>
                <c:pt idx="172">
                  <c:v>4.8005741261615844</c:v>
                </c:pt>
                <c:pt idx="173">
                  <c:v>4.8110524196112223</c:v>
                </c:pt>
                <c:pt idx="174">
                  <c:v>4.9032007161248172</c:v>
                </c:pt>
                <c:pt idx="175">
                  <c:v>4.9193338496835546</c:v>
                </c:pt>
                <c:pt idx="176">
                  <c:v>4.9481898758844851</c:v>
                </c:pt>
                <c:pt idx="177">
                  <c:v>5.0300028212821788</c:v>
                </c:pt>
                <c:pt idx="178">
                  <c:v>5.0874907097818394</c:v>
                </c:pt>
                <c:pt idx="179">
                  <c:v>5.0894726779871258</c:v>
                </c:pt>
                <c:pt idx="180">
                  <c:v>5.103798427827801</c:v>
                </c:pt>
                <c:pt idx="181">
                  <c:v>5.1609879652907074</c:v>
                </c:pt>
                <c:pt idx="182">
                  <c:v>5.1753732467444182</c:v>
                </c:pt>
                <c:pt idx="183">
                  <c:v>5.2635263029011812</c:v>
                </c:pt>
                <c:pt idx="184">
                  <c:v>5.3098374429518538</c:v>
                </c:pt>
                <c:pt idx="185">
                  <c:v>5.3515976310484614</c:v>
                </c:pt>
                <c:pt idx="186">
                  <c:v>5.3537080092696065</c:v>
                </c:pt>
                <c:pt idx="187">
                  <c:v>5.3705271468328339</c:v>
                </c:pt>
                <c:pt idx="188">
                  <c:v>5.4120195638274051</c:v>
                </c:pt>
                <c:pt idx="189">
                  <c:v>5.4237116423726848</c:v>
                </c:pt>
                <c:pt idx="190">
                  <c:v>5.4253114352008147</c:v>
                </c:pt>
                <c:pt idx="191">
                  <c:v>5.5197653777135685</c:v>
                </c:pt>
                <c:pt idx="192">
                  <c:v>5.5627668772923178</c:v>
                </c:pt>
                <c:pt idx="193">
                  <c:v>5.5757243321813945</c:v>
                </c:pt>
                <c:pt idx="194">
                  <c:v>5.6270264218574102</c:v>
                </c:pt>
                <c:pt idx="195">
                  <c:v>5.6778818086572773</c:v>
                </c:pt>
                <c:pt idx="196">
                  <c:v>5.6843504924973267</c:v>
                </c:pt>
                <c:pt idx="197">
                  <c:v>5.6936092375777756</c:v>
                </c:pt>
                <c:pt idx="198">
                  <c:v>5.7117557064131317</c:v>
                </c:pt>
                <c:pt idx="199">
                  <c:v>5.7279640738068398</c:v>
                </c:pt>
                <c:pt idx="200">
                  <c:v>5.7355009953207512</c:v>
                </c:pt>
                <c:pt idx="201">
                  <c:v>5.746575935863012</c:v>
                </c:pt>
                <c:pt idx="202">
                  <c:v>5.8229968594042925</c:v>
                </c:pt>
                <c:pt idx="203">
                  <c:v>5.8289813971649309</c:v>
                </c:pt>
                <c:pt idx="204">
                  <c:v>5.8460121226502775</c:v>
                </c:pt>
                <c:pt idx="205">
                  <c:v>5.8676149483639453</c:v>
                </c:pt>
                <c:pt idx="206">
                  <c:v>5.8697690967794705</c:v>
                </c:pt>
                <c:pt idx="207">
                  <c:v>5.8904809723890237</c:v>
                </c:pt>
                <c:pt idx="208">
                  <c:v>5.9095722886279569</c:v>
                </c:pt>
                <c:pt idx="209">
                  <c:v>5.9313862125143304</c:v>
                </c:pt>
                <c:pt idx="210">
                  <c:v>5.9429127068793424</c:v>
                </c:pt>
                <c:pt idx="211">
                  <c:v>5.9500616553173895</c:v>
                </c:pt>
                <c:pt idx="212">
                  <c:v>5.9541387377739827</c:v>
                </c:pt>
                <c:pt idx="213">
                  <c:v>5.9783939892727318</c:v>
                </c:pt>
                <c:pt idx="214">
                  <c:v>6.0525021156126488</c:v>
                </c:pt>
                <c:pt idx="215">
                  <c:v>6.1533644800107954</c:v>
                </c:pt>
                <c:pt idx="216">
                  <c:v>6.1763462919807219</c:v>
                </c:pt>
                <c:pt idx="217">
                  <c:v>6.2216695485568589</c:v>
                </c:pt>
                <c:pt idx="218">
                  <c:v>6.2526884011082036</c:v>
                </c:pt>
                <c:pt idx="219">
                  <c:v>6.3206708317813662</c:v>
                </c:pt>
                <c:pt idx="220">
                  <c:v>6.4056531005903246</c:v>
                </c:pt>
                <c:pt idx="221">
                  <c:v>6.4092082132136294</c:v>
                </c:pt>
                <c:pt idx="222">
                  <c:v>6.4289793066434875</c:v>
                </c:pt>
                <c:pt idx="223">
                  <c:v>6.4324893363797369</c:v>
                </c:pt>
                <c:pt idx="224">
                  <c:v>6.4380358802627313</c:v>
                </c:pt>
                <c:pt idx="225">
                  <c:v>6.4840996368027373</c:v>
                </c:pt>
                <c:pt idx="226">
                  <c:v>6.4972708455574315</c:v>
                </c:pt>
                <c:pt idx="227">
                  <c:v>6.5041869683420543</c:v>
                </c:pt>
                <c:pt idx="228">
                  <c:v>6.5523866433001245</c:v>
                </c:pt>
                <c:pt idx="229">
                  <c:v>6.571076662227318</c:v>
                </c:pt>
                <c:pt idx="230">
                  <c:v>6.6118646868983131</c:v>
                </c:pt>
                <c:pt idx="231">
                  <c:v>6.6309151997777827</c:v>
                </c:pt>
                <c:pt idx="232">
                  <c:v>6.6389298340986533</c:v>
                </c:pt>
                <c:pt idx="233">
                  <c:v>6.6454438676550884</c:v>
                </c:pt>
                <c:pt idx="234">
                  <c:v>6.6786818897636682</c:v>
                </c:pt>
                <c:pt idx="235">
                  <c:v>6.7043488986934063</c:v>
                </c:pt>
                <c:pt idx="236">
                  <c:v>6.7263953435661161</c:v>
                </c:pt>
                <c:pt idx="237">
                  <c:v>6.8339749709469402</c:v>
                </c:pt>
                <c:pt idx="238">
                  <c:v>6.8700102468989845</c:v>
                </c:pt>
                <c:pt idx="239">
                  <c:v>6.8719080436479114</c:v>
                </c:pt>
                <c:pt idx="240">
                  <c:v>6.9072096574534232</c:v>
                </c:pt>
                <c:pt idx="241">
                  <c:v>6.924752065390626</c:v>
                </c:pt>
                <c:pt idx="242">
                  <c:v>6.9382111710508179</c:v>
                </c:pt>
                <c:pt idx="243">
                  <c:v>6.9388393998143441</c:v>
                </c:pt>
                <c:pt idx="244">
                  <c:v>6.9474379417624164</c:v>
                </c:pt>
                <c:pt idx="245">
                  <c:v>6.9874063012409238</c:v>
                </c:pt>
                <c:pt idx="246">
                  <c:v>6.9987579792700219</c:v>
                </c:pt>
                <c:pt idx="247">
                  <c:v>7.0265424170154347</c:v>
                </c:pt>
                <c:pt idx="248">
                  <c:v>7.0298691227712071</c:v>
                </c:pt>
                <c:pt idx="249">
                  <c:v>7.0364664538918742</c:v>
                </c:pt>
                <c:pt idx="250">
                  <c:v>7.046589529207175</c:v>
                </c:pt>
                <c:pt idx="251">
                  <c:v>7.0621146514454658</c:v>
                </c:pt>
                <c:pt idx="252">
                  <c:v>7.0756759134001594</c:v>
                </c:pt>
                <c:pt idx="253">
                  <c:v>7.1008584623373867</c:v>
                </c:pt>
                <c:pt idx="254">
                  <c:v>7.1992013222838231</c:v>
                </c:pt>
                <c:pt idx="255">
                  <c:v>7.2461490320674473</c:v>
                </c:pt>
                <c:pt idx="256">
                  <c:v>7.2468873322515499</c:v>
                </c:pt>
                <c:pt idx="257">
                  <c:v>7.3087964523097959</c:v>
                </c:pt>
                <c:pt idx="258">
                  <c:v>7.3222491971943633</c:v>
                </c:pt>
                <c:pt idx="259">
                  <c:v>7.3707172341008533</c:v>
                </c:pt>
                <c:pt idx="260">
                  <c:v>7.4317388268311833</c:v>
                </c:pt>
                <c:pt idx="261">
                  <c:v>7.4813294530714085</c:v>
                </c:pt>
                <c:pt idx="262">
                  <c:v>7.5494909782167108</c:v>
                </c:pt>
                <c:pt idx="263">
                  <c:v>7.5497244552532594</c:v>
                </c:pt>
                <c:pt idx="264">
                  <c:v>7.6504554477988318</c:v>
                </c:pt>
                <c:pt idx="265">
                  <c:v>7.6976138691563012</c:v>
                </c:pt>
                <c:pt idx="266">
                  <c:v>7.7767442844116461</c:v>
                </c:pt>
                <c:pt idx="267">
                  <c:v>7.8056338132073542</c:v>
                </c:pt>
                <c:pt idx="268">
                  <c:v>7.8250884162413232</c:v>
                </c:pt>
                <c:pt idx="269">
                  <c:v>7.8465796853205516</c:v>
                </c:pt>
                <c:pt idx="270">
                  <c:v>7.8512631970171052</c:v>
                </c:pt>
                <c:pt idx="271">
                  <c:v>7.9622004527039083</c:v>
                </c:pt>
                <c:pt idx="272">
                  <c:v>7.9899771002026174</c:v>
                </c:pt>
                <c:pt idx="273">
                  <c:v>8.0570403616914508</c:v>
                </c:pt>
                <c:pt idx="274">
                  <c:v>8.0855607764270552</c:v>
                </c:pt>
                <c:pt idx="275">
                  <c:v>8.1119354358652629</c:v>
                </c:pt>
                <c:pt idx="276">
                  <c:v>8.211924901351658</c:v>
                </c:pt>
                <c:pt idx="277">
                  <c:v>8.2292412584816468</c:v>
                </c:pt>
                <c:pt idx="278">
                  <c:v>8.2586165789978434</c:v>
                </c:pt>
                <c:pt idx="279">
                  <c:v>8.2673380280323929</c:v>
                </c:pt>
                <c:pt idx="280">
                  <c:v>8.2678740896577789</c:v>
                </c:pt>
                <c:pt idx="281">
                  <c:v>8.3214183770375598</c:v>
                </c:pt>
                <c:pt idx="282">
                  <c:v>8.3273377752839899</c:v>
                </c:pt>
                <c:pt idx="283">
                  <c:v>8.5220328360330431</c:v>
                </c:pt>
                <c:pt idx="284">
                  <c:v>8.5318575694917822</c:v>
                </c:pt>
                <c:pt idx="285">
                  <c:v>8.604034703972756</c:v>
                </c:pt>
                <c:pt idx="286">
                  <c:v>8.6077775545453363</c:v>
                </c:pt>
                <c:pt idx="287">
                  <c:v>8.6567217218964032</c:v>
                </c:pt>
                <c:pt idx="288">
                  <c:v>8.7418850445579075</c:v>
                </c:pt>
                <c:pt idx="289">
                  <c:v>8.7710264745074955</c:v>
                </c:pt>
                <c:pt idx="290">
                  <c:v>8.795519734621724</c:v>
                </c:pt>
                <c:pt idx="291">
                  <c:v>8.8014251267509849</c:v>
                </c:pt>
                <c:pt idx="292">
                  <c:v>8.8473205863323372</c:v>
                </c:pt>
                <c:pt idx="293">
                  <c:v>8.8759848161052162</c:v>
                </c:pt>
                <c:pt idx="294">
                  <c:v>8.8959899483907616</c:v>
                </c:pt>
                <c:pt idx="295">
                  <c:v>8.9109159554090063</c:v>
                </c:pt>
                <c:pt idx="296">
                  <c:v>8.9611256769919638</c:v>
                </c:pt>
                <c:pt idx="297">
                  <c:v>8.9668394494102515</c:v>
                </c:pt>
                <c:pt idx="298">
                  <c:v>8.9684783779226969</c:v>
                </c:pt>
                <c:pt idx="299">
                  <c:v>9.0387463176576581</c:v>
                </c:pt>
                <c:pt idx="300">
                  <c:v>9.0959779638044402</c:v>
                </c:pt>
                <c:pt idx="301">
                  <c:v>9.1403848435694179</c:v>
                </c:pt>
                <c:pt idx="302">
                  <c:v>9.1731119306046764</c:v>
                </c:pt>
                <c:pt idx="303">
                  <c:v>9.1909682541463837</c:v>
                </c:pt>
                <c:pt idx="304">
                  <c:v>9.2531139367372024</c:v>
                </c:pt>
                <c:pt idx="305">
                  <c:v>9.6252799909057511</c:v>
                </c:pt>
                <c:pt idx="306">
                  <c:v>9.7012360652385734</c:v>
                </c:pt>
                <c:pt idx="307">
                  <c:v>9.7690920135539816</c:v>
                </c:pt>
                <c:pt idx="308">
                  <c:v>9.7722752766969183</c:v>
                </c:pt>
                <c:pt idx="309">
                  <c:v>9.8290259540049867</c:v>
                </c:pt>
                <c:pt idx="310">
                  <c:v>9.8766631771648186</c:v>
                </c:pt>
                <c:pt idx="311">
                  <c:v>9.9385528736323678</c:v>
                </c:pt>
                <c:pt idx="312">
                  <c:v>10.187255428296538</c:v>
                </c:pt>
                <c:pt idx="313">
                  <c:v>10.221097953558251</c:v>
                </c:pt>
                <c:pt idx="314">
                  <c:v>10.355844157661769</c:v>
                </c:pt>
                <c:pt idx="315">
                  <c:v>10.441315302104554</c:v>
                </c:pt>
                <c:pt idx="316">
                  <c:v>10.443484440204715</c:v>
                </c:pt>
                <c:pt idx="317">
                  <c:v>10.471093482307731</c:v>
                </c:pt>
                <c:pt idx="318">
                  <c:v>10.471960082587955</c:v>
                </c:pt>
                <c:pt idx="319">
                  <c:v>10.566943768669532</c:v>
                </c:pt>
                <c:pt idx="320">
                  <c:v>10.629721770543485</c:v>
                </c:pt>
                <c:pt idx="321">
                  <c:v>10.658594675793701</c:v>
                </c:pt>
                <c:pt idx="322">
                  <c:v>10.700635121583773</c:v>
                </c:pt>
                <c:pt idx="323">
                  <c:v>10.772243983360548</c:v>
                </c:pt>
                <c:pt idx="324">
                  <c:v>10.80604616790475</c:v>
                </c:pt>
                <c:pt idx="325">
                  <c:v>10.814771586161871</c:v>
                </c:pt>
                <c:pt idx="326">
                  <c:v>10.85691528581447</c:v>
                </c:pt>
                <c:pt idx="327">
                  <c:v>10.861808365279362</c:v>
                </c:pt>
                <c:pt idx="328">
                  <c:v>11.048431343215476</c:v>
                </c:pt>
                <c:pt idx="329">
                  <c:v>11.066549157837295</c:v>
                </c:pt>
                <c:pt idx="330">
                  <c:v>11.102627294525004</c:v>
                </c:pt>
                <c:pt idx="331">
                  <c:v>11.166201592188596</c:v>
                </c:pt>
                <c:pt idx="332">
                  <c:v>11.188690034133256</c:v>
                </c:pt>
                <c:pt idx="333">
                  <c:v>11.215606143589056</c:v>
                </c:pt>
                <c:pt idx="334">
                  <c:v>11.234018652754719</c:v>
                </c:pt>
                <c:pt idx="335">
                  <c:v>11.315754067210255</c:v>
                </c:pt>
                <c:pt idx="336">
                  <c:v>11.341084295292717</c:v>
                </c:pt>
                <c:pt idx="337">
                  <c:v>11.421942629931383</c:v>
                </c:pt>
                <c:pt idx="338">
                  <c:v>11.446356126306918</c:v>
                </c:pt>
                <c:pt idx="339">
                  <c:v>11.447702852980687</c:v>
                </c:pt>
                <c:pt idx="340">
                  <c:v>11.4503113618584</c:v>
                </c:pt>
                <c:pt idx="341">
                  <c:v>11.468273194539304</c:v>
                </c:pt>
                <c:pt idx="342">
                  <c:v>11.607097364443121</c:v>
                </c:pt>
                <c:pt idx="343">
                  <c:v>11.652527116136795</c:v>
                </c:pt>
                <c:pt idx="344">
                  <c:v>11.664004904168966</c:v>
                </c:pt>
                <c:pt idx="345">
                  <c:v>11.678285822505888</c:v>
                </c:pt>
                <c:pt idx="346">
                  <c:v>11.773395706620775</c:v>
                </c:pt>
                <c:pt idx="347">
                  <c:v>11.77493973635935</c:v>
                </c:pt>
                <c:pt idx="348">
                  <c:v>11.843784843062789</c:v>
                </c:pt>
                <c:pt idx="349">
                  <c:v>11.858391971141977</c:v>
                </c:pt>
                <c:pt idx="350">
                  <c:v>11.876029631757843</c:v>
                </c:pt>
                <c:pt idx="351">
                  <c:v>11.898301882816023</c:v>
                </c:pt>
                <c:pt idx="352">
                  <c:v>11.919646861583665</c:v>
                </c:pt>
                <c:pt idx="353">
                  <c:v>11.947856075877539</c:v>
                </c:pt>
                <c:pt idx="354">
                  <c:v>11.965147260468509</c:v>
                </c:pt>
                <c:pt idx="355">
                  <c:v>12.086511696810884</c:v>
                </c:pt>
                <c:pt idx="356">
                  <c:v>12.168328716435264</c:v>
                </c:pt>
                <c:pt idx="357">
                  <c:v>12.313730833874262</c:v>
                </c:pt>
                <c:pt idx="358">
                  <c:v>12.371668170390491</c:v>
                </c:pt>
                <c:pt idx="359">
                  <c:v>12.443531506467655</c:v>
                </c:pt>
                <c:pt idx="360">
                  <c:v>12.453610935757585</c:v>
                </c:pt>
                <c:pt idx="361">
                  <c:v>12.461331105265945</c:v>
                </c:pt>
                <c:pt idx="362">
                  <c:v>12.537990315791703</c:v>
                </c:pt>
                <c:pt idx="363">
                  <c:v>12.637539823366629</c:v>
                </c:pt>
                <c:pt idx="364">
                  <c:v>12.6617563855512</c:v>
                </c:pt>
                <c:pt idx="365">
                  <c:v>12.739322501810356</c:v>
                </c:pt>
                <c:pt idx="366">
                  <c:v>12.75782629189878</c:v>
                </c:pt>
                <c:pt idx="367">
                  <c:v>12.814115030427748</c:v>
                </c:pt>
                <c:pt idx="368">
                  <c:v>12.822999725305193</c:v>
                </c:pt>
                <c:pt idx="369">
                  <c:v>12.894122458869239</c:v>
                </c:pt>
                <c:pt idx="370">
                  <c:v>13.094690526117187</c:v>
                </c:pt>
                <c:pt idx="371">
                  <c:v>13.112023651380408</c:v>
                </c:pt>
                <c:pt idx="372">
                  <c:v>13.122682288188074</c:v>
                </c:pt>
                <c:pt idx="373">
                  <c:v>13.238402867212624</c:v>
                </c:pt>
                <c:pt idx="374">
                  <c:v>13.349292249341948</c:v>
                </c:pt>
                <c:pt idx="375">
                  <c:v>13.560151428053633</c:v>
                </c:pt>
                <c:pt idx="376">
                  <c:v>13.645378090883</c:v>
                </c:pt>
                <c:pt idx="377">
                  <c:v>13.646456180951423</c:v>
                </c:pt>
                <c:pt idx="378">
                  <c:v>13.65888269261143</c:v>
                </c:pt>
                <c:pt idx="379">
                  <c:v>13.697803559169412</c:v>
                </c:pt>
                <c:pt idx="380">
                  <c:v>13.714726416173947</c:v>
                </c:pt>
                <c:pt idx="381">
                  <c:v>13.774715950170826</c:v>
                </c:pt>
                <c:pt idx="382">
                  <c:v>13.798787623243067</c:v>
                </c:pt>
                <c:pt idx="383">
                  <c:v>13.816889767978386</c:v>
                </c:pt>
                <c:pt idx="384">
                  <c:v>13.817089743169246</c:v>
                </c:pt>
                <c:pt idx="385">
                  <c:v>13.82251849687464</c:v>
                </c:pt>
                <c:pt idx="386">
                  <c:v>13.887024997185707</c:v>
                </c:pt>
                <c:pt idx="387">
                  <c:v>13.986667257193011</c:v>
                </c:pt>
                <c:pt idx="388">
                  <c:v>14.029295230930055</c:v>
                </c:pt>
                <c:pt idx="389">
                  <c:v>14.061843607213614</c:v>
                </c:pt>
                <c:pt idx="390">
                  <c:v>14.241331582093631</c:v>
                </c:pt>
                <c:pt idx="391">
                  <c:v>14.247997196976909</c:v>
                </c:pt>
                <c:pt idx="392">
                  <c:v>14.297438852876391</c:v>
                </c:pt>
                <c:pt idx="393">
                  <c:v>14.376385070465753</c:v>
                </c:pt>
                <c:pt idx="394">
                  <c:v>14.463718315263375</c:v>
                </c:pt>
                <c:pt idx="395">
                  <c:v>14.5334171407226</c:v>
                </c:pt>
                <c:pt idx="396">
                  <c:v>14.593645953839694</c:v>
                </c:pt>
                <c:pt idx="397">
                  <c:v>14.658493948983288</c:v>
                </c:pt>
                <c:pt idx="398">
                  <c:v>14.701120506727749</c:v>
                </c:pt>
                <c:pt idx="399">
                  <c:v>14.801989475475562</c:v>
                </c:pt>
                <c:pt idx="400">
                  <c:v>14.92844214094276</c:v>
                </c:pt>
                <c:pt idx="401">
                  <c:v>15.077465605781093</c:v>
                </c:pt>
                <c:pt idx="402">
                  <c:v>15.296747206774127</c:v>
                </c:pt>
                <c:pt idx="403">
                  <c:v>15.416837408601987</c:v>
                </c:pt>
                <c:pt idx="404">
                  <c:v>15.421461728406435</c:v>
                </c:pt>
                <c:pt idx="405">
                  <c:v>15.549005866952765</c:v>
                </c:pt>
                <c:pt idx="406">
                  <c:v>15.890344969611572</c:v>
                </c:pt>
                <c:pt idx="407">
                  <c:v>16.073465332755266</c:v>
                </c:pt>
                <c:pt idx="408">
                  <c:v>16.107586908759583</c:v>
                </c:pt>
                <c:pt idx="409">
                  <c:v>16.127482569984895</c:v>
                </c:pt>
                <c:pt idx="410">
                  <c:v>16.131371550905435</c:v>
                </c:pt>
                <c:pt idx="411">
                  <c:v>16.878177501495411</c:v>
                </c:pt>
                <c:pt idx="412">
                  <c:v>16.950600154471125</c:v>
                </c:pt>
                <c:pt idx="413">
                  <c:v>17.105801996534208</c:v>
                </c:pt>
                <c:pt idx="414">
                  <c:v>17.22180053284935</c:v>
                </c:pt>
                <c:pt idx="415">
                  <c:v>17.261906961610702</c:v>
                </c:pt>
                <c:pt idx="416">
                  <c:v>17.304261375065302</c:v>
                </c:pt>
                <c:pt idx="417">
                  <c:v>17.414107990687203</c:v>
                </c:pt>
                <c:pt idx="418">
                  <c:v>17.463175228758988</c:v>
                </c:pt>
                <c:pt idx="419">
                  <c:v>17.863248783457657</c:v>
                </c:pt>
                <c:pt idx="420">
                  <c:v>18.191421262999068</c:v>
                </c:pt>
                <c:pt idx="421">
                  <c:v>18.193580755808615</c:v>
                </c:pt>
                <c:pt idx="422">
                  <c:v>18.364733073507871</c:v>
                </c:pt>
                <c:pt idx="423">
                  <c:v>18.529533272175644</c:v>
                </c:pt>
                <c:pt idx="424">
                  <c:v>18.587213457693579</c:v>
                </c:pt>
                <c:pt idx="425">
                  <c:v>18.635077110483522</c:v>
                </c:pt>
                <c:pt idx="426">
                  <c:v>18.635482196065517</c:v>
                </c:pt>
                <c:pt idx="427">
                  <c:v>19.121714353036289</c:v>
                </c:pt>
                <c:pt idx="428">
                  <c:v>19.166566513406728</c:v>
                </c:pt>
                <c:pt idx="429">
                  <c:v>19.482706810346684</c:v>
                </c:pt>
                <c:pt idx="430">
                  <c:v>19.539551533266348</c:v>
                </c:pt>
                <c:pt idx="431">
                  <c:v>19.567037705694364</c:v>
                </c:pt>
                <c:pt idx="432">
                  <c:v>19.682610044745672</c:v>
                </c:pt>
                <c:pt idx="433">
                  <c:v>19.719756160835335</c:v>
                </c:pt>
                <c:pt idx="434">
                  <c:v>20.020953373548348</c:v>
                </c:pt>
                <c:pt idx="435">
                  <c:v>20.172461959596809</c:v>
                </c:pt>
                <c:pt idx="436">
                  <c:v>20.434044020741492</c:v>
                </c:pt>
                <c:pt idx="437">
                  <c:v>20.502556456163077</c:v>
                </c:pt>
                <c:pt idx="438">
                  <c:v>20.583851030549049</c:v>
                </c:pt>
                <c:pt idx="439">
                  <c:v>20.781825970488384</c:v>
                </c:pt>
                <c:pt idx="440">
                  <c:v>20.871139515176793</c:v>
                </c:pt>
                <c:pt idx="441">
                  <c:v>20.872129854450723</c:v>
                </c:pt>
                <c:pt idx="442">
                  <c:v>20.879390237574672</c:v>
                </c:pt>
                <c:pt idx="443">
                  <c:v>20.91611404575503</c:v>
                </c:pt>
                <c:pt idx="444">
                  <c:v>21.151821990730767</c:v>
                </c:pt>
                <c:pt idx="445">
                  <c:v>21.251874348683558</c:v>
                </c:pt>
                <c:pt idx="446">
                  <c:v>21.649734530410893</c:v>
                </c:pt>
                <c:pt idx="447">
                  <c:v>21.792569654343357</c:v>
                </c:pt>
                <c:pt idx="448">
                  <c:v>21.905743781383237</c:v>
                </c:pt>
                <c:pt idx="449">
                  <c:v>22.379403636465081</c:v>
                </c:pt>
                <c:pt idx="450">
                  <c:v>22.524851868071774</c:v>
                </c:pt>
                <c:pt idx="451">
                  <c:v>23.064404820618783</c:v>
                </c:pt>
                <c:pt idx="452">
                  <c:v>23.106841717831742</c:v>
                </c:pt>
                <c:pt idx="453">
                  <c:v>23.136420466988262</c:v>
                </c:pt>
                <c:pt idx="454">
                  <c:v>23.192447174477522</c:v>
                </c:pt>
                <c:pt idx="455">
                  <c:v>23.410505489141599</c:v>
                </c:pt>
                <c:pt idx="456">
                  <c:v>23.776575020485264</c:v>
                </c:pt>
                <c:pt idx="457">
                  <c:v>24.02584009111456</c:v>
                </c:pt>
                <c:pt idx="458">
                  <c:v>24.035652789567514</c:v>
                </c:pt>
                <c:pt idx="459">
                  <c:v>24.289800605892982</c:v>
                </c:pt>
                <c:pt idx="460">
                  <c:v>25.004423734435164</c:v>
                </c:pt>
                <c:pt idx="461">
                  <c:v>25.116492851410431</c:v>
                </c:pt>
                <c:pt idx="462">
                  <c:v>26.457069633025363</c:v>
                </c:pt>
                <c:pt idx="463">
                  <c:v>26.554358983686306</c:v>
                </c:pt>
                <c:pt idx="464">
                  <c:v>26.81788307611594</c:v>
                </c:pt>
                <c:pt idx="465">
                  <c:v>26.918064776894237</c:v>
                </c:pt>
                <c:pt idx="466">
                  <c:v>27.249015057198307</c:v>
                </c:pt>
                <c:pt idx="467">
                  <c:v>27.469215450823764</c:v>
                </c:pt>
                <c:pt idx="468">
                  <c:v>27.490015056803525</c:v>
                </c:pt>
                <c:pt idx="469">
                  <c:v>27.855110431984791</c:v>
                </c:pt>
                <c:pt idx="470">
                  <c:v>27.994221103479063</c:v>
                </c:pt>
                <c:pt idx="471">
                  <c:v>28.222923802719549</c:v>
                </c:pt>
                <c:pt idx="472">
                  <c:v>28.29674329615878</c:v>
                </c:pt>
                <c:pt idx="473">
                  <c:v>28.309180351726255</c:v>
                </c:pt>
                <c:pt idx="474">
                  <c:v>28.601774580375917</c:v>
                </c:pt>
                <c:pt idx="475">
                  <c:v>29.403114159406165</c:v>
                </c:pt>
                <c:pt idx="476">
                  <c:v>29.451330680965686</c:v>
                </c:pt>
                <c:pt idx="477">
                  <c:v>30.288408424216765</c:v>
                </c:pt>
                <c:pt idx="478">
                  <c:v>30.851010446288498</c:v>
                </c:pt>
                <c:pt idx="479">
                  <c:v>32.122344325480661</c:v>
                </c:pt>
                <c:pt idx="480">
                  <c:v>32.646106621945052</c:v>
                </c:pt>
                <c:pt idx="481">
                  <c:v>32.646116670328865</c:v>
                </c:pt>
                <c:pt idx="482">
                  <c:v>33.350496173504958</c:v>
                </c:pt>
                <c:pt idx="483">
                  <c:v>33.769370178508339</c:v>
                </c:pt>
                <c:pt idx="484">
                  <c:v>34.602756498142156</c:v>
                </c:pt>
                <c:pt idx="485">
                  <c:v>34.708497635120267</c:v>
                </c:pt>
                <c:pt idx="486">
                  <c:v>34.891303160796696</c:v>
                </c:pt>
                <c:pt idx="487">
                  <c:v>35.153925432933256</c:v>
                </c:pt>
                <c:pt idx="488">
                  <c:v>39.40661917535342</c:v>
                </c:pt>
                <c:pt idx="489">
                  <c:v>40.623452126162292</c:v>
                </c:pt>
                <c:pt idx="490">
                  <c:v>41.36949976532442</c:v>
                </c:pt>
                <c:pt idx="491">
                  <c:v>42.78268340673327</c:v>
                </c:pt>
                <c:pt idx="492">
                  <c:v>43.185239680736778</c:v>
                </c:pt>
                <c:pt idx="493">
                  <c:v>43.661747290797798</c:v>
                </c:pt>
                <c:pt idx="494">
                  <c:v>44.506280612653562</c:v>
                </c:pt>
                <c:pt idx="495">
                  <c:v>46.693970595072336</c:v>
                </c:pt>
                <c:pt idx="496">
                  <c:v>50.859969517340616</c:v>
                </c:pt>
                <c:pt idx="497">
                  <c:v>50.905515243180794</c:v>
                </c:pt>
                <c:pt idx="498">
                  <c:v>59.225497504578399</c:v>
                </c:pt>
                <c:pt idx="499">
                  <c:v>63.232364879863397</c:v>
                </c:pt>
              </c:numCache>
            </c:numRef>
          </c:xVal>
          <c:yVal>
            <c:numRef>
              <c:f>'Q3'!$D$2:$D$501</c:f>
              <c:numCache>
                <c:formatCode>General</c:formatCode>
                <c:ptCount val="500"/>
                <c:pt idx="0">
                  <c:v>1.0048592406596146E-2</c:v>
                </c:pt>
                <c:pt idx="1">
                  <c:v>3.017598846647726E-2</c:v>
                </c:pt>
                <c:pt idx="2">
                  <c:v>5.0343801011443916E-2</c:v>
                </c:pt>
                <c:pt idx="3">
                  <c:v>7.0552192683451476E-2</c:v>
                </c:pt>
                <c:pt idx="4">
                  <c:v>9.0801327108178148E-2</c:v>
                </c:pt>
                <c:pt idx="5">
                  <c:v>0.11109136890297425</c:v>
                </c:pt>
                <c:pt idx="6">
                  <c:v>0.13142248368489198</c:v>
                </c:pt>
                <c:pt idx="7">
                  <c:v>0.1517948380787966</c:v>
                </c:pt>
                <c:pt idx="8">
                  <c:v>0.17220859972555999</c:v>
                </c:pt>
                <c:pt idx="9">
                  <c:v>0.19266393729033787</c:v>
                </c:pt>
                <c:pt idx="10">
                  <c:v>0.21316102047093102</c:v>
                </c:pt>
                <c:pt idx="11">
                  <c:v>0.23370002000623266</c:v>
                </c:pt>
                <c:pt idx="12">
                  <c:v>0.2542811076847617</c:v>
                </c:pt>
                <c:pt idx="13">
                  <c:v>0.27490445635328409</c:v>
                </c:pt>
                <c:pt idx="14">
                  <c:v>0.29557023992552256</c:v>
                </c:pt>
                <c:pt idx="15">
                  <c:v>0.31627863339095635</c:v>
                </c:pt>
                <c:pt idx="16">
                  <c:v>0.33702981282371192</c:v>
                </c:pt>
                <c:pt idx="17">
                  <c:v>0.35782395539154521</c:v>
                </c:pt>
                <c:pt idx="18">
                  <c:v>0.37866123936491763</c:v>
                </c:pt>
                <c:pt idx="19">
                  <c:v>0.39954184412616633</c:v>
                </c:pt>
                <c:pt idx="20">
                  <c:v>0.42046595017876959</c:v>
                </c:pt>
                <c:pt idx="21">
                  <c:v>0.44143373915670914</c:v>
                </c:pt>
                <c:pt idx="22">
                  <c:v>0.46244539383393085</c:v>
                </c:pt>
                <c:pt idx="23">
                  <c:v>0.48350109813390374</c:v>
                </c:pt>
                <c:pt idx="24">
                  <c:v>0.50460103713928017</c:v>
                </c:pt>
                <c:pt idx="25">
                  <c:v>0.52574539710165735</c:v>
                </c:pt>
                <c:pt idx="26">
                  <c:v>0.54693436545144147</c:v>
                </c:pt>
                <c:pt idx="27">
                  <c:v>0.56816813080781736</c:v>
                </c:pt>
                <c:pt idx="28">
                  <c:v>0.58944688298882186</c:v>
                </c:pt>
                <c:pt idx="29">
                  <c:v>0.61077081302152503</c:v>
                </c:pt>
                <c:pt idx="30">
                  <c:v>0.63214011315232355</c:v>
                </c:pt>
                <c:pt idx="31">
                  <c:v>0.65355497685733388</c:v>
                </c:pt>
                <c:pt idx="32">
                  <c:v>0.67501559885290685</c:v>
                </c:pt>
                <c:pt idx="33">
                  <c:v>0.69652217510624992</c:v>
                </c:pt>
                <c:pt idx="34">
                  <c:v>0.7180749028461636</c:v>
                </c:pt>
                <c:pt idx="35">
                  <c:v>0.73967398057389444</c:v>
                </c:pt>
                <c:pt idx="36">
                  <c:v>0.76131960807410426</c:v>
                </c:pt>
                <c:pt idx="37">
                  <c:v>0.78301198642595771</c:v>
                </c:pt>
                <c:pt idx="38">
                  <c:v>0.80475131801433064</c:v>
                </c:pt>
                <c:pt idx="39">
                  <c:v>0.82653780654113873</c:v>
                </c:pt>
                <c:pt idx="40">
                  <c:v>0.8483716570367914</c:v>
                </c:pt>
                <c:pt idx="41">
                  <c:v>0.87025307587176703</c:v>
                </c:pt>
                <c:pt idx="42">
                  <c:v>0.89218227076831857</c:v>
                </c:pt>
                <c:pt idx="43">
                  <c:v>0.91415945081230454</c:v>
                </c:pt>
                <c:pt idx="44">
                  <c:v>0.93618482646515044</c:v>
                </c:pt>
                <c:pt idx="45">
                  <c:v>0.95825860957594133</c:v>
                </c:pt>
                <c:pt idx="46">
                  <c:v>0.98038101339364903</c:v>
                </c:pt>
                <c:pt idx="47">
                  <c:v>1.0025522525794923</c:v>
                </c:pt>
                <c:pt idx="48">
                  <c:v>1.0247725432194343</c:v>
                </c:pt>
                <c:pt idx="49">
                  <c:v>1.04704210283682</c:v>
                </c:pt>
                <c:pt idx="50">
                  <c:v>1.0693611504051521</c:v>
                </c:pt>
                <c:pt idx="51">
                  <c:v>1.0917299063610106</c:v>
                </c:pt>
                <c:pt idx="52">
                  <c:v>1.114148592617116</c:v>
                </c:pt>
                <c:pt idx="53">
                  <c:v>1.1366174325755372</c:v>
                </c:pt>
                <c:pt idx="54">
                  <c:v>1.1591366511410517</c:v>
                </c:pt>
                <c:pt idx="55">
                  <c:v>1.1817064747346502</c:v>
                </c:pt>
                <c:pt idx="56">
                  <c:v>1.2043271313071982</c:v>
                </c:pt>
                <c:pt idx="57">
                  <c:v>1.2269988503532492</c:v>
                </c:pt>
                <c:pt idx="58">
                  <c:v>1.2497218629250144</c:v>
                </c:pt>
                <c:pt idx="59">
                  <c:v>1.2724964016464915</c:v>
                </c:pt>
                <c:pt idx="60">
                  <c:v>1.2953227007277539</c:v>
                </c:pt>
                <c:pt idx="61">
                  <c:v>1.3182009959794017</c:v>
                </c:pt>
                <c:pt idx="62">
                  <c:v>1.3411315248271789</c:v>
                </c:pt>
                <c:pt idx="63">
                  <c:v>1.364114526326758</c:v>
                </c:pt>
                <c:pt idx="64">
                  <c:v>1.3871502411786927</c:v>
                </c:pt>
                <c:pt idx="65">
                  <c:v>1.4102389117435423</c:v>
                </c:pt>
                <c:pt idx="66">
                  <c:v>1.4333807820571742</c:v>
                </c:pt>
                <c:pt idx="67">
                  <c:v>1.4565760978462374</c:v>
                </c:pt>
                <c:pt idx="68">
                  <c:v>1.4798251065438193</c:v>
                </c:pt>
                <c:pt idx="69">
                  <c:v>1.5031280573052819</c:v>
                </c:pt>
                <c:pt idx="70">
                  <c:v>1.5264852010242844</c:v>
                </c:pt>
                <c:pt idx="71">
                  <c:v>1.5498967903489898</c:v>
                </c:pt>
                <c:pt idx="72">
                  <c:v>1.5733630796984626</c:v>
                </c:pt>
                <c:pt idx="73">
                  <c:v>1.5968843252792586</c:v>
                </c:pt>
                <c:pt idx="74">
                  <c:v>1.6204607851022079</c:v>
                </c:pt>
                <c:pt idx="75">
                  <c:v>1.6440927189993972</c:v>
                </c:pt>
                <c:pt idx="76">
                  <c:v>1.6677803886413509</c:v>
                </c:pt>
                <c:pt idx="77">
                  <c:v>1.6915240575544164</c:v>
                </c:pt>
                <c:pt idx="78">
                  <c:v>1.7153239911383544</c:v>
                </c:pt>
                <c:pt idx="79">
                  <c:v>1.7391804566841391</c:v>
                </c:pt>
                <c:pt idx="80">
                  <c:v>1.7630937233919695</c:v>
                </c:pt>
                <c:pt idx="81">
                  <c:v>1.7870640623894958</c:v>
                </c:pt>
                <c:pt idx="82">
                  <c:v>1.8110917467502643</c:v>
                </c:pt>
                <c:pt idx="83">
                  <c:v>1.8351770515123829</c:v>
                </c:pt>
                <c:pt idx="84">
                  <c:v>1.8593202536974109</c:v>
                </c:pt>
                <c:pt idx="85">
                  <c:v>1.8835216323294774</c:v>
                </c:pt>
                <c:pt idx="86">
                  <c:v>1.9077814684546297</c:v>
                </c:pt>
                <c:pt idx="87">
                  <c:v>1.9321000451604144</c:v>
                </c:pt>
                <c:pt idx="88">
                  <c:v>1.9564776475957006</c:v>
                </c:pt>
                <c:pt idx="89">
                  <c:v>1.9809145629907399</c:v>
                </c:pt>
                <c:pt idx="90">
                  <c:v>2.0054110806774719</c:v>
                </c:pt>
                <c:pt idx="91">
                  <c:v>2.0299674921100808</c:v>
                </c:pt>
                <c:pt idx="92">
                  <c:v>2.0545840908857995</c:v>
                </c:pt>
                <c:pt idx="93">
                  <c:v>2.0792611727659733</c:v>
                </c:pt>
                <c:pt idx="94">
                  <c:v>2.1039990356973806</c:v>
                </c:pt>
                <c:pt idx="95">
                  <c:v>2.1287979798338168</c:v>
                </c:pt>
                <c:pt idx="96">
                  <c:v>2.1536583075579472</c:v>
                </c:pt>
                <c:pt idx="97">
                  <c:v>2.1785803235034291</c:v>
                </c:pt>
                <c:pt idx="98">
                  <c:v>2.2035643345773099</c:v>
                </c:pt>
                <c:pt idx="99">
                  <c:v>2.2286106499827048</c:v>
                </c:pt>
                <c:pt idx="100">
                  <c:v>2.2537195812417563</c:v>
                </c:pt>
                <c:pt idx="101">
                  <c:v>2.2788914422188848</c:v>
                </c:pt>
                <c:pt idx="102">
                  <c:v>2.3041265491443257</c:v>
                </c:pt>
                <c:pt idx="103">
                  <c:v>2.3294252206379729</c:v>
                </c:pt>
                <c:pt idx="104">
                  <c:v>2.3547877777335082</c:v>
                </c:pt>
                <c:pt idx="105">
                  <c:v>2.3802145439028504</c:v>
                </c:pt>
                <c:pt idx="106">
                  <c:v>2.4057058450809077</c:v>
                </c:pt>
                <c:pt idx="107">
                  <c:v>2.4312620096906472</c:v>
                </c:pt>
                <c:pt idx="108">
                  <c:v>2.4568833686684814</c:v>
                </c:pt>
                <c:pt idx="109">
                  <c:v>2.4825702554899829</c:v>
                </c:pt>
                <c:pt idx="110">
                  <c:v>2.5083230061959267</c:v>
                </c:pt>
                <c:pt idx="111">
                  <c:v>2.5341419594186676</c:v>
                </c:pt>
                <c:pt idx="112">
                  <c:v>2.5600274564088572</c:v>
                </c:pt>
                <c:pt idx="113">
                  <c:v>2.5859798410625068</c:v>
                </c:pt>
                <c:pt idx="114">
                  <c:v>2.6119994599484015</c:v>
                </c:pt>
                <c:pt idx="115">
                  <c:v>2.6380866623358674</c:v>
                </c:pt>
                <c:pt idx="116">
                  <c:v>2.664241800222904</c:v>
                </c:pt>
                <c:pt idx="117">
                  <c:v>2.6904652283646802</c:v>
                </c:pt>
                <c:pt idx="118">
                  <c:v>2.7167573043024094</c:v>
                </c:pt>
                <c:pt idx="119">
                  <c:v>2.7431183883925936</c:v>
                </c:pt>
                <c:pt idx="120">
                  <c:v>2.7695488438366636</c:v>
                </c:pt>
                <c:pt idx="121">
                  <c:v>2.7960490367109991</c:v>
                </c:pt>
                <c:pt idx="122">
                  <c:v>2.8226193359973584</c:v>
                </c:pt>
                <c:pt idx="123">
                  <c:v>2.8492601136136977</c:v>
                </c:pt>
                <c:pt idx="124">
                  <c:v>2.8759717444454131</c:v>
                </c:pt>
                <c:pt idx="125">
                  <c:v>2.9027546063769893</c:v>
                </c:pt>
                <c:pt idx="126">
                  <c:v>2.9296090803240782</c:v>
                </c:pt>
                <c:pt idx="127">
                  <c:v>2.9565355502660031</c:v>
                </c:pt>
                <c:pt idx="128">
                  <c:v>2.983534403278703</c:v>
                </c:pt>
                <c:pt idx="129">
                  <c:v>3.0106060295681174</c:v>
                </c:pt>
                <c:pt idx="130">
                  <c:v>3.0377508225040262</c:v>
                </c:pt>
                <c:pt idx="131">
                  <c:v>3.0649691786543451</c:v>
                </c:pt>
                <c:pt idx="132">
                  <c:v>3.092261497819889</c:v>
                </c:pt>
                <c:pt idx="133">
                  <c:v>3.1196281830696062</c:v>
                </c:pt>
                <c:pt idx="134">
                  <c:v>3.1470696407762988</c:v>
                </c:pt>
                <c:pt idx="135">
                  <c:v>3.1745862806528251</c:v>
                </c:pt>
                <c:pt idx="136">
                  <c:v>3.2021785157888085</c:v>
                </c:pt>
                <c:pt idx="137">
                  <c:v>3.2298467626878442</c:v>
                </c:pt>
                <c:pt idx="138">
                  <c:v>3.2575914413052227</c:v>
                </c:pt>
                <c:pt idx="139">
                  <c:v>3.2854129750861767</c:v>
                </c:pt>
                <c:pt idx="140">
                  <c:v>3.3133117910046597</c:v>
                </c:pt>
                <c:pt idx="141">
                  <c:v>3.3412883196026577</c:v>
                </c:pt>
                <c:pt idx="142">
                  <c:v>3.3693429950300673</c:v>
                </c:pt>
                <c:pt idx="143">
                  <c:v>3.3974762550851056</c:v>
                </c:pt>
                <c:pt idx="144">
                  <c:v>3.4256885412553144</c:v>
                </c:pt>
                <c:pt idx="145">
                  <c:v>3.4539802987591233</c:v>
                </c:pt>
                <c:pt idx="146">
                  <c:v>3.4823519765880122</c:v>
                </c:pt>
                <c:pt idx="147">
                  <c:v>3.5108040275492614</c:v>
                </c:pt>
                <c:pt idx="148">
                  <c:v>3.5393369083093127</c:v>
                </c:pt>
                <c:pt idx="149">
                  <c:v>3.5679510794377531</c:v>
                </c:pt>
                <c:pt idx="150">
                  <c:v>3.5966470054519202</c:v>
                </c:pt>
                <c:pt idx="151">
                  <c:v>3.6254251548621448</c:v>
                </c:pt>
                <c:pt idx="152">
                  <c:v>3.6542860002176529</c:v>
                </c:pt>
                <c:pt idx="153">
                  <c:v>3.6832300181531226</c:v>
                </c:pt>
                <c:pt idx="154">
                  <c:v>3.7122576894359129</c:v>
                </c:pt>
                <c:pt idx="155">
                  <c:v>3.7413694990139801</c:v>
                </c:pt>
                <c:pt idx="156">
                  <c:v>3.7705659360644903</c:v>
                </c:pt>
                <c:pt idx="157">
                  <c:v>3.7998474940431386</c:v>
                </c:pt>
                <c:pt idx="158">
                  <c:v>3.8292146707341912</c:v>
                </c:pt>
                <c:pt idx="159">
                  <c:v>3.858667968301261</c:v>
                </c:pt>
                <c:pt idx="160">
                  <c:v>3.8882078933388295</c:v>
                </c:pt>
                <c:pt idx="161">
                  <c:v>3.9178349569245254</c:v>
                </c:pt>
                <c:pt idx="162">
                  <c:v>3.9475496746721865</c:v>
                </c:pt>
                <c:pt idx="163">
                  <c:v>3.9773525667856946</c:v>
                </c:pt>
                <c:pt idx="164">
                  <c:v>4.0072441581136253</c:v>
                </c:pt>
                <c:pt idx="165">
                  <c:v>4.0372249782047032</c:v>
                </c:pt>
                <c:pt idx="166">
                  <c:v>4.0672955613640926</c:v>
                </c:pt>
                <c:pt idx="167">
                  <c:v>4.0974564467105337</c:v>
                </c:pt>
                <c:pt idx="168">
                  <c:v>4.127708178234335</c:v>
                </c:pt>
                <c:pt idx="169">
                  <c:v>4.1580513048562446</c:v>
                </c:pt>
                <c:pt idx="170">
                  <c:v>4.188486380487217</c:v>
                </c:pt>
                <c:pt idx="171">
                  <c:v>4.2190139640890818</c:v>
                </c:pt>
                <c:pt idx="172">
                  <c:v>4.2496346197361365</c:v>
                </c:pt>
                <c:pt idx="173">
                  <c:v>4.2803489166776929</c:v>
                </c:pt>
                <c:pt idx="174">
                  <c:v>4.3111574294015664</c:v>
                </c:pt>
                <c:pt idx="175">
                  <c:v>4.3420607376985565</c:v>
                </c:pt>
                <c:pt idx="176">
                  <c:v>4.3730594267279077</c:v>
                </c:pt>
                <c:pt idx="177">
                  <c:v>4.4041540870838043</c:v>
                </c:pt>
                <c:pt idx="178">
                  <c:v>4.4353453148628734</c:v>
                </c:pt>
                <c:pt idx="179">
                  <c:v>4.4666337117327588</c:v>
                </c:pt>
                <c:pt idx="180">
                  <c:v>4.4980198850017565</c:v>
                </c:pt>
                <c:pt idx="181">
                  <c:v>4.5295044476895425</c:v>
                </c:pt>
                <c:pt idx="182">
                  <c:v>4.5610880185990199</c:v>
                </c:pt>
                <c:pt idx="183">
                  <c:v>4.5927712223892874</c:v>
                </c:pt>
                <c:pt idx="184">
                  <c:v>4.6245546896497709</c:v>
                </c:pt>
                <c:pt idx="185">
                  <c:v>4.6564390569755316</c:v>
                </c:pt>
                <c:pt idx="186">
                  <c:v>4.688424967043769</c:v>
                </c:pt>
                <c:pt idx="187">
                  <c:v>4.7205130686915489</c:v>
                </c:pt>
                <c:pt idx="188">
                  <c:v>4.7527040169947758</c:v>
                </c:pt>
                <c:pt idx="189">
                  <c:v>4.7849984733484368</c:v>
                </c:pt>
                <c:pt idx="190">
                  <c:v>4.8173971055481362</c:v>
                </c:pt>
                <c:pt idx="191">
                  <c:v>4.8499005878729555</c:v>
                </c:pt>
                <c:pt idx="192">
                  <c:v>4.8825096011696516</c:v>
                </c:pt>
                <c:pt idx="193">
                  <c:v>4.9152248329382298</c:v>
                </c:pt>
                <c:pt idx="194">
                  <c:v>4.9480469774189171</c:v>
                </c:pt>
                <c:pt idx="195">
                  <c:v>4.9809767356805539</c:v>
                </c:pt>
                <c:pt idx="196">
                  <c:v>5.0140148157104516</c:v>
                </c:pt>
                <c:pt idx="197">
                  <c:v>5.0471619325057215</c:v>
                </c:pt>
                <c:pt idx="198">
                  <c:v>5.0804188081661179</c:v>
                </c:pt>
                <c:pt idx="199">
                  <c:v>5.1137861719884334</c:v>
                </c:pt>
                <c:pt idx="200">
                  <c:v>5.1472647605624546</c:v>
                </c:pt>
                <c:pt idx="201">
                  <c:v>5.1808553178685237</c:v>
                </c:pt>
                <c:pt idx="202">
                  <c:v>5.2145585953767535</c:v>
                </c:pt>
                <c:pt idx="203">
                  <c:v>5.2483753521478853</c:v>
                </c:pt>
                <c:pt idx="204">
                  <c:v>5.2823063549358764</c:v>
                </c:pt>
                <c:pt idx="205">
                  <c:v>5.3163523782922129</c:v>
                </c:pt>
                <c:pt idx="206">
                  <c:v>5.3505142046719962</c:v>
                </c:pt>
                <c:pt idx="207">
                  <c:v>5.3847926245418423</c:v>
                </c:pt>
                <c:pt idx="208">
                  <c:v>5.4191884364896339</c:v>
                </c:pt>
                <c:pt idx="209">
                  <c:v>5.4537024473361502</c:v>
                </c:pt>
                <c:pt idx="210">
                  <c:v>5.4883354722486253</c:v>
                </c:pt>
                <c:pt idx="211">
                  <c:v>5.5230883348562694</c:v>
                </c:pt>
                <c:pt idx="212">
                  <c:v>5.5579618673677995</c:v>
                </c:pt>
                <c:pt idx="213">
                  <c:v>5.5929569106910115</c:v>
                </c:pt>
                <c:pt idx="214">
                  <c:v>5.628074314554449</c:v>
                </c:pt>
                <c:pt idx="215">
                  <c:v>5.6633149376312044</c:v>
                </c:pt>
                <c:pt idx="216">
                  <c:v>5.698679647664898</c:v>
                </c:pt>
                <c:pt idx="217">
                  <c:v>5.7341693215978795</c:v>
                </c:pt>
                <c:pt idx="218">
                  <c:v>5.7697848457017171</c:v>
                </c:pt>
                <c:pt idx="219">
                  <c:v>5.8055271157099888</c:v>
                </c:pt>
                <c:pt idx="220">
                  <c:v>5.8413970369534605</c:v>
                </c:pt>
                <c:pt idx="221">
                  <c:v>5.8773955244976781</c:v>
                </c:pt>
                <c:pt idx="222">
                  <c:v>5.9135235032830389</c:v>
                </c:pt>
                <c:pt idx="223">
                  <c:v>5.9497819082673891</c:v>
                </c:pt>
                <c:pt idx="224">
                  <c:v>5.9861716845712003</c:v>
                </c:pt>
                <c:pt idx="225">
                  <c:v>6.0226937876253999</c:v>
                </c:pt>
                <c:pt idx="226">
                  <c:v>6.0593491833218813</c:v>
                </c:pt>
                <c:pt idx="227">
                  <c:v>6.0961388481667811</c:v>
                </c:pt>
                <c:pt idx="228">
                  <c:v>6.1330637694365739</c:v>
                </c:pt>
                <c:pt idx="229">
                  <c:v>6.1701249453370428</c:v>
                </c:pt>
                <c:pt idx="230">
                  <c:v>6.2073233851651963</c:v>
                </c:pt>
                <c:pt idx="231">
                  <c:v>6.2446601094741983</c:v>
                </c:pt>
                <c:pt idx="232">
                  <c:v>6.2821361502413602</c:v>
                </c:pt>
                <c:pt idx="233">
                  <c:v>6.3197525510393078</c:v>
                </c:pt>
                <c:pt idx="234">
                  <c:v>6.3575103672103292</c:v>
                </c:pt>
                <c:pt idx="235">
                  <c:v>6.3954106660440466</c:v>
                </c:pt>
                <c:pt idx="236">
                  <c:v>6.4334545269584309</c:v>
                </c:pt>
                <c:pt idx="237">
                  <c:v>6.4716430416842581</c:v>
                </c:pt>
                <c:pt idx="238">
                  <c:v>6.5099773144531055</c:v>
                </c:pt>
                <c:pt idx="239">
                  <c:v>6.5484584621889246</c:v>
                </c:pt>
                <c:pt idx="240">
                  <c:v>6.5870876147033171</c:v>
                </c:pt>
                <c:pt idx="241">
                  <c:v>6.6258659148945691</c:v>
                </c:pt>
                <c:pt idx="242">
                  <c:v>6.6647945189505462</c:v>
                </c:pt>
                <c:pt idx="243">
                  <c:v>6.7038745965555426</c:v>
                </c:pt>
                <c:pt idx="244">
                  <c:v>6.7431073311011538</c:v>
                </c:pt>
                <c:pt idx="245">
                  <c:v>6.7824939199013059</c:v>
                </c:pt>
                <c:pt idx="246">
                  <c:v>6.8220355744114958</c:v>
                </c:pt>
                <c:pt idx="247">
                  <c:v>6.8617335204523835</c:v>
                </c:pt>
                <c:pt idx="248">
                  <c:v>6.9015889984378056</c:v>
                </c:pt>
                <c:pt idx="249">
                  <c:v>6.9416032636073437</c:v>
                </c:pt>
                <c:pt idx="250">
                  <c:v>6.9817775862635285</c:v>
                </c:pt>
                <c:pt idx="251">
                  <c:v>7.0221132520138285</c:v>
                </c:pt>
                <c:pt idx="252">
                  <c:v>7.0626115620174934</c:v>
                </c:pt>
                <c:pt idx="253">
                  <c:v>7.1032738332374175</c:v>
                </c:pt>
                <c:pt idx="254">
                  <c:v>7.144101398697102</c:v>
                </c:pt>
                <c:pt idx="255">
                  <c:v>7.1850956077428787</c:v>
                </c:pt>
                <c:pt idx="256">
                  <c:v>7.2262578263114925</c:v>
                </c:pt>
                <c:pt idx="257">
                  <c:v>7.2675894372032008</c:v>
                </c:pt>
                <c:pt idx="258">
                  <c:v>7.3090918403605079</c:v>
                </c:pt>
                <c:pt idx="259">
                  <c:v>7.3507664531526933</c:v>
                </c:pt>
                <c:pt idx="260">
                  <c:v>7.3926147106662476</c:v>
                </c:pt>
                <c:pt idx="261">
                  <c:v>7.4346380660014066</c:v>
                </c:pt>
                <c:pt idx="262">
                  <c:v>7.4768379905749045</c:v>
                </c:pt>
                <c:pt idx="263">
                  <c:v>7.5192159744291116</c:v>
                </c:pt>
                <c:pt idx="264">
                  <c:v>7.5617735265477277</c:v>
                </c:pt>
                <c:pt idx="265">
                  <c:v>7.6045121751781899</c:v>
                </c:pt>
                <c:pt idx="266">
                  <c:v>7.6474334681609699</c:v>
                </c:pt>
                <c:pt idx="267">
                  <c:v>7.6905389732659382</c:v>
                </c:pt>
                <c:pt idx="268">
                  <c:v>7.733830278535974</c:v>
                </c:pt>
                <c:pt idx="269">
                  <c:v>7.7773089926380186</c:v>
                </c:pt>
                <c:pt idx="270">
                  <c:v>7.8209767452217616</c:v>
                </c:pt>
                <c:pt idx="271">
                  <c:v>7.8648351872861424</c:v>
                </c:pt>
                <c:pt idx="272">
                  <c:v>7.9088859915539134</c:v>
                </c:pt>
                <c:pt idx="273">
                  <c:v>7.9531308528544384</c:v>
                </c:pt>
                <c:pt idx="274">
                  <c:v>7.9975714885149589</c:v>
                </c:pt>
                <c:pt idx="275">
                  <c:v>8.0422096387605642</c:v>
                </c:pt>
                <c:pt idx="276">
                  <c:v>8.0870470671230841</c:v>
                </c:pt>
                <c:pt idx="277">
                  <c:v>8.1320855608591476</c:v>
                </c:pt>
                <c:pt idx="278">
                  <c:v>8.177326931377662</c:v>
                </c:pt>
                <c:pt idx="279">
                  <c:v>8.2227730146769709</c:v>
                </c:pt>
                <c:pt idx="280">
                  <c:v>8.2684256717919169</c:v>
                </c:pt>
                <c:pt idx="281">
                  <c:v>8.3142867892511525</c:v>
                </c:pt>
                <c:pt idx="282">
                  <c:v>8.3603582795449221</c:v>
                </c:pt>
                <c:pt idx="283">
                  <c:v>8.4066420816036054</c:v>
                </c:pt>
                <c:pt idx="284">
                  <c:v>8.453140161287358</c:v>
                </c:pt>
                <c:pt idx="285">
                  <c:v>8.4998545118871469</c:v>
                </c:pt>
                <c:pt idx="286">
                  <c:v>8.5467871546374692</c:v>
                </c:pt>
                <c:pt idx="287">
                  <c:v>8.5939401392411217</c:v>
                </c:pt>
                <c:pt idx="288">
                  <c:v>8.641315544406341</c:v>
                </c:pt>
                <c:pt idx="289">
                  <c:v>8.6889154783966784</c:v>
                </c:pt>
                <c:pt idx="290">
                  <c:v>8.7367420795939648</c:v>
                </c:pt>
                <c:pt idx="291">
                  <c:v>8.7847975170747326</c:v>
                </c:pt>
                <c:pt idx="292">
                  <c:v>8.8330839912005192</c:v>
                </c:pt>
                <c:pt idx="293">
                  <c:v>8.8816037342224003</c:v>
                </c:pt>
                <c:pt idx="294">
                  <c:v>8.9303590109002187</c:v>
                </c:pt>
                <c:pt idx="295">
                  <c:v>8.9793521191369035</c:v>
                </c:pt>
                <c:pt idx="296">
                  <c:v>9.0285853906283453</c:v>
                </c:pt>
                <c:pt idx="297">
                  <c:v>9.0780611915292653</c:v>
                </c:pt>
                <c:pt idx="298">
                  <c:v>9.1277819231355917</c:v>
                </c:pt>
                <c:pt idx="299">
                  <c:v>9.1777500225837727</c:v>
                </c:pt>
                <c:pt idx="300">
                  <c:v>9.2279679635676128</c:v>
                </c:pt>
                <c:pt idx="301">
                  <c:v>9.2784382570730948</c:v>
                </c:pt>
                <c:pt idx="302">
                  <c:v>9.3291634521317572</c:v>
                </c:pt>
                <c:pt idx="303">
                  <c:v>9.3801461365932166</c:v>
                </c:pt>
                <c:pt idx="304">
                  <c:v>9.4313889379173705</c:v>
                </c:pt>
                <c:pt idx="305">
                  <c:v>9.4828945239869302</c:v>
                </c:pt>
                <c:pt idx="306">
                  <c:v>9.5346656039408835</c:v>
                </c:pt>
                <c:pt idx="307">
                  <c:v>9.5867049290295654</c:v>
                </c:pt>
                <c:pt idx="308">
                  <c:v>9.6390152934919797</c:v>
                </c:pt>
                <c:pt idx="309">
                  <c:v>9.6915995354560991</c:v>
                </c:pt>
                <c:pt idx="310">
                  <c:v>9.7444605378628601</c:v>
                </c:pt>
                <c:pt idx="311">
                  <c:v>9.7976012294145782</c:v>
                </c:pt>
                <c:pt idx="312">
                  <c:v>9.8510245855486289</c:v>
                </c:pt>
                <c:pt idx="313">
                  <c:v>9.9047336294371231</c:v>
                </c:pt>
                <c:pt idx="314">
                  <c:v>9.9587314330134777</c:v>
                </c:pt>
                <c:pt idx="315">
                  <c:v>10.013021118026732</c:v>
                </c:pt>
                <c:pt idx="316">
                  <c:v>10.0676058571245</c:v>
                </c:pt>
                <c:pt idx="317">
                  <c:v>10.122488874965525</c:v>
                </c:pt>
                <c:pt idx="318">
                  <c:v>10.177673449362802</c:v>
                </c:pt>
                <c:pt idx="319">
                  <c:v>10.233162912458258</c:v>
                </c:pt>
                <c:pt idx="320">
                  <c:v>10.2889606519301</c:v>
                </c:pt>
                <c:pt idx="321">
                  <c:v>10.345070112233833</c:v>
                </c:pt>
                <c:pt idx="322">
                  <c:v>10.401494795878198</c:v>
                </c:pt>
                <c:pt idx="323">
                  <c:v>10.458238264737119</c:v>
                </c:pt>
                <c:pt idx="324">
                  <c:v>10.515304141398923</c:v>
                </c:pt>
                <c:pt idx="325">
                  <c:v>10.572696110554121</c:v>
                </c:pt>
                <c:pt idx="326">
                  <c:v>10.630417920423069</c:v>
                </c:pt>
                <c:pt idx="327">
                  <c:v>10.688473384224878</c:v>
                </c:pt>
                <c:pt idx="328">
                  <c:v>10.74686638168904</c:v>
                </c:pt>
                <c:pt idx="329">
                  <c:v>10.805600860611245</c:v>
                </c:pt>
                <c:pt idx="330">
                  <c:v>10.864680838454959</c:v>
                </c:pt>
                <c:pt idx="331">
                  <c:v>10.924110404000398</c:v>
                </c:pt>
                <c:pt idx="332">
                  <c:v>10.983893719042563</c:v>
                </c:pt>
                <c:pt idx="333">
                  <c:v>11.04403502014012</c:v>
                </c:pt>
                <c:pt idx="334">
                  <c:v>11.104538620416973</c:v>
                </c:pt>
                <c:pt idx="335">
                  <c:v>11.165408911418416</c:v>
                </c:pt>
                <c:pt idx="336">
                  <c:v>11.226650365023861</c:v>
                </c:pt>
                <c:pt idx="337">
                  <c:v>11.288267535418285</c:v>
                </c:pt>
                <c:pt idx="338">
                  <c:v>11.350265061124478</c:v>
                </c:pt>
                <c:pt idx="339">
                  <c:v>11.41264766709844</c:v>
                </c:pt>
                <c:pt idx="340">
                  <c:v>11.475420166890233</c:v>
                </c:pt>
                <c:pt idx="341">
                  <c:v>11.538587464872803</c:v>
                </c:pt>
                <c:pt idx="342">
                  <c:v>11.60215455854134</c:v>
                </c:pt>
                <c:pt idx="343">
                  <c:v>11.666126540885848</c:v>
                </c:pt>
                <c:pt idx="344">
                  <c:v>11.73050860283977</c:v>
                </c:pt>
                <c:pt idx="345">
                  <c:v>11.795306035807625</c:v>
                </c:pt>
                <c:pt idx="346">
                  <c:v>11.86052423427466</c:v>
                </c:pt>
                <c:pt idx="347">
                  <c:v>11.926168698501838</c:v>
                </c:pt>
                <c:pt idx="348">
                  <c:v>11.992245037309463</c:v>
                </c:pt>
                <c:pt idx="349">
                  <c:v>12.058758970952955</c:v>
                </c:pt>
                <c:pt idx="350">
                  <c:v>12.12571633409453</c:v>
                </c:pt>
                <c:pt idx="351">
                  <c:v>12.193123078874571</c:v>
                </c:pt>
                <c:pt idx="352">
                  <c:v>12.260985278086769</c:v>
                </c:pt>
                <c:pt idx="353">
                  <c:v>12.329309128461274</c:v>
                </c:pt>
                <c:pt idx="354">
                  <c:v>12.398100954060279</c:v>
                </c:pt>
                <c:pt idx="355">
                  <c:v>12.467367209790694</c:v>
                </c:pt>
                <c:pt idx="356">
                  <c:v>12.537114485038803</c:v>
                </c:pt>
                <c:pt idx="357">
                  <c:v>12.607349507431984</c:v>
                </c:pt>
                <c:pt idx="358">
                  <c:v>12.678079146732918</c:v>
                </c:pt>
                <c:pt idx="359">
                  <c:v>12.749310418871875</c:v>
                </c:pt>
                <c:pt idx="360">
                  <c:v>12.821050490123017</c:v>
                </c:pt>
                <c:pt idx="361">
                  <c:v>12.893306681430932</c:v>
                </c:pt>
                <c:pt idx="362">
                  <c:v>12.966086472893934</c:v>
                </c:pt>
                <c:pt idx="363">
                  <c:v>13.039397508410993</c:v>
                </c:pt>
                <c:pt idx="364">
                  <c:v>13.113247600499493</c:v>
                </c:pt>
                <c:pt idx="365">
                  <c:v>13.187644735291469</c:v>
                </c:pt>
                <c:pt idx="366">
                  <c:v>13.262597077716224</c:v>
                </c:pt>
                <c:pt idx="367">
                  <c:v>13.338112976877847</c:v>
                </c:pt>
                <c:pt idx="368">
                  <c:v>13.414200971636372</c:v>
                </c:pt>
                <c:pt idx="369">
                  <c:v>13.490869796402002</c:v>
                </c:pt>
                <c:pt idx="370">
                  <c:v>13.568128387152189</c:v>
                </c:pt>
                <c:pt idx="371">
                  <c:v>13.645985887681922</c:v>
                </c:pt>
                <c:pt idx="372">
                  <c:v>13.724451656098202</c:v>
                </c:pt>
                <c:pt idx="373">
                  <c:v>13.803535271570187</c:v>
                </c:pt>
                <c:pt idx="374">
                  <c:v>13.883246541347219</c:v>
                </c:pt>
                <c:pt idx="375">
                  <c:v>13.963595508057599</c:v>
                </c:pt>
                <c:pt idx="376">
                  <c:v>14.044592457301638</c:v>
                </c:pt>
                <c:pt idx="377">
                  <c:v>14.126247925553411</c:v>
                </c:pt>
                <c:pt idx="378">
                  <c:v>14.208572708386347</c:v>
                </c:pt>
                <c:pt idx="379">
                  <c:v>14.291577869038743</c:v>
                </c:pt>
                <c:pt idx="380">
                  <c:v>14.375274747336181</c:v>
                </c:pt>
                <c:pt idx="381">
                  <c:v>14.459674968988839</c:v>
                </c:pt>
                <c:pt idx="382">
                  <c:v>14.544790455282785</c:v>
                </c:pt>
                <c:pt idx="383">
                  <c:v>14.630633433185444</c:v>
                </c:pt>
                <c:pt idx="384">
                  <c:v>14.717216445886645</c:v>
                </c:pt>
                <c:pt idx="385">
                  <c:v>14.804552363798013</c:v>
                </c:pt>
                <c:pt idx="386">
                  <c:v>14.892654396034786</c:v>
                </c:pt>
                <c:pt idx="387">
                  <c:v>14.981536102405709</c:v>
                </c:pt>
                <c:pt idx="388">
                  <c:v>15.071211405938227</c:v>
                </c:pt>
                <c:pt idx="389">
                  <c:v>15.161694605967858</c:v>
                </c:pt>
                <c:pt idx="390">
                  <c:v>15.253000391822605</c:v>
                </c:pt>
                <c:pt idx="391">
                  <c:v>15.34514385713509</c:v>
                </c:pt>
                <c:pt idx="392">
                  <c:v>15.438140514817327</c:v>
                </c:pt>
                <c:pt idx="393">
                  <c:v>15.532006312735279</c:v>
                </c:pt>
                <c:pt idx="394">
                  <c:v>15.62675765012281</c:v>
                </c:pt>
                <c:pt idx="395">
                  <c:v>15.722411394777295</c:v>
                </c:pt>
                <c:pt idx="396">
                  <c:v>15.818984901081961</c:v>
                </c:pt>
                <c:pt idx="397">
                  <c:v>15.916496028903175</c:v>
                </c:pt>
                <c:pt idx="398">
                  <c:v>16.014963163414077</c:v>
                </c:pt>
                <c:pt idx="399">
                  <c:v>16.114405235899643</c:v>
                </c:pt>
                <c:pt idx="400">
                  <c:v>16.214841745602047</c:v>
                </c:pt>
                <c:pt idx="401">
                  <c:v>16.3162927826694</c:v>
                </c:pt>
                <c:pt idx="402">
                  <c:v>16.418779052275365</c:v>
                </c:pt>
                <c:pt idx="403">
                  <c:v>16.522321899982149</c:v>
                </c:pt>
                <c:pt idx="404">
                  <c:v>16.626943338424535</c:v>
                </c:pt>
                <c:pt idx="405">
                  <c:v>16.73266607539842</c:v>
                </c:pt>
                <c:pt idx="406">
                  <c:v>16.839513543443505</c:v>
                </c:pt>
                <c:pt idx="407">
                  <c:v>16.947509931016558</c:v>
                </c:pt>
                <c:pt idx="408">
                  <c:v>17.05668021535892</c:v>
                </c:pt>
                <c:pt idx="409">
                  <c:v>17.167050197170092</c:v>
                </c:pt>
                <c:pt idx="410">
                  <c:v>17.278646537207717</c:v>
                </c:pt>
                <c:pt idx="411">
                  <c:v>17.391496794943848</c:v>
                </c:pt>
                <c:pt idx="412">
                  <c:v>17.50562946941778</c:v>
                </c:pt>
                <c:pt idx="413">
                  <c:v>17.621074042436838</c:v>
                </c:pt>
                <c:pt idx="414">
                  <c:v>17.73786102428906</c:v>
                </c:pt>
                <c:pt idx="415">
                  <c:v>17.856022002145014</c:v>
                </c:pt>
                <c:pt idx="416">
                  <c:v>17.975589691340865</c:v>
                </c:pt>
                <c:pt idx="417">
                  <c:v>18.096597989751015</c:v>
                </c:pt>
                <c:pt idx="418">
                  <c:v>18.219082035476397</c:v>
                </c:pt>
                <c:pt idx="419">
                  <c:v>18.343078268094029</c:v>
                </c:pt>
                <c:pt idx="420">
                  <c:v>18.468624493734925</c:v>
                </c:pt>
                <c:pt idx="421">
                  <c:v>18.595759954281249</c:v>
                </c:pt>
                <c:pt idx="422">
                  <c:v>18.724525400999458</c:v>
                </c:pt>
                <c:pt idx="423">
                  <c:v>18.85496317295528</c:v>
                </c:pt>
                <c:pt idx="424">
                  <c:v>18.98711728058796</c:v>
                </c:pt>
                <c:pt idx="425">
                  <c:v>19.121033494856604</c:v>
                </c:pt>
                <c:pt idx="426">
                  <c:v>19.256759442410488</c:v>
                </c:pt>
                <c:pt idx="427">
                  <c:v>19.394344707278446</c:v>
                </c:pt>
                <c:pt idx="428">
                  <c:v>19.533840939620667</c:v>
                </c:pt>
                <c:pt idx="429">
                  <c:v>19.675301972139863</c:v>
                </c:pt>
                <c:pt idx="430">
                  <c:v>19.818783944808253</c:v>
                </c:pt>
                <c:pt idx="431">
                  <c:v>19.964345438633739</c:v>
                </c:pt>
                <c:pt idx="432">
                  <c:v>20.112047619262789</c:v>
                </c:pt>
                <c:pt idx="433">
                  <c:v>20.261954391301135</c:v>
                </c:pt>
                <c:pt idx="434">
                  <c:v>20.414132564326739</c:v>
                </c:pt>
                <c:pt idx="435">
                  <c:v>20.568652031674407</c:v>
                </c:pt>
                <c:pt idx="436">
                  <c:v>20.725585963189619</c:v>
                </c:pt>
                <c:pt idx="437">
                  <c:v>20.885011013282149</c:v>
                </c:pt>
                <c:pt idx="438">
                  <c:v>21.047007545760255</c:v>
                </c:pt>
                <c:pt idx="439">
                  <c:v>21.211659877096324</c:v>
                </c:pt>
                <c:pt idx="440">
                  <c:v>21.379056539967355</c:v>
                </c:pt>
                <c:pt idx="441">
                  <c:v>21.549290569132442</c:v>
                </c:pt>
                <c:pt idx="442">
                  <c:v>21.722459811958402</c:v>
                </c:pt>
                <c:pt idx="443">
                  <c:v>21.898667266188479</c:v>
                </c:pt>
                <c:pt idx="444">
                  <c:v>22.078021447873638</c:v>
                </c:pt>
                <c:pt idx="445">
                  <c:v>22.260636792757381</c:v>
                </c:pt>
                <c:pt idx="446">
                  <c:v>22.446634094831964</c:v>
                </c:pt>
                <c:pt idx="447">
                  <c:v>22.63614098627486</c:v>
                </c:pt>
                <c:pt idx="448">
                  <c:v>22.829292463541151</c:v>
                </c:pt>
                <c:pt idx="449">
                  <c:v>23.02623146504299</c:v>
                </c:pt>
                <c:pt idx="450">
                  <c:v>23.227109506608098</c:v>
                </c:pt>
                <c:pt idx="451">
                  <c:v>23.432087381793803</c:v>
                </c:pt>
                <c:pt idx="452">
                  <c:v>23.641335935165507</c:v>
                </c:pt>
                <c:pt idx="453">
                  <c:v>23.855036917856541</c:v>
                </c:pt>
                <c:pt idx="454">
                  <c:v>24.07338393614452</c:v>
                </c:pt>
                <c:pt idx="455">
                  <c:v>24.296583505449753</c:v>
                </c:pt>
                <c:pt idx="456">
                  <c:v>24.524856224135526</c:v>
                </c:pt>
                <c:pt idx="457">
                  <c:v>24.758438083831727</c:v>
                </c:pt>
                <c:pt idx="458">
                  <c:v>24.997581935791125</c:v>
                </c:pt>
                <c:pt idx="459">
                  <c:v>25.242559136119873</c:v>
                </c:pt>
                <c:pt idx="460">
                  <c:v>25.493661396722366</c:v>
                </c:pt>
                <c:pt idx="461">
                  <c:v>25.751202873620169</c:v>
                </c:pt>
                <c:pt idx="462">
                  <c:v>26.015522530139236</c:v>
                </c:pt>
                <c:pt idx="463">
                  <c:v>26.286986819556134</c:v>
                </c:pt>
                <c:pt idx="464">
                  <c:v>26.565992740468808</c:v>
                </c:pt>
                <c:pt idx="465">
                  <c:v>26.852971328815489</c:v>
                </c:pt>
                <c:pt idx="466">
                  <c:v>27.14839166363317</c:v>
                </c:pt>
                <c:pt idx="467">
                  <c:v>27.452765480008896</c:v>
                </c:pt>
                <c:pt idx="468">
                  <c:v>27.766652503131947</c:v>
                </c:pt>
                <c:pt idx="469">
                  <c:v>28.090666643092433</c:v>
                </c:pt>
                <c:pt idx="470">
                  <c:v>28.425483222677364</c:v>
                </c:pt>
                <c:pt idx="471">
                  <c:v>28.771847452022577</c:v>
                </c:pt>
                <c:pt idx="472">
                  <c:v>29.130584417484528</c:v>
                </c:pt>
                <c:pt idx="473">
                  <c:v>29.502610921468442</c:v>
                </c:pt>
                <c:pt idx="474">
                  <c:v>29.888949600688793</c:v>
                </c:pt>
                <c:pt idx="475">
                  <c:v>30.290745870144001</c:v>
                </c:pt>
                <c:pt idx="476">
                  <c:v>30.709288399873376</c:v>
                </c:pt>
                <c:pt idx="477">
                  <c:v>31.146034046996299</c:v>
                </c:pt>
                <c:pt idx="478">
                  <c:v>31.602638459407917</c:v>
                </c:pt>
                <c:pt idx="479">
                  <c:v>32.080993973493769</c:v>
                </c:pt>
                <c:pt idx="480">
                  <c:v>32.583276996865955</c:v>
                </c:pt>
                <c:pt idx="481">
                  <c:v>33.112007875607148</c:v>
                </c:pt>
                <c:pt idx="482">
                  <c:v>33.67012741400837</c:v>
                </c:pt>
                <c:pt idx="483">
                  <c:v>34.261095934341611</c:v>
                </c:pt>
                <c:pt idx="484">
                  <c:v>34.889023345590054</c:v>
                </c:pt>
                <c:pt idx="485">
                  <c:v>35.558842651869043</c:v>
                </c:pt>
                <c:pt idx="486">
                  <c:v>36.276545563853382</c:v>
                </c:pt>
                <c:pt idx="487">
                  <c:v>37.049508957872746</c:v>
                </c:pt>
                <c:pt idx="488">
                  <c:v>37.886957756548988</c:v>
                </c:pt>
                <c:pt idx="489">
                  <c:v>38.800638930865453</c:v>
                </c:pt>
                <c:pt idx="490">
                  <c:v>39.805833879756101</c:v>
                </c:pt>
                <c:pt idx="491">
                  <c:v>40.922936028422313</c:v>
                </c:pt>
                <c:pt idx="492">
                  <c:v>42.180020474729822</c:v>
                </c:pt>
                <c:pt idx="493">
                  <c:v>43.617263424599479</c:v>
                </c:pt>
                <c:pt idx="494">
                  <c:v>45.295082362075128</c:v>
                </c:pt>
                <c:pt idx="495">
                  <c:v>47.310531991586906</c:v>
                </c:pt>
                <c:pt idx="496">
                  <c:v>49.83462535859897</c:v>
                </c:pt>
                <c:pt idx="497">
                  <c:v>53.214006902463339</c:v>
                </c:pt>
                <c:pt idx="498">
                  <c:v>58.34451841932043</c:v>
                </c:pt>
                <c:pt idx="499">
                  <c:v>69.378504847053946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28144"/>
        <c:axId val="304428704"/>
      </c:scatterChart>
      <c:valAx>
        <c:axId val="304428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8704"/>
        <c:crosses val="autoZero"/>
        <c:crossBetween val="midCat"/>
      </c:valAx>
      <c:valAx>
        <c:axId val="30442870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14</xdr:row>
      <xdr:rowOff>104775</xdr:rowOff>
    </xdr:from>
    <xdr:to>
      <xdr:col>17</xdr:col>
      <xdr:colOff>114300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2761" cy="58201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18</xdr:row>
      <xdr:rowOff>66675</xdr:rowOff>
    </xdr:from>
    <xdr:to>
      <xdr:col>15</xdr:col>
      <xdr:colOff>419100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2761" cy="58201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8" zoomScale="150" zoomScaleNormal="150" zoomScalePageLayoutView="150" workbookViewId="0">
      <selection activeCell="B29" sqref="B29"/>
    </sheetView>
  </sheetViews>
  <sheetFormatPr defaultColWidth="11" defaultRowHeight="15.75"/>
  <cols>
    <col min="1" max="1" width="14.625" customWidth="1"/>
    <col min="4" max="4" width="12.375" customWidth="1"/>
    <col min="8" max="8" width="12.875" customWidth="1"/>
  </cols>
  <sheetData>
    <row r="1" spans="1:8">
      <c r="A1" t="s">
        <v>1</v>
      </c>
    </row>
    <row r="2" spans="1:8">
      <c r="A2" t="s">
        <v>0</v>
      </c>
    </row>
    <row r="3" spans="1:8">
      <c r="A3" t="s">
        <v>2</v>
      </c>
    </row>
    <row r="4" spans="1:8">
      <c r="A4" t="s">
        <v>3</v>
      </c>
    </row>
    <row r="6" spans="1:8">
      <c r="A6" t="s">
        <v>6</v>
      </c>
    </row>
    <row r="7" spans="1:8">
      <c r="A7" t="s">
        <v>5</v>
      </c>
    </row>
    <row r="8" spans="1:8">
      <c r="A8" s="26" t="s">
        <v>14</v>
      </c>
      <c r="B8" s="26" t="s">
        <v>15</v>
      </c>
      <c r="C8" s="26" t="s">
        <v>16</v>
      </c>
      <c r="D8" s="26" t="s">
        <v>17</v>
      </c>
      <c r="E8" s="26" t="s">
        <v>106</v>
      </c>
      <c r="F8" s="26" t="s">
        <v>38</v>
      </c>
      <c r="G8" s="26" t="s">
        <v>107</v>
      </c>
      <c r="H8" s="26" t="s">
        <v>108</v>
      </c>
    </row>
    <row r="9" spans="1:8" ht="47.25">
      <c r="A9" s="3" t="s">
        <v>4</v>
      </c>
      <c r="B9" s="3" t="s">
        <v>7</v>
      </c>
      <c r="C9" s="16" t="s">
        <v>8</v>
      </c>
      <c r="D9" s="25" t="s">
        <v>105</v>
      </c>
      <c r="E9" s="29" t="s">
        <v>109</v>
      </c>
      <c r="F9" s="29" t="s">
        <v>62</v>
      </c>
      <c r="G9" s="25" t="s">
        <v>110</v>
      </c>
      <c r="H9" s="25" t="s">
        <v>103</v>
      </c>
    </row>
    <row r="10" spans="1:8">
      <c r="A10" s="1">
        <v>106.4</v>
      </c>
      <c r="B10" s="2">
        <v>0.1</v>
      </c>
      <c r="C10" s="16">
        <f>LN(A10)</f>
        <v>4.667205576907544</v>
      </c>
      <c r="D10" s="18">
        <f>$E$23*$E$24^B10</f>
        <v>106.12616104697278</v>
      </c>
      <c r="E10" s="30">
        <f>A10-D10</f>
        <v>0.27383895302722294</v>
      </c>
      <c r="F10" s="30">
        <v>-0.68289476449237441</v>
      </c>
      <c r="G10" s="2">
        <f>(ROW()-9-0.5)/9</f>
        <v>5.5555555555555552E-2</v>
      </c>
      <c r="H10" s="2">
        <f>NORMSINV(G10)</f>
        <v>-1.5932188180230502</v>
      </c>
    </row>
    <row r="11" spans="1:8">
      <c r="A11" s="1">
        <v>108.9</v>
      </c>
      <c r="B11" s="2">
        <v>0.15</v>
      </c>
      <c r="C11" s="16">
        <f t="shared" ref="C11:C18" si="0">LN(A11)</f>
        <v>4.6904300299389146</v>
      </c>
      <c r="D11" s="18">
        <f t="shared" ref="D11:D18" si="1">$E$23*$E$24^B11</f>
        <v>109.4039105933618</v>
      </c>
      <c r="E11" s="30">
        <f t="shared" ref="E11:E18" si="2">A11-D11</f>
        <v>-0.50391059336179467</v>
      </c>
      <c r="F11" s="30">
        <v>-0.50391059336179467</v>
      </c>
      <c r="G11" s="2">
        <f t="shared" ref="G11:G18" si="3">(ROW()-9-0.05)/9</f>
        <v>0.21666666666666667</v>
      </c>
      <c r="H11" s="2">
        <f t="shared" ref="H11:H18" si="4">NORMSINV(G11)</f>
        <v>-0.78350037538977446</v>
      </c>
    </row>
    <row r="12" spans="1:8">
      <c r="A12" s="1">
        <v>112.1</v>
      </c>
      <c r="B12" s="2">
        <v>0.2</v>
      </c>
      <c r="C12" s="16">
        <f t="shared" si="0"/>
        <v>4.7193913300781141</v>
      </c>
      <c r="D12" s="18">
        <f t="shared" si="1"/>
        <v>112.78289476449237</v>
      </c>
      <c r="E12" s="30">
        <f t="shared" si="2"/>
        <v>-0.68289476449237441</v>
      </c>
      <c r="F12" s="30">
        <v>-0.47517766137173112</v>
      </c>
      <c r="G12" s="2">
        <f t="shared" si="3"/>
        <v>0.32777777777777778</v>
      </c>
      <c r="H12" s="2">
        <f t="shared" si="4"/>
        <v>-0.4460577158831458</v>
      </c>
    </row>
    <row r="13" spans="1:8">
      <c r="A13" s="1">
        <v>117</v>
      </c>
      <c r="B13" s="2">
        <v>0.25</v>
      </c>
      <c r="C13" s="16">
        <f t="shared" si="0"/>
        <v>4.7621739347977563</v>
      </c>
      <c r="D13" s="18">
        <f t="shared" si="1"/>
        <v>116.26624023282729</v>
      </c>
      <c r="E13" s="30">
        <f t="shared" si="2"/>
        <v>0.73375976717271385</v>
      </c>
      <c r="F13" s="30">
        <v>-0.16474999253532019</v>
      </c>
      <c r="G13" s="2">
        <f t="shared" si="3"/>
        <v>0.43888888888888888</v>
      </c>
      <c r="H13" s="2">
        <f t="shared" si="4"/>
        <v>-0.15378688156480719</v>
      </c>
    </row>
    <row r="14" spans="1:8">
      <c r="A14" s="1">
        <v>120.3</v>
      </c>
      <c r="B14" s="2">
        <v>0.3</v>
      </c>
      <c r="C14" s="16">
        <f t="shared" si="0"/>
        <v>4.7899886229806334</v>
      </c>
      <c r="D14" s="18">
        <f t="shared" si="1"/>
        <v>119.85717023937703</v>
      </c>
      <c r="E14" s="30">
        <f t="shared" si="2"/>
        <v>0.44282976062297053</v>
      </c>
      <c r="F14" s="30">
        <v>-9.2117080380376137E-3</v>
      </c>
      <c r="G14" s="2">
        <f t="shared" si="3"/>
        <v>0.55000000000000004</v>
      </c>
      <c r="H14" s="2">
        <f t="shared" si="4"/>
        <v>0.12566134685507416</v>
      </c>
    </row>
    <row r="15" spans="1:8">
      <c r="A15" s="1">
        <v>123.95</v>
      </c>
      <c r="B15" s="2">
        <v>0.35</v>
      </c>
      <c r="C15" s="16">
        <f t="shared" si="0"/>
        <v>4.8198782584811992</v>
      </c>
      <c r="D15" s="18">
        <f t="shared" si="1"/>
        <v>123.55900757625859</v>
      </c>
      <c r="E15" s="30">
        <f t="shared" si="2"/>
        <v>0.39099242374140886</v>
      </c>
      <c r="F15" s="30">
        <v>0.27383895302722294</v>
      </c>
      <c r="G15" s="2">
        <f t="shared" si="3"/>
        <v>0.66111111111111109</v>
      </c>
      <c r="H15" s="2">
        <f t="shared" si="4"/>
        <v>0.41549745508903463</v>
      </c>
    </row>
    <row r="16" spans="1:8">
      <c r="A16" s="1">
        <v>126.9</v>
      </c>
      <c r="B16" s="2">
        <v>0.4</v>
      </c>
      <c r="C16" s="16">
        <f t="shared" si="0"/>
        <v>4.8433993747203417</v>
      </c>
      <c r="D16" s="18">
        <f t="shared" si="1"/>
        <v>127.37517766137174</v>
      </c>
      <c r="E16" s="30">
        <f t="shared" si="2"/>
        <v>-0.47517766137173112</v>
      </c>
      <c r="F16" s="30">
        <v>0.39099242374140886</v>
      </c>
      <c r="G16" s="2">
        <f t="shared" si="3"/>
        <v>0.77222222222222225</v>
      </c>
      <c r="H16" s="2">
        <f t="shared" si="4"/>
        <v>0.74618518621618657</v>
      </c>
    </row>
    <row r="17" spans="1:8">
      <c r="A17" s="1">
        <v>131.30000000000001</v>
      </c>
      <c r="B17" s="2">
        <v>0.45</v>
      </c>
      <c r="C17" s="16">
        <f t="shared" si="0"/>
        <v>4.877484781308751</v>
      </c>
      <c r="D17" s="18">
        <f t="shared" si="1"/>
        <v>131.30921170803805</v>
      </c>
      <c r="E17" s="30">
        <f t="shared" si="2"/>
        <v>-9.2117080380376137E-3</v>
      </c>
      <c r="F17" s="30">
        <v>0.44282976062297053</v>
      </c>
      <c r="G17" s="2">
        <f t="shared" si="3"/>
        <v>0.8833333333333333</v>
      </c>
      <c r="H17" s="2">
        <f t="shared" si="4"/>
        <v>1.1918161716813944</v>
      </c>
    </row>
    <row r="18" spans="1:8">
      <c r="A18" s="1">
        <v>135.19999999999999</v>
      </c>
      <c r="B18" s="2">
        <v>0.5</v>
      </c>
      <c r="C18" s="16">
        <f t="shared" si="0"/>
        <v>4.9067551636088638</v>
      </c>
      <c r="D18" s="18">
        <f t="shared" si="1"/>
        <v>135.36474999253531</v>
      </c>
      <c r="E18" s="30">
        <f t="shared" si="2"/>
        <v>-0.16474999253532019</v>
      </c>
      <c r="F18" s="30">
        <v>0.73375976717271385</v>
      </c>
      <c r="G18" s="2">
        <f t="shared" si="3"/>
        <v>0.99444444444444435</v>
      </c>
      <c r="H18" s="2">
        <f t="shared" si="4"/>
        <v>2.5391848136513056</v>
      </c>
    </row>
    <row r="19" spans="1:8">
      <c r="E19" s="23"/>
    </row>
    <row r="20" spans="1:8">
      <c r="A20" t="s">
        <v>76</v>
      </c>
    </row>
    <row r="21" spans="1:8">
      <c r="A21" t="s">
        <v>77</v>
      </c>
    </row>
    <row r="23" spans="1:8">
      <c r="A23" t="s">
        <v>75</v>
      </c>
      <c r="B23">
        <v>0.8</v>
      </c>
      <c r="D23" t="s">
        <v>56</v>
      </c>
      <c r="E23">
        <v>99.862324708780903</v>
      </c>
    </row>
    <row r="24" spans="1:8">
      <c r="A24" t="s">
        <v>78</v>
      </c>
      <c r="B24">
        <v>10</v>
      </c>
      <c r="D24" t="s">
        <v>57</v>
      </c>
      <c r="E24">
        <v>1.8374174108665757</v>
      </c>
    </row>
    <row r="25" spans="1:8">
      <c r="A25" t="s">
        <v>79</v>
      </c>
      <c r="B25">
        <v>9</v>
      </c>
    </row>
    <row r="26" spans="1:8">
      <c r="A26" t="s">
        <v>80</v>
      </c>
      <c r="B26" s="11">
        <f>AVERAGE(B10:B18)</f>
        <v>0.30000000000000004</v>
      </c>
    </row>
    <row r="27" spans="1:8">
      <c r="A27" t="s">
        <v>81</v>
      </c>
      <c r="B27">
        <f>SUMSQ(B10:B18)</f>
        <v>0.96000000000000008</v>
      </c>
    </row>
    <row r="28" spans="1:8">
      <c r="A28" t="s">
        <v>82</v>
      </c>
      <c r="B28">
        <f>SUMSQ(E10:E18)</f>
        <v>1.9356568113783847</v>
      </c>
    </row>
    <row r="29" spans="1:8">
      <c r="A29" t="s">
        <v>83</v>
      </c>
      <c r="B29" s="27">
        <f>SQRT(SUMSQ(E10:E18)/(B25-2))</f>
        <v>0.52585397367090758</v>
      </c>
    </row>
    <row r="30" spans="1:8">
      <c r="A30" t="s">
        <v>85</v>
      </c>
      <c r="B30">
        <f>B29*SQRT(1/B24+1/B25+(B23-B26)^2/(B27-B25*B26^2))</f>
        <v>0.72058838516178936</v>
      </c>
    </row>
    <row r="31" spans="1:8">
      <c r="A31" t="s">
        <v>86</v>
      </c>
      <c r="B31">
        <f>TINV(0.05,B25-2)</f>
        <v>2.3646242515927849</v>
      </c>
    </row>
    <row r="32" spans="1:8">
      <c r="A32" t="s">
        <v>88</v>
      </c>
      <c r="B32">
        <f>'Q1-solution'!I20*'Q1-solution'!I21^'Q1'!B23</f>
        <v>162.46803718599389</v>
      </c>
    </row>
    <row r="33" spans="1:2">
      <c r="A33" s="16" t="s">
        <v>87</v>
      </c>
      <c r="B33" s="28">
        <f>B32-B31*B30</f>
        <v>160.76411641502423</v>
      </c>
    </row>
    <row r="34" spans="1:2">
      <c r="A34" s="16" t="s">
        <v>89</v>
      </c>
      <c r="B34" s="28">
        <f>B32+B31*B30</f>
        <v>164.17195795696355</v>
      </c>
    </row>
  </sheetData>
  <sortState ref="F10:F18">
    <sortCondition ref="F10:F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H20" sqref="H20:I21"/>
    </sheetView>
  </sheetViews>
  <sheetFormatPr defaultColWidth="8.875" defaultRowHeight="15.75"/>
  <cols>
    <col min="1" max="1" width="17.125" bestFit="1" customWidth="1"/>
    <col min="2" max="2" width="11.875" bestFit="1" customWidth="1"/>
    <col min="3" max="3" width="13.125" bestFit="1" customWidth="1"/>
  </cols>
  <sheetData>
    <row r="1" spans="1:9">
      <c r="A1" t="s">
        <v>24</v>
      </c>
    </row>
    <row r="2" spans="1:9" ht="16.5" thickBot="1"/>
    <row r="3" spans="1:9">
      <c r="A3" s="9" t="s">
        <v>25</v>
      </c>
      <c r="B3" s="9"/>
    </row>
    <row r="4" spans="1:9">
      <c r="A4" s="6" t="s">
        <v>26</v>
      </c>
      <c r="B4" s="6">
        <v>0.99871044560521693</v>
      </c>
    </row>
    <row r="5" spans="1:9">
      <c r="A5" s="6" t="s">
        <v>27</v>
      </c>
      <c r="B5" s="6">
        <v>0.99742255416097092</v>
      </c>
    </row>
    <row r="6" spans="1:9">
      <c r="A6" s="6" t="s">
        <v>28</v>
      </c>
      <c r="B6" s="6">
        <v>0.99705434761253819</v>
      </c>
    </row>
    <row r="7" spans="1:9">
      <c r="A7" s="6" t="s">
        <v>29</v>
      </c>
      <c r="B7" s="6">
        <v>4.5270277818055355E-3</v>
      </c>
      <c r="C7" t="s">
        <v>84</v>
      </c>
    </row>
    <row r="8" spans="1:9" ht="16.5" thickBot="1">
      <c r="A8" s="7" t="s">
        <v>30</v>
      </c>
      <c r="B8" s="7">
        <v>9</v>
      </c>
    </row>
    <row r="10" spans="1:9" ht="16.5" thickBot="1">
      <c r="A10" t="s">
        <v>31</v>
      </c>
    </row>
    <row r="11" spans="1:9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>
      <c r="A12" s="6" t="s">
        <v>32</v>
      </c>
      <c r="B12" s="6">
        <v>1</v>
      </c>
      <c r="C12" s="6">
        <v>5.5515466792718494E-2</v>
      </c>
      <c r="D12" s="6">
        <v>5.5515466792718494E-2</v>
      </c>
      <c r="E12" s="6">
        <v>2708.8669617814162</v>
      </c>
      <c r="F12" s="6">
        <v>2.5323939143623289E-10</v>
      </c>
    </row>
    <row r="13" spans="1:9">
      <c r="A13" s="6" t="s">
        <v>33</v>
      </c>
      <c r="B13" s="6">
        <v>7</v>
      </c>
      <c r="C13" s="6">
        <v>1.4345786376067406E-4</v>
      </c>
      <c r="D13" s="6">
        <v>2.049398053723915E-5</v>
      </c>
      <c r="E13" s="6"/>
      <c r="F13" s="6"/>
    </row>
    <row r="14" spans="1:9" ht="16.5" thickBot="1">
      <c r="A14" s="7" t="s">
        <v>34</v>
      </c>
      <c r="B14" s="7">
        <v>8</v>
      </c>
      <c r="C14" s="7">
        <v>5.5658924656479168E-2</v>
      </c>
      <c r="D14" s="7"/>
      <c r="E14" s="7"/>
      <c r="F14" s="7"/>
    </row>
    <row r="15" spans="1:9" ht="16.5" thickBot="1"/>
    <row r="16" spans="1:9">
      <c r="A16" s="8"/>
      <c r="B16" s="8" t="s">
        <v>40</v>
      </c>
      <c r="C16" s="8" t="s">
        <v>29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>
      <c r="A17" s="6" t="s">
        <v>54</v>
      </c>
      <c r="B17" s="6">
        <v>4.6037924844808558</v>
      </c>
      <c r="C17" s="6">
        <v>3.8175250190307366E-3</v>
      </c>
      <c r="D17" s="6">
        <v>1205.962622780597</v>
      </c>
      <c r="E17" s="6">
        <v>7.1192093590476114E-20</v>
      </c>
      <c r="F17" s="6">
        <v>4.5947654722397937</v>
      </c>
      <c r="G17" s="6">
        <v>4.6128194967219178</v>
      </c>
      <c r="H17" s="6">
        <v>4.5947654722397937</v>
      </c>
      <c r="I17" s="6">
        <v>4.6128194967219178</v>
      </c>
    </row>
    <row r="18" spans="1:9" ht="16.5" thickBot="1">
      <c r="A18" s="7" t="s">
        <v>55</v>
      </c>
      <c r="B18" s="7">
        <v>0.60836100462756226</v>
      </c>
      <c r="C18" s="7">
        <v>1.1688735471167432E-2</v>
      </c>
      <c r="D18" s="7">
        <v>52.046776670428081</v>
      </c>
      <c r="E18" s="7">
        <v>2.5323939143623289E-10</v>
      </c>
      <c r="F18" s="7">
        <v>0.58072153726198694</v>
      </c>
      <c r="G18" s="7">
        <v>0.63600047199313758</v>
      </c>
      <c r="H18" s="7">
        <v>0.58072153726198694</v>
      </c>
      <c r="I18" s="7">
        <v>0.63600047199313758</v>
      </c>
    </row>
    <row r="19" spans="1:9" ht="16.5" thickBot="1"/>
    <row r="20" spans="1:9" ht="16.5" thickBot="1">
      <c r="H20" s="14" t="s">
        <v>56</v>
      </c>
      <c r="I20" s="15">
        <f>EXP(B17)</f>
        <v>99.862324708780903</v>
      </c>
    </row>
    <row r="21" spans="1:9" ht="16.5" thickBot="1">
      <c r="H21" s="12" t="s">
        <v>57</v>
      </c>
      <c r="I21" s="13">
        <f>EXP(B18)</f>
        <v>1.8374174108665757</v>
      </c>
    </row>
    <row r="22" spans="1:9">
      <c r="A22" t="s">
        <v>47</v>
      </c>
      <c r="E22" t="s">
        <v>51</v>
      </c>
    </row>
    <row r="23" spans="1:9" ht="16.5" thickBot="1">
      <c r="H23" s="16" t="s">
        <v>58</v>
      </c>
      <c r="I23" s="16">
        <f>EXP(F17)</f>
        <v>98.964922804073694</v>
      </c>
    </row>
    <row r="24" spans="1:9">
      <c r="A24" s="8" t="s">
        <v>48</v>
      </c>
      <c r="B24" s="8" t="s">
        <v>49</v>
      </c>
      <c r="C24" s="8" t="s">
        <v>50</v>
      </c>
      <c r="E24" s="8" t="s">
        <v>52</v>
      </c>
      <c r="F24" s="8" t="s">
        <v>53</v>
      </c>
      <c r="H24" s="17" t="s">
        <v>59</v>
      </c>
      <c r="I24" s="16">
        <f>EXP(G17)</f>
        <v>100.76786414500688</v>
      </c>
    </row>
    <row r="25" spans="1:9">
      <c r="A25" s="6">
        <v>1</v>
      </c>
      <c r="B25" s="6">
        <v>4.6646285849436122</v>
      </c>
      <c r="C25" s="6">
        <v>2.5769919639317962E-3</v>
      </c>
      <c r="E25" s="6">
        <v>5.5555555555555554</v>
      </c>
      <c r="F25" s="6">
        <v>4.667205576907544</v>
      </c>
      <c r="H25" s="16" t="s">
        <v>60</v>
      </c>
      <c r="I25" s="16">
        <f>EXP(F18)</f>
        <v>1.7873275890611495</v>
      </c>
    </row>
    <row r="26" spans="1:9">
      <c r="A26" s="6">
        <v>2</v>
      </c>
      <c r="B26" s="6">
        <v>4.6950466351749904</v>
      </c>
      <c r="C26" s="6">
        <v>-4.6166052360758769E-3</v>
      </c>
      <c r="E26" s="6">
        <v>16.666666666666664</v>
      </c>
      <c r="F26" s="6">
        <v>4.6904300299389146</v>
      </c>
      <c r="H26" s="16" t="s">
        <v>61</v>
      </c>
      <c r="I26" s="16">
        <f>EXP(G18)</f>
        <v>1.8889109989786681</v>
      </c>
    </row>
    <row r="27" spans="1:9">
      <c r="A27" s="6">
        <v>3</v>
      </c>
      <c r="B27" s="6">
        <v>4.7254646854063687</v>
      </c>
      <c r="C27" s="6">
        <v>-6.0733553282545927E-3</v>
      </c>
      <c r="E27" s="6">
        <v>27.777777777777779</v>
      </c>
      <c r="F27" s="6">
        <v>4.7193913300781141</v>
      </c>
    </row>
    <row r="28" spans="1:9">
      <c r="A28" s="6">
        <v>4</v>
      </c>
      <c r="B28" s="6">
        <v>4.755882735637746</v>
      </c>
      <c r="C28" s="6">
        <v>6.2911991600103079E-3</v>
      </c>
      <c r="E28" s="6">
        <v>38.888888888888886</v>
      </c>
      <c r="F28" s="6">
        <v>4.7621739347977563</v>
      </c>
    </row>
    <row r="29" spans="1:9">
      <c r="A29" s="6">
        <v>5</v>
      </c>
      <c r="B29" s="6">
        <v>4.7863007858691242</v>
      </c>
      <c r="C29" s="6">
        <v>3.6878371115092179E-3</v>
      </c>
      <c r="E29" s="6">
        <v>50</v>
      </c>
      <c r="F29" s="6">
        <v>4.7899886229806334</v>
      </c>
    </row>
    <row r="30" spans="1:9">
      <c r="A30" s="6">
        <v>6</v>
      </c>
      <c r="B30" s="6">
        <v>4.8167188361005024</v>
      </c>
      <c r="C30" s="6">
        <v>3.1594223806967747E-3</v>
      </c>
      <c r="E30" s="6">
        <v>61.111111111111114</v>
      </c>
      <c r="F30" s="6">
        <v>4.8198782584811992</v>
      </c>
    </row>
    <row r="31" spans="1:9">
      <c r="A31" s="6">
        <v>7</v>
      </c>
      <c r="B31" s="6">
        <v>4.8471368863318807</v>
      </c>
      <c r="C31" s="6">
        <v>-3.7375116115390128E-3</v>
      </c>
      <c r="E31" s="6">
        <v>72.222222222222214</v>
      </c>
      <c r="F31" s="6">
        <v>4.8433993747203417</v>
      </c>
    </row>
    <row r="32" spans="1:9">
      <c r="A32" s="6">
        <v>8</v>
      </c>
      <c r="B32" s="6">
        <v>4.8775549365632589</v>
      </c>
      <c r="C32" s="6">
        <v>-7.015525450793092E-5</v>
      </c>
      <c r="E32" s="6">
        <v>83.333333333333329</v>
      </c>
      <c r="F32" s="6">
        <v>4.877484781308751</v>
      </c>
    </row>
    <row r="33" spans="1:6" ht="16.5" thickBot="1">
      <c r="A33" s="7">
        <v>9</v>
      </c>
      <c r="B33" s="7">
        <v>4.9079729867946371</v>
      </c>
      <c r="C33" s="7">
        <v>-1.2178231857733479E-3</v>
      </c>
      <c r="E33" s="7">
        <v>94.444444444444443</v>
      </c>
      <c r="F33" s="7">
        <v>4.9067551636088638</v>
      </c>
    </row>
  </sheetData>
  <sortState ref="F25:F33">
    <sortCondition ref="F25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125" zoomScaleNormal="125" zoomScalePageLayoutView="125" workbookViewId="0">
      <selection activeCell="D29" sqref="D29"/>
    </sheetView>
  </sheetViews>
  <sheetFormatPr defaultColWidth="11" defaultRowHeight="15.75"/>
  <cols>
    <col min="1" max="1" width="18.375" customWidth="1"/>
    <col min="2" max="5" width="16.625" bestFit="1" customWidth="1"/>
  </cols>
  <sheetData>
    <row r="1" spans="1:5">
      <c r="A1" t="s">
        <v>9</v>
      </c>
    </row>
    <row r="2" spans="1:5">
      <c r="A2" t="s">
        <v>23</v>
      </c>
    </row>
    <row r="3" spans="1:5">
      <c r="A3" t="s">
        <v>10</v>
      </c>
    </row>
    <row r="4" spans="1:5">
      <c r="A4" t="s">
        <v>11</v>
      </c>
    </row>
    <row r="5" spans="1:5">
      <c r="A5" t="s">
        <v>12</v>
      </c>
    </row>
    <row r="6" spans="1:5">
      <c r="A6" t="s">
        <v>13</v>
      </c>
    </row>
    <row r="8" spans="1:5">
      <c r="B8" t="s">
        <v>14</v>
      </c>
      <c r="C8" t="s">
        <v>15</v>
      </c>
      <c r="D8" t="s">
        <v>16</v>
      </c>
      <c r="E8" t="s">
        <v>17</v>
      </c>
    </row>
    <row r="9" spans="1:5">
      <c r="A9" t="s">
        <v>18</v>
      </c>
      <c r="B9" s="5">
        <v>100.35</v>
      </c>
      <c r="C9" s="5">
        <v>120.131297260799</v>
      </c>
      <c r="D9" s="5">
        <v>114.90838948746334</v>
      </c>
      <c r="E9" s="5">
        <v>139.45399343067754</v>
      </c>
    </row>
    <row r="10" spans="1:5">
      <c r="A10" t="s">
        <v>19</v>
      </c>
      <c r="B10" s="5">
        <v>121.5644365621972</v>
      </c>
      <c r="C10" s="5">
        <v>288.14519998536156</v>
      </c>
      <c r="D10" s="5">
        <v>260.42619345788745</v>
      </c>
      <c r="E10" s="5">
        <v>214.82017091206706</v>
      </c>
    </row>
    <row r="11" spans="1:5">
      <c r="A11" t="s">
        <v>20</v>
      </c>
      <c r="B11" s="5">
        <v>159.76266858066256</v>
      </c>
      <c r="C11" s="5">
        <v>516.84474213651322</v>
      </c>
      <c r="D11" s="5">
        <v>506.97699344071208</v>
      </c>
      <c r="E11" s="5">
        <v>269.69293905839817</v>
      </c>
    </row>
    <row r="12" spans="1:5">
      <c r="A12" t="s">
        <v>21</v>
      </c>
      <c r="B12" s="5">
        <v>75.284817107037384</v>
      </c>
      <c r="C12" s="5">
        <v>15.391416938510808</v>
      </c>
      <c r="D12" s="5">
        <v>6.2966876692536635</v>
      </c>
      <c r="E12" s="5">
        <v>76.451387609298735</v>
      </c>
    </row>
    <row r="13" spans="1:5">
      <c r="A13" t="s">
        <v>22</v>
      </c>
      <c r="B13" s="5">
        <v>105.6735412200939</v>
      </c>
      <c r="C13" s="5">
        <v>194.41737964102882</v>
      </c>
      <c r="D13" s="5">
        <v>178.73075378350038</v>
      </c>
      <c r="E13" s="5">
        <v>168.70198302035456</v>
      </c>
    </row>
    <row r="14" spans="1:5">
      <c r="B14" s="4"/>
      <c r="C14" s="4"/>
      <c r="D14" s="4"/>
      <c r="E14" s="4"/>
    </row>
    <row r="15" spans="1:5">
      <c r="A15" t="s">
        <v>63</v>
      </c>
    </row>
    <row r="16" spans="1:5" ht="16.5" thickBot="1"/>
    <row r="17" spans="1:7">
      <c r="A17" s="8" t="s">
        <v>64</v>
      </c>
      <c r="B17" s="8" t="s">
        <v>65</v>
      </c>
      <c r="C17" s="8" t="s">
        <v>66</v>
      </c>
      <c r="D17" s="8" t="s">
        <v>67</v>
      </c>
      <c r="E17" s="8" t="s">
        <v>68</v>
      </c>
    </row>
    <row r="18" spans="1:7">
      <c r="A18" s="6" t="s">
        <v>18</v>
      </c>
      <c r="B18" s="6">
        <v>4</v>
      </c>
      <c r="C18" s="6">
        <v>474.84368017893991</v>
      </c>
      <c r="D18" s="6">
        <v>118.71092004473498</v>
      </c>
      <c r="E18" s="6">
        <v>261.29172948621272</v>
      </c>
    </row>
    <row r="19" spans="1:7">
      <c r="A19" s="6" t="s">
        <v>19</v>
      </c>
      <c r="B19" s="6">
        <v>4</v>
      </c>
      <c r="C19" s="6">
        <v>884.95600091751328</v>
      </c>
      <c r="D19" s="6">
        <v>221.23900022937832</v>
      </c>
      <c r="E19" s="6">
        <v>5329.4318969879141</v>
      </c>
    </row>
    <row r="20" spans="1:7">
      <c r="A20" s="6" t="s">
        <v>20</v>
      </c>
      <c r="B20" s="6">
        <v>4</v>
      </c>
      <c r="C20" s="6">
        <v>1453.277343216286</v>
      </c>
      <c r="D20" s="6">
        <v>363.3193358040715</v>
      </c>
      <c r="E20" s="6">
        <v>31469.59730862248</v>
      </c>
    </row>
    <row r="21" spans="1:7">
      <c r="A21" s="6" t="s">
        <v>21</v>
      </c>
      <c r="B21" s="6">
        <v>4</v>
      </c>
      <c r="C21" s="6">
        <v>173.42430932410059</v>
      </c>
      <c r="D21" s="6">
        <v>43.356077331025148</v>
      </c>
      <c r="E21" s="6">
        <v>1423.3881930237278</v>
      </c>
    </row>
    <row r="22" spans="1:7">
      <c r="A22" s="6" t="s">
        <v>22</v>
      </c>
      <c r="B22" s="6">
        <v>4</v>
      </c>
      <c r="C22" s="6">
        <v>647.52365766497758</v>
      </c>
      <c r="D22" s="6">
        <v>161.88091441624439</v>
      </c>
      <c r="E22" s="6">
        <v>1516.1114781797612</v>
      </c>
    </row>
    <row r="23" spans="1:7">
      <c r="A23" s="6"/>
      <c r="B23" s="6"/>
      <c r="C23" s="6"/>
      <c r="D23" s="6"/>
      <c r="E23" s="6"/>
    </row>
    <row r="24" spans="1:7">
      <c r="A24" s="6" t="s">
        <v>14</v>
      </c>
      <c r="B24" s="6">
        <v>5</v>
      </c>
      <c r="C24" s="6">
        <v>562.63546346999101</v>
      </c>
      <c r="D24" s="6">
        <v>112.5270926939982</v>
      </c>
      <c r="E24" s="6">
        <v>973.77826467893101</v>
      </c>
    </row>
    <row r="25" spans="1:7">
      <c r="A25" s="6" t="s">
        <v>15</v>
      </c>
      <c r="B25" s="6">
        <v>5</v>
      </c>
      <c r="C25" s="6">
        <v>1134.9300359622134</v>
      </c>
      <c r="D25" s="6">
        <v>226.98600719244268</v>
      </c>
      <c r="E25" s="6">
        <v>36252.362061586507</v>
      </c>
    </row>
    <row r="26" spans="1:7">
      <c r="A26" s="6" t="s">
        <v>16</v>
      </c>
      <c r="B26" s="6">
        <v>5</v>
      </c>
      <c r="C26" s="6">
        <v>1067.3390178388167</v>
      </c>
      <c r="D26" s="6">
        <v>213.46780356776335</v>
      </c>
      <c r="E26" s="6">
        <v>35548.306728786934</v>
      </c>
    </row>
    <row r="27" spans="1:7" ht="16.5" thickBot="1">
      <c r="A27" s="7" t="s">
        <v>17</v>
      </c>
      <c r="B27" s="7">
        <v>5</v>
      </c>
      <c r="C27" s="7">
        <v>869.12047403079612</v>
      </c>
      <c r="D27" s="7">
        <v>173.82409480615922</v>
      </c>
      <c r="E27" s="7">
        <v>5390.1243897235254</v>
      </c>
    </row>
    <row r="30" spans="1:7" ht="16.5" thickBot="1">
      <c r="A30" t="s">
        <v>31</v>
      </c>
    </row>
    <row r="31" spans="1:7">
      <c r="A31" s="8" t="s">
        <v>69</v>
      </c>
      <c r="B31" s="8" t="s">
        <v>36</v>
      </c>
      <c r="C31" s="8" t="s">
        <v>35</v>
      </c>
      <c r="D31" s="8" t="s">
        <v>37</v>
      </c>
      <c r="E31" s="8" t="s">
        <v>38</v>
      </c>
      <c r="F31" s="8" t="s">
        <v>42</v>
      </c>
      <c r="G31" s="8" t="s">
        <v>70</v>
      </c>
    </row>
    <row r="32" spans="1:7">
      <c r="A32" s="6" t="s">
        <v>72</v>
      </c>
      <c r="B32" s="6">
        <v>232193.50782268037</v>
      </c>
      <c r="C32" s="6">
        <v>4</v>
      </c>
      <c r="D32" s="6">
        <v>58048.376955670094</v>
      </c>
      <c r="E32" s="6">
        <v>8.656961979628937</v>
      </c>
      <c r="F32" s="6">
        <v>1.5851791016778451E-3</v>
      </c>
      <c r="G32" s="6">
        <v>3.2591667269012499</v>
      </c>
    </row>
    <row r="33" spans="1:7">
      <c r="A33" s="6" t="s">
        <v>73</v>
      </c>
      <c r="B33" s="6">
        <v>39534.683862477017</v>
      </c>
      <c r="C33" s="6">
        <v>3</v>
      </c>
      <c r="D33" s="6">
        <v>13178.227954159005</v>
      </c>
      <c r="E33" s="6">
        <v>1.9653162472597645</v>
      </c>
      <c r="F33" s="6">
        <v>0.17307762305635993</v>
      </c>
      <c r="G33" s="6">
        <v>3.4902948194976045</v>
      </c>
    </row>
    <row r="34" spans="1:7">
      <c r="A34" s="6" t="s">
        <v>71</v>
      </c>
      <c r="B34" s="6">
        <v>80464.777956423291</v>
      </c>
      <c r="C34" s="6">
        <v>12</v>
      </c>
      <c r="D34" s="6">
        <v>6705.3981630352746</v>
      </c>
      <c r="E34" s="6"/>
      <c r="F34" s="6"/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 ht="16.5" thickBot="1">
      <c r="A36" s="7" t="s">
        <v>34</v>
      </c>
      <c r="B36" s="7">
        <v>352192.96964158065</v>
      </c>
      <c r="C36" s="7">
        <v>19</v>
      </c>
      <c r="D36" s="7"/>
      <c r="E36" s="7"/>
      <c r="F36" s="7"/>
      <c r="G36" s="7"/>
    </row>
    <row r="38" spans="1:7">
      <c r="A38" t="s">
        <v>74</v>
      </c>
    </row>
    <row r="39" spans="1:7">
      <c r="A39" t="s">
        <v>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J9" sqref="J9"/>
    </sheetView>
  </sheetViews>
  <sheetFormatPr defaultColWidth="8.875" defaultRowHeight="15.75"/>
  <cols>
    <col min="1" max="1" width="8.875" style="10"/>
    <col min="4" max="4" width="12.875" customWidth="1"/>
  </cols>
  <sheetData>
    <row r="1" spans="1:10" ht="31.5">
      <c r="A1" s="20" t="s">
        <v>97</v>
      </c>
      <c r="B1" s="21" t="s">
        <v>98</v>
      </c>
      <c r="C1" s="21" t="s">
        <v>99</v>
      </c>
      <c r="D1" s="22" t="s">
        <v>100</v>
      </c>
      <c r="F1" t="s">
        <v>102</v>
      </c>
    </row>
    <row r="2" spans="1:10">
      <c r="A2" s="10">
        <v>2.7950938080652712</v>
      </c>
      <c r="B2">
        <v>7.2402513759395196E-3</v>
      </c>
      <c r="C2">
        <f>(ROW()-1-0.5)/500</f>
        <v>1E-3</v>
      </c>
      <c r="D2">
        <f>-$J$11*LN(1-C2)</f>
        <v>1.0048592406596146E-2</v>
      </c>
      <c r="F2" t="s">
        <v>101</v>
      </c>
    </row>
    <row r="3" spans="1:10">
      <c r="A3" s="10">
        <v>2.3578089930476279E-2</v>
      </c>
      <c r="B3">
        <v>1.0037119416381685E-2</v>
      </c>
      <c r="C3">
        <f t="shared" ref="C3:C66" si="0">(ROW()-1-0.5)/500</f>
        <v>3.0000000000000001E-3</v>
      </c>
      <c r="D3">
        <f t="shared" ref="D3:D66" si="1">-$J$11*LN(1-C3)</f>
        <v>3.017598846647726E-2</v>
      </c>
    </row>
    <row r="4" spans="1:10">
      <c r="A4" s="10">
        <v>17.863248783457657</v>
      </c>
      <c r="B4">
        <v>2.3578089930476279E-2</v>
      </c>
      <c r="C4">
        <f t="shared" si="0"/>
        <v>5.0000000000000001E-3</v>
      </c>
      <c r="D4">
        <f t="shared" si="1"/>
        <v>5.0343801011443916E-2</v>
      </c>
    </row>
    <row r="5" spans="1:10">
      <c r="A5" s="10">
        <v>8.9668394494102515</v>
      </c>
      <c r="B5">
        <v>2.8831268128937552E-2</v>
      </c>
      <c r="C5">
        <f t="shared" si="0"/>
        <v>7.0000000000000001E-3</v>
      </c>
      <c r="D5">
        <f t="shared" si="1"/>
        <v>7.0552192683451476E-2</v>
      </c>
      <c r="F5" s="24" t="s">
        <v>104</v>
      </c>
    </row>
    <row r="6" spans="1:10">
      <c r="A6" s="10">
        <v>14.5334171407226</v>
      </c>
      <c r="B6">
        <v>6.4087791990364004E-2</v>
      </c>
      <c r="C6">
        <f t="shared" si="0"/>
        <v>8.9999999999999993E-3</v>
      </c>
      <c r="D6">
        <f t="shared" si="1"/>
        <v>9.0801327108178148E-2</v>
      </c>
    </row>
    <row r="7" spans="1:10">
      <c r="A7" s="10">
        <v>32.122344325480661</v>
      </c>
      <c r="B7">
        <v>0.10953846328488132</v>
      </c>
      <c r="C7">
        <f t="shared" si="0"/>
        <v>1.0999999999999999E-2</v>
      </c>
      <c r="D7">
        <f t="shared" si="1"/>
        <v>0.11109136890297425</v>
      </c>
    </row>
    <row r="8" spans="1:10">
      <c r="A8" s="10">
        <v>2.3911145442838713</v>
      </c>
      <c r="B8">
        <v>0.17802877936138362</v>
      </c>
      <c r="C8">
        <f t="shared" si="0"/>
        <v>1.2999999999999999E-2</v>
      </c>
      <c r="D8">
        <f t="shared" si="1"/>
        <v>0.13142248368489198</v>
      </c>
    </row>
    <row r="9" spans="1:10">
      <c r="A9" s="10">
        <v>4.5049642527691436</v>
      </c>
      <c r="B9">
        <v>0.19957083048235538</v>
      </c>
      <c r="C9">
        <f t="shared" si="0"/>
        <v>1.4999999999999999E-2</v>
      </c>
      <c r="D9">
        <f t="shared" si="1"/>
        <v>0.1517948380787966</v>
      </c>
    </row>
    <row r="10" spans="1:10">
      <c r="A10" s="10">
        <v>9.2531139367372024</v>
      </c>
      <c r="B10">
        <v>0.20541297618873305</v>
      </c>
      <c r="C10">
        <f t="shared" si="0"/>
        <v>1.7000000000000001E-2</v>
      </c>
      <c r="D10">
        <f t="shared" si="1"/>
        <v>0.17220859972555999</v>
      </c>
    </row>
    <row r="11" spans="1:10">
      <c r="A11" s="10">
        <v>13.817089743169246</v>
      </c>
      <c r="B11">
        <v>0.22171476962966091</v>
      </c>
      <c r="C11">
        <f t="shared" si="0"/>
        <v>1.9E-2</v>
      </c>
      <c r="D11">
        <f t="shared" si="1"/>
        <v>0.19266393729033787</v>
      </c>
      <c r="F11" s="16" t="s">
        <v>90</v>
      </c>
      <c r="G11" s="18">
        <f>MIN(A2:A501)</f>
        <v>7.2402513759395196E-3</v>
      </c>
      <c r="I11" t="s">
        <v>96</v>
      </c>
      <c r="J11" s="10">
        <f>AVERAGE(A2:A501)</f>
        <v>10.043567272591181</v>
      </c>
    </row>
    <row r="12" spans="1:10">
      <c r="A12" s="10">
        <v>3.5121397956379545</v>
      </c>
      <c r="B12">
        <v>0.22872380469262782</v>
      </c>
      <c r="C12">
        <f t="shared" si="0"/>
        <v>2.1000000000000001E-2</v>
      </c>
      <c r="D12">
        <f t="shared" si="1"/>
        <v>0.21316102047093102</v>
      </c>
      <c r="F12" s="16" t="s">
        <v>91</v>
      </c>
      <c r="G12" s="18">
        <f>MAX(A2:A501)</f>
        <v>63.232364879863397</v>
      </c>
    </row>
    <row r="13" spans="1:10">
      <c r="A13" s="10">
        <v>4.6662517254274167</v>
      </c>
      <c r="B13">
        <v>0.23955807286183531</v>
      </c>
      <c r="C13">
        <f t="shared" si="0"/>
        <v>2.3E-2</v>
      </c>
      <c r="D13">
        <f t="shared" si="1"/>
        <v>0.23370002000623266</v>
      </c>
    </row>
    <row r="14" spans="1:10" ht="16.5" thickBot="1">
      <c r="A14" s="10">
        <v>10.861808365279362</v>
      </c>
      <c r="B14">
        <v>0.24327402898091569</v>
      </c>
      <c r="C14">
        <f t="shared" si="0"/>
        <v>2.5000000000000001E-2</v>
      </c>
      <c r="D14">
        <f t="shared" si="1"/>
        <v>0.2542811076847617</v>
      </c>
    </row>
    <row r="15" spans="1:10">
      <c r="A15" s="10">
        <v>26.457069633025363</v>
      </c>
      <c r="B15">
        <v>0.24585244366333942</v>
      </c>
      <c r="C15">
        <f t="shared" si="0"/>
        <v>2.7E-2</v>
      </c>
      <c r="D15">
        <f t="shared" si="1"/>
        <v>0.27490445635328409</v>
      </c>
      <c r="F15" t="s">
        <v>92</v>
      </c>
      <c r="H15" s="8" t="s">
        <v>93</v>
      </c>
      <c r="I15" s="8" t="s">
        <v>95</v>
      </c>
    </row>
    <row r="16" spans="1:10">
      <c r="A16" s="10">
        <v>8.2292412584816468</v>
      </c>
      <c r="B16">
        <v>0.27647402391978848</v>
      </c>
      <c r="C16">
        <f t="shared" si="0"/>
        <v>2.9000000000000001E-2</v>
      </c>
      <c r="D16">
        <f t="shared" si="1"/>
        <v>0.29557023992552256</v>
      </c>
      <c r="F16">
        <v>0</v>
      </c>
      <c r="H16" s="19">
        <v>0</v>
      </c>
      <c r="I16" s="6">
        <v>0</v>
      </c>
    </row>
    <row r="17" spans="1:9">
      <c r="A17" s="10">
        <v>3.3055434488468927</v>
      </c>
      <c r="B17">
        <v>0.29993986123117011</v>
      </c>
      <c r="C17">
        <f t="shared" si="0"/>
        <v>3.1E-2</v>
      </c>
      <c r="D17">
        <f t="shared" si="1"/>
        <v>0.31627863339095635</v>
      </c>
      <c r="F17">
        <f t="shared" ref="F17:F29" si="2">F16+5</f>
        <v>5</v>
      </c>
      <c r="H17" s="19">
        <v>5</v>
      </c>
      <c r="I17" s="6">
        <v>177</v>
      </c>
    </row>
    <row r="18" spans="1:9">
      <c r="A18" s="10">
        <v>12.461331105265945</v>
      </c>
      <c r="B18">
        <v>0.31662666694193675</v>
      </c>
      <c r="C18">
        <f t="shared" si="0"/>
        <v>3.3000000000000002E-2</v>
      </c>
      <c r="D18">
        <f t="shared" si="1"/>
        <v>0.33702981282371192</v>
      </c>
      <c r="F18">
        <f t="shared" si="2"/>
        <v>10</v>
      </c>
      <c r="H18" s="19">
        <v>10</v>
      </c>
      <c r="I18" s="6">
        <v>135</v>
      </c>
    </row>
    <row r="19" spans="1:9">
      <c r="A19" s="10">
        <v>11.858391971141977</v>
      </c>
      <c r="B19">
        <v>0.37195573330923259</v>
      </c>
      <c r="C19">
        <f t="shared" si="0"/>
        <v>3.5000000000000003E-2</v>
      </c>
      <c r="D19">
        <f t="shared" si="1"/>
        <v>0.35782395539154521</v>
      </c>
      <c r="F19">
        <f t="shared" si="2"/>
        <v>15</v>
      </c>
      <c r="H19" s="19">
        <v>15</v>
      </c>
      <c r="I19" s="6">
        <v>89</v>
      </c>
    </row>
    <row r="20" spans="1:9">
      <c r="A20" s="10">
        <v>18.635077110483522</v>
      </c>
      <c r="B20">
        <v>0.4008582626606092</v>
      </c>
      <c r="C20">
        <f t="shared" si="0"/>
        <v>3.6999999999999998E-2</v>
      </c>
      <c r="D20">
        <f t="shared" si="1"/>
        <v>0.37866123936491763</v>
      </c>
      <c r="F20">
        <f t="shared" si="2"/>
        <v>20</v>
      </c>
      <c r="H20" s="19">
        <v>20</v>
      </c>
      <c r="I20" s="6">
        <v>33</v>
      </c>
    </row>
    <row r="21" spans="1:9">
      <c r="A21" s="10">
        <v>6.6389298340986533</v>
      </c>
      <c r="B21">
        <v>0.40706113316893172</v>
      </c>
      <c r="C21">
        <f t="shared" si="0"/>
        <v>3.9E-2</v>
      </c>
      <c r="D21">
        <f t="shared" si="1"/>
        <v>0.39954184412616633</v>
      </c>
      <c r="F21">
        <f t="shared" si="2"/>
        <v>25</v>
      </c>
      <c r="H21" s="19">
        <v>25</v>
      </c>
      <c r="I21" s="6">
        <v>26</v>
      </c>
    </row>
    <row r="22" spans="1:9">
      <c r="A22" s="10">
        <v>7.1992013222838231</v>
      </c>
      <c r="B22">
        <v>0.53336412135420652</v>
      </c>
      <c r="C22">
        <f t="shared" si="0"/>
        <v>4.1000000000000002E-2</v>
      </c>
      <c r="D22">
        <f t="shared" si="1"/>
        <v>0.42046595017876959</v>
      </c>
      <c r="F22">
        <f t="shared" si="2"/>
        <v>30</v>
      </c>
      <c r="H22" s="19">
        <v>30</v>
      </c>
      <c r="I22" s="6">
        <v>17</v>
      </c>
    </row>
    <row r="23" spans="1:9">
      <c r="A23" s="10">
        <v>11.607097364443121</v>
      </c>
      <c r="B23">
        <v>0.5555601043029289</v>
      </c>
      <c r="C23">
        <f t="shared" si="0"/>
        <v>4.2999999999999997E-2</v>
      </c>
      <c r="D23">
        <f t="shared" si="1"/>
        <v>0.44143373915670914</v>
      </c>
      <c r="F23">
        <f t="shared" si="2"/>
        <v>35</v>
      </c>
      <c r="H23" s="19">
        <v>35</v>
      </c>
      <c r="I23" s="6">
        <v>10</v>
      </c>
    </row>
    <row r="24" spans="1:9">
      <c r="A24" s="10">
        <v>23.410505489141599</v>
      </c>
      <c r="B24">
        <v>0.55822167871658435</v>
      </c>
      <c r="C24">
        <f t="shared" si="0"/>
        <v>4.4999999999999998E-2</v>
      </c>
      <c r="D24">
        <f t="shared" si="1"/>
        <v>0.46244539383393085</v>
      </c>
      <c r="F24">
        <f t="shared" si="2"/>
        <v>40</v>
      </c>
      <c r="H24" s="19">
        <v>40</v>
      </c>
      <c r="I24" s="6">
        <v>2</v>
      </c>
    </row>
    <row r="25" spans="1:9">
      <c r="A25" s="10">
        <v>6.6309151997777827</v>
      </c>
      <c r="B25">
        <v>0.57558638886608626</v>
      </c>
      <c r="C25">
        <f t="shared" si="0"/>
        <v>4.7E-2</v>
      </c>
      <c r="D25">
        <f t="shared" si="1"/>
        <v>0.48350109813390374</v>
      </c>
      <c r="F25">
        <f t="shared" si="2"/>
        <v>45</v>
      </c>
      <c r="H25" s="19">
        <v>45</v>
      </c>
      <c r="I25" s="6">
        <v>6</v>
      </c>
    </row>
    <row r="26" spans="1:9">
      <c r="A26" s="10">
        <v>11.102627294525004</v>
      </c>
      <c r="B26">
        <v>0.57880030454541032</v>
      </c>
      <c r="C26">
        <f t="shared" si="0"/>
        <v>4.9000000000000002E-2</v>
      </c>
      <c r="D26">
        <f t="shared" si="1"/>
        <v>0.50460103713928017</v>
      </c>
      <c r="F26">
        <f t="shared" si="2"/>
        <v>50</v>
      </c>
      <c r="H26" s="19">
        <v>50</v>
      </c>
      <c r="I26" s="6">
        <v>1</v>
      </c>
    </row>
    <row r="27" spans="1:9">
      <c r="A27" s="10">
        <v>1.3229082580881566</v>
      </c>
      <c r="B27">
        <v>0.57931285618196904</v>
      </c>
      <c r="C27">
        <f t="shared" si="0"/>
        <v>5.0999999999999997E-2</v>
      </c>
      <c r="D27">
        <f t="shared" si="1"/>
        <v>0.52574539710165735</v>
      </c>
      <c r="F27">
        <f t="shared" si="2"/>
        <v>55</v>
      </c>
      <c r="H27" s="19">
        <v>55</v>
      </c>
      <c r="I27" s="6">
        <v>2</v>
      </c>
    </row>
    <row r="28" spans="1:9">
      <c r="A28" s="10">
        <v>21.151821990730767</v>
      </c>
      <c r="B28">
        <v>0.5803515098611276</v>
      </c>
      <c r="C28">
        <f t="shared" si="0"/>
        <v>5.2999999999999999E-2</v>
      </c>
      <c r="D28">
        <f t="shared" si="1"/>
        <v>0.54693436545144147</v>
      </c>
      <c r="F28">
        <f t="shared" si="2"/>
        <v>60</v>
      </c>
      <c r="H28" s="19">
        <v>60</v>
      </c>
      <c r="I28" s="6">
        <v>1</v>
      </c>
    </row>
    <row r="29" spans="1:9">
      <c r="A29" s="10">
        <v>5.9783939892727318</v>
      </c>
      <c r="B29">
        <v>0.6436105208567986</v>
      </c>
      <c r="C29">
        <f t="shared" si="0"/>
        <v>5.5E-2</v>
      </c>
      <c r="D29">
        <f t="shared" si="1"/>
        <v>0.56816813080781736</v>
      </c>
      <c r="F29">
        <f t="shared" si="2"/>
        <v>65</v>
      </c>
      <c r="H29" s="19">
        <v>65</v>
      </c>
      <c r="I29" s="6">
        <v>1</v>
      </c>
    </row>
    <row r="30" spans="1:9" ht="16.5" thickBot="1">
      <c r="A30" s="10">
        <v>34.891303160796696</v>
      </c>
      <c r="B30">
        <v>0.67470393293948794</v>
      </c>
      <c r="C30">
        <f t="shared" si="0"/>
        <v>5.7000000000000002E-2</v>
      </c>
      <c r="D30">
        <f t="shared" si="1"/>
        <v>0.58944688298882186</v>
      </c>
      <c r="H30" s="7" t="s">
        <v>94</v>
      </c>
      <c r="I30" s="7">
        <v>0</v>
      </c>
    </row>
    <row r="31" spans="1:9">
      <c r="A31" s="10">
        <v>1.3811670608946767</v>
      </c>
      <c r="B31">
        <v>0.67926848286382835</v>
      </c>
      <c r="C31">
        <f t="shared" si="0"/>
        <v>5.8999999999999997E-2</v>
      </c>
      <c r="D31">
        <f t="shared" si="1"/>
        <v>0.61077081302152503</v>
      </c>
    </row>
    <row r="32" spans="1:9">
      <c r="A32" s="10">
        <v>10.221097953558251</v>
      </c>
      <c r="B32">
        <v>0.68301005690751793</v>
      </c>
      <c r="C32">
        <f t="shared" si="0"/>
        <v>6.0999999999999999E-2</v>
      </c>
      <c r="D32">
        <f t="shared" si="1"/>
        <v>0.63214011315232355</v>
      </c>
    </row>
    <row r="33" spans="1:4">
      <c r="A33" s="10">
        <v>0.7653721526352768</v>
      </c>
      <c r="B33">
        <v>0.71602854700490193</v>
      </c>
      <c r="C33">
        <f t="shared" si="0"/>
        <v>6.3E-2</v>
      </c>
      <c r="D33">
        <f t="shared" si="1"/>
        <v>0.65355497685733388</v>
      </c>
    </row>
    <row r="34" spans="1:4">
      <c r="A34" s="10">
        <v>1.8272717305962978</v>
      </c>
      <c r="B34">
        <v>0.76515751599785342</v>
      </c>
      <c r="C34">
        <f t="shared" si="0"/>
        <v>6.5000000000000002E-2</v>
      </c>
      <c r="D34">
        <f t="shared" si="1"/>
        <v>0.67501559885290685</v>
      </c>
    </row>
    <row r="35" spans="1:4">
      <c r="A35" s="10">
        <v>3.4085494000778995</v>
      </c>
      <c r="B35">
        <v>0.7653721526352768</v>
      </c>
      <c r="C35">
        <f t="shared" si="0"/>
        <v>6.7000000000000004E-2</v>
      </c>
      <c r="D35">
        <f t="shared" si="1"/>
        <v>0.69652217510624992</v>
      </c>
    </row>
    <row r="36" spans="1:4">
      <c r="A36" s="10">
        <v>0.86633476603518622</v>
      </c>
      <c r="B36">
        <v>0.77552803768560941</v>
      </c>
      <c r="C36">
        <f t="shared" si="0"/>
        <v>6.9000000000000006E-2</v>
      </c>
      <c r="D36">
        <f t="shared" si="1"/>
        <v>0.7180749028461636</v>
      </c>
    </row>
    <row r="37" spans="1:4">
      <c r="A37" s="10">
        <v>13.774715950170826</v>
      </c>
      <c r="B37">
        <v>0.78537941278826118</v>
      </c>
      <c r="C37">
        <f t="shared" si="0"/>
        <v>7.0999999999999994E-2</v>
      </c>
      <c r="D37">
        <f t="shared" si="1"/>
        <v>0.73967398057389444</v>
      </c>
    </row>
    <row r="38" spans="1:4">
      <c r="A38" s="10">
        <v>11.215606143589056</v>
      </c>
      <c r="B38">
        <v>0.80299945829935404</v>
      </c>
      <c r="C38">
        <f t="shared" si="0"/>
        <v>7.2999999999999995E-2</v>
      </c>
      <c r="D38">
        <f t="shared" si="1"/>
        <v>0.76131960807410426</v>
      </c>
    </row>
    <row r="39" spans="1:4">
      <c r="A39" s="10">
        <v>5.1753732467444182</v>
      </c>
      <c r="B39">
        <v>0.83657085196284231</v>
      </c>
      <c r="C39">
        <f t="shared" si="0"/>
        <v>7.4999999999999997E-2</v>
      </c>
      <c r="D39">
        <f t="shared" si="1"/>
        <v>0.78301198642595771</v>
      </c>
    </row>
    <row r="40" spans="1:4">
      <c r="A40" s="10">
        <v>5.8289813971649309</v>
      </c>
      <c r="B40">
        <v>0.86633476603518622</v>
      </c>
      <c r="C40">
        <f t="shared" si="0"/>
        <v>7.6999999999999999E-2</v>
      </c>
      <c r="D40">
        <f t="shared" si="1"/>
        <v>0.80475131801433064</v>
      </c>
    </row>
    <row r="41" spans="1:4">
      <c r="A41" s="10">
        <v>0.22872380469262782</v>
      </c>
      <c r="B41">
        <v>0.86949439394884176</v>
      </c>
      <c r="C41">
        <f t="shared" si="0"/>
        <v>7.9000000000000001E-2</v>
      </c>
      <c r="D41">
        <f t="shared" si="1"/>
        <v>0.82653780654113873</v>
      </c>
    </row>
    <row r="42" spans="1:4">
      <c r="A42" s="10">
        <v>13.349292249341948</v>
      </c>
      <c r="B42">
        <v>0.88295949185857925</v>
      </c>
      <c r="C42">
        <f t="shared" si="0"/>
        <v>8.1000000000000003E-2</v>
      </c>
      <c r="D42">
        <f t="shared" si="1"/>
        <v>0.8483716570367914</v>
      </c>
    </row>
    <row r="43" spans="1:4">
      <c r="A43" s="10">
        <v>26.554358983686306</v>
      </c>
      <c r="B43">
        <v>0.88320154755383773</v>
      </c>
      <c r="C43">
        <f t="shared" si="0"/>
        <v>8.3000000000000004E-2</v>
      </c>
      <c r="D43">
        <f t="shared" si="1"/>
        <v>0.87025307587176703</v>
      </c>
    </row>
    <row r="44" spans="1:4">
      <c r="A44" s="10">
        <v>12.822999725305193</v>
      </c>
      <c r="B44">
        <v>0.90205911268149253</v>
      </c>
      <c r="C44">
        <f t="shared" si="0"/>
        <v>8.5000000000000006E-2</v>
      </c>
      <c r="D44">
        <f t="shared" si="1"/>
        <v>0.89218227076831857</v>
      </c>
    </row>
    <row r="45" spans="1:4">
      <c r="A45" s="10">
        <v>2.8424786492613903</v>
      </c>
      <c r="B45">
        <v>0.91020636410868427</v>
      </c>
      <c r="C45">
        <f t="shared" si="0"/>
        <v>8.6999999999999994E-2</v>
      </c>
      <c r="D45">
        <f t="shared" si="1"/>
        <v>0.91415945081230454</v>
      </c>
    </row>
    <row r="46" spans="1:4">
      <c r="A46" s="10">
        <v>10.471960082587955</v>
      </c>
      <c r="B46">
        <v>0.96212961032727051</v>
      </c>
      <c r="C46">
        <f t="shared" si="0"/>
        <v>8.8999999999999996E-2</v>
      </c>
      <c r="D46">
        <f t="shared" si="1"/>
        <v>0.93618482646515044</v>
      </c>
    </row>
    <row r="47" spans="1:4">
      <c r="A47" s="10">
        <v>10.355844157661769</v>
      </c>
      <c r="B47">
        <v>0.98502135595787332</v>
      </c>
      <c r="C47">
        <f t="shared" si="0"/>
        <v>9.0999999999999998E-2</v>
      </c>
      <c r="D47">
        <f t="shared" si="1"/>
        <v>0.95825860957594133</v>
      </c>
    </row>
    <row r="48" spans="1:4">
      <c r="A48" s="10">
        <v>3.5079235033319138</v>
      </c>
      <c r="B48">
        <v>0.99666059629086523</v>
      </c>
      <c r="C48">
        <f t="shared" si="0"/>
        <v>9.2999999999999999E-2</v>
      </c>
      <c r="D48">
        <f t="shared" si="1"/>
        <v>0.98038101339364903</v>
      </c>
    </row>
    <row r="49" spans="1:4">
      <c r="A49" s="10">
        <v>34.708497635120267</v>
      </c>
      <c r="B49">
        <v>1.0298673231024622</v>
      </c>
      <c r="C49">
        <f t="shared" si="0"/>
        <v>9.5000000000000001E-2</v>
      </c>
      <c r="D49">
        <f t="shared" si="1"/>
        <v>1.0025522525794923</v>
      </c>
    </row>
    <row r="50" spans="1:4">
      <c r="A50" s="10">
        <v>21.649734530410893</v>
      </c>
      <c r="B50">
        <v>1.0483126094981583</v>
      </c>
      <c r="C50">
        <f t="shared" si="0"/>
        <v>9.7000000000000003E-2</v>
      </c>
      <c r="D50">
        <f t="shared" si="1"/>
        <v>1.0247725432194343</v>
      </c>
    </row>
    <row r="51" spans="1:4">
      <c r="A51" s="10">
        <v>4.4802372265856718</v>
      </c>
      <c r="B51">
        <v>1.052962795834236</v>
      </c>
      <c r="C51">
        <f t="shared" si="0"/>
        <v>9.9000000000000005E-2</v>
      </c>
      <c r="D51">
        <f t="shared" si="1"/>
        <v>1.04704210283682</v>
      </c>
    </row>
    <row r="52" spans="1:4">
      <c r="A52" s="10">
        <v>0.27647402391978848</v>
      </c>
      <c r="B52">
        <v>1.1992524499823447</v>
      </c>
      <c r="C52">
        <f t="shared" si="0"/>
        <v>0.10100000000000001</v>
      </c>
      <c r="D52">
        <f t="shared" si="1"/>
        <v>1.0693611504051521</v>
      </c>
    </row>
    <row r="53" spans="1:4">
      <c r="A53" s="10">
        <v>9.8290259540049867</v>
      </c>
      <c r="B53">
        <v>1.2380799235752733</v>
      </c>
      <c r="C53">
        <f t="shared" si="0"/>
        <v>0.10299999999999999</v>
      </c>
      <c r="D53">
        <f t="shared" si="1"/>
        <v>1.0917299063610106</v>
      </c>
    </row>
    <row r="54" spans="1:4">
      <c r="A54" s="10">
        <v>6.7043488986934063</v>
      </c>
      <c r="B54">
        <v>1.2868421840512605</v>
      </c>
      <c r="C54">
        <f t="shared" si="0"/>
        <v>0.105</v>
      </c>
      <c r="D54">
        <f t="shared" si="1"/>
        <v>1.114148592617116</v>
      </c>
    </row>
    <row r="55" spans="1:4">
      <c r="A55" s="10">
        <v>5.5197653777135685</v>
      </c>
      <c r="B55">
        <v>1.3200046075005174</v>
      </c>
      <c r="C55">
        <f t="shared" si="0"/>
        <v>0.107</v>
      </c>
      <c r="D55">
        <f t="shared" si="1"/>
        <v>1.1366174325755372</v>
      </c>
    </row>
    <row r="56" spans="1:4">
      <c r="A56" s="10">
        <v>18.635482196065517</v>
      </c>
      <c r="B56">
        <v>1.3229082580881566</v>
      </c>
      <c r="C56">
        <f t="shared" si="0"/>
        <v>0.109</v>
      </c>
      <c r="D56">
        <f t="shared" si="1"/>
        <v>1.1591366511410517</v>
      </c>
    </row>
    <row r="57" spans="1:4">
      <c r="A57" s="10">
        <v>44.506280612653562</v>
      </c>
      <c r="B57">
        <v>1.3245130302668215</v>
      </c>
      <c r="C57">
        <f t="shared" si="0"/>
        <v>0.111</v>
      </c>
      <c r="D57">
        <f t="shared" si="1"/>
        <v>1.1817064747346502</v>
      </c>
    </row>
    <row r="58" spans="1:4">
      <c r="A58" s="10">
        <v>10.566943768669532</v>
      </c>
      <c r="B58">
        <v>1.3387198861955809</v>
      </c>
      <c r="C58">
        <f t="shared" si="0"/>
        <v>0.113</v>
      </c>
      <c r="D58">
        <f t="shared" si="1"/>
        <v>1.2043271313071982</v>
      </c>
    </row>
    <row r="59" spans="1:4">
      <c r="A59" s="10">
        <v>3.6142420599053029</v>
      </c>
      <c r="B59">
        <v>1.3489504387315407</v>
      </c>
      <c r="C59">
        <f t="shared" si="0"/>
        <v>0.115</v>
      </c>
      <c r="D59">
        <f t="shared" si="1"/>
        <v>1.2269988503532492</v>
      </c>
    </row>
    <row r="60" spans="1:4">
      <c r="A60" s="10">
        <v>5.4237116423726848</v>
      </c>
      <c r="B60">
        <v>1.3811670608946767</v>
      </c>
      <c r="C60">
        <f t="shared" si="0"/>
        <v>0.11700000000000001</v>
      </c>
      <c r="D60">
        <f t="shared" si="1"/>
        <v>1.2497218629250144</v>
      </c>
    </row>
    <row r="61" spans="1:4">
      <c r="A61" s="10">
        <v>12.739322501810356</v>
      </c>
      <c r="B61">
        <v>1.4195869531368395</v>
      </c>
      <c r="C61">
        <f t="shared" si="0"/>
        <v>0.11899999999999999</v>
      </c>
      <c r="D61">
        <f t="shared" si="1"/>
        <v>1.2724964016464915</v>
      </c>
    </row>
    <row r="62" spans="1:4">
      <c r="A62" s="10">
        <v>7.1008584623373867</v>
      </c>
      <c r="B62">
        <v>1.4508910900458409</v>
      </c>
      <c r="C62">
        <f t="shared" si="0"/>
        <v>0.121</v>
      </c>
      <c r="D62">
        <f t="shared" si="1"/>
        <v>1.2953227007277539</v>
      </c>
    </row>
    <row r="63" spans="1:4">
      <c r="A63" s="10">
        <v>10.772243983360548</v>
      </c>
      <c r="B63">
        <v>1.4939462718939587</v>
      </c>
      <c r="C63">
        <f t="shared" si="0"/>
        <v>0.123</v>
      </c>
      <c r="D63">
        <f t="shared" si="1"/>
        <v>1.3182009959794017</v>
      </c>
    </row>
    <row r="64" spans="1:4">
      <c r="A64" s="10">
        <v>3.3439208619932312</v>
      </c>
      <c r="B64">
        <v>1.5377115137273445</v>
      </c>
      <c r="C64">
        <f t="shared" si="0"/>
        <v>0.125</v>
      </c>
      <c r="D64">
        <f t="shared" si="1"/>
        <v>1.3411315248271789</v>
      </c>
    </row>
    <row r="65" spans="1:4">
      <c r="A65" s="10">
        <v>5.5757243321813945</v>
      </c>
      <c r="B65">
        <v>1.5396876453881412</v>
      </c>
      <c r="C65">
        <f t="shared" si="0"/>
        <v>0.127</v>
      </c>
      <c r="D65">
        <f t="shared" si="1"/>
        <v>1.364114526326758</v>
      </c>
    </row>
    <row r="66" spans="1:4">
      <c r="A66" s="10">
        <v>6.2526884011082036</v>
      </c>
      <c r="B66">
        <v>1.5631796714713979</v>
      </c>
      <c r="C66">
        <f t="shared" si="0"/>
        <v>0.129</v>
      </c>
      <c r="D66">
        <f t="shared" si="1"/>
        <v>1.3871502411786927</v>
      </c>
    </row>
    <row r="67" spans="1:4">
      <c r="A67" s="10">
        <v>0.24327402898091569</v>
      </c>
      <c r="B67">
        <v>1.5851621574836527</v>
      </c>
      <c r="C67">
        <f t="shared" ref="C67:C130" si="3">(ROW()-1-0.5)/500</f>
        <v>0.13100000000000001</v>
      </c>
      <c r="D67">
        <f t="shared" ref="D67:D130" si="4">-$J$11*LN(1-C67)</f>
        <v>1.4102389117435423</v>
      </c>
    </row>
    <row r="68" spans="1:4">
      <c r="A68" s="10">
        <v>11.188690034133256</v>
      </c>
      <c r="B68">
        <v>1.6265521476342857</v>
      </c>
      <c r="C68">
        <f t="shared" si="3"/>
        <v>0.13300000000000001</v>
      </c>
      <c r="D68">
        <f t="shared" si="4"/>
        <v>1.4333807820571742</v>
      </c>
    </row>
    <row r="69" spans="1:4">
      <c r="A69" s="10">
        <v>20.91611404575503</v>
      </c>
      <c r="B69">
        <v>1.6302687917092784</v>
      </c>
      <c r="C69">
        <f t="shared" si="3"/>
        <v>0.13500000000000001</v>
      </c>
      <c r="D69">
        <f t="shared" si="4"/>
        <v>1.4565760978462374</v>
      </c>
    </row>
    <row r="70" spans="1:4">
      <c r="A70" s="10">
        <v>13.714726416173947</v>
      </c>
      <c r="B70">
        <v>1.6426201466884454</v>
      </c>
      <c r="C70">
        <f t="shared" si="3"/>
        <v>0.13700000000000001</v>
      </c>
      <c r="D70">
        <f t="shared" si="4"/>
        <v>1.4798251065438193</v>
      </c>
    </row>
    <row r="71" spans="1:4">
      <c r="A71" s="10">
        <v>22.379403636465081</v>
      </c>
      <c r="B71">
        <v>1.695897306016616</v>
      </c>
      <c r="C71">
        <f t="shared" si="3"/>
        <v>0.13900000000000001</v>
      </c>
      <c r="D71">
        <f t="shared" si="4"/>
        <v>1.5031280573052819</v>
      </c>
    </row>
    <row r="72" spans="1:4">
      <c r="A72" s="10">
        <v>12.371668170390491</v>
      </c>
      <c r="B72">
        <v>1.6979424327355117</v>
      </c>
      <c r="C72">
        <f t="shared" si="3"/>
        <v>0.14099999999999999</v>
      </c>
      <c r="D72">
        <f t="shared" si="4"/>
        <v>1.5264852010242844</v>
      </c>
    </row>
    <row r="73" spans="1:4">
      <c r="A73" s="10">
        <v>11.166201592188596</v>
      </c>
      <c r="B73">
        <v>1.7162498177557999</v>
      </c>
      <c r="C73">
        <f t="shared" si="3"/>
        <v>0.14299999999999999</v>
      </c>
      <c r="D73">
        <f t="shared" si="4"/>
        <v>1.5498967903489898</v>
      </c>
    </row>
    <row r="74" spans="1:4">
      <c r="A74" s="10">
        <v>35.153925432933256</v>
      </c>
      <c r="B74">
        <v>1.7578991137945374</v>
      </c>
      <c r="C74">
        <f t="shared" si="3"/>
        <v>0.14499999999999999</v>
      </c>
      <c r="D74">
        <f t="shared" si="4"/>
        <v>1.5733630796984626</v>
      </c>
    </row>
    <row r="75" spans="1:4">
      <c r="A75" s="10">
        <v>6.4092082132136294</v>
      </c>
      <c r="B75">
        <v>1.8272717305962978</v>
      </c>
      <c r="C75">
        <f t="shared" si="3"/>
        <v>0.14699999999999999</v>
      </c>
      <c r="D75">
        <f t="shared" si="4"/>
        <v>1.5968843252792586</v>
      </c>
    </row>
    <row r="76" spans="1:4">
      <c r="A76" s="10">
        <v>12.443531506467655</v>
      </c>
      <c r="B76">
        <v>1.8286258558209707</v>
      </c>
      <c r="C76">
        <f t="shared" si="3"/>
        <v>0.14899999999999999</v>
      </c>
      <c r="D76">
        <f t="shared" si="4"/>
        <v>1.6204607851022079</v>
      </c>
    </row>
    <row r="77" spans="1:4">
      <c r="A77" s="10">
        <v>14.241331582093631</v>
      </c>
      <c r="B77">
        <v>1.8310783339218126</v>
      </c>
      <c r="C77">
        <f t="shared" si="3"/>
        <v>0.151</v>
      </c>
      <c r="D77">
        <f t="shared" si="4"/>
        <v>1.6440927189993972</v>
      </c>
    </row>
    <row r="78" spans="1:4">
      <c r="A78" s="10">
        <v>13.094690526117187</v>
      </c>
      <c r="B78">
        <v>1.8438253225654004</v>
      </c>
      <c r="C78">
        <f t="shared" si="3"/>
        <v>0.153</v>
      </c>
      <c r="D78">
        <f t="shared" si="4"/>
        <v>1.6677803886413509</v>
      </c>
    </row>
    <row r="79" spans="1:4">
      <c r="A79" s="10">
        <v>5.8676149483639453</v>
      </c>
      <c r="B79">
        <v>1.8500814114978459</v>
      </c>
      <c r="C79">
        <f t="shared" si="3"/>
        <v>0.155</v>
      </c>
      <c r="D79">
        <f t="shared" si="4"/>
        <v>1.6915240575544164</v>
      </c>
    </row>
    <row r="80" spans="1:4">
      <c r="A80" s="10">
        <v>5.6778818086572773</v>
      </c>
      <c r="B80">
        <v>1.8583136369380502</v>
      </c>
      <c r="C80">
        <f t="shared" si="3"/>
        <v>0.157</v>
      </c>
      <c r="D80">
        <f t="shared" si="4"/>
        <v>1.7153239911383544</v>
      </c>
    </row>
    <row r="81" spans="1:4">
      <c r="A81" s="10">
        <v>11.468273194539304</v>
      </c>
      <c r="B81">
        <v>1.8585368151329069</v>
      </c>
      <c r="C81">
        <f t="shared" si="3"/>
        <v>0.159</v>
      </c>
      <c r="D81">
        <f t="shared" si="4"/>
        <v>1.7391804566841391</v>
      </c>
    </row>
    <row r="82" spans="1:4">
      <c r="A82" s="10">
        <v>7.8512631970171052</v>
      </c>
      <c r="B82">
        <v>1.8861058518205893</v>
      </c>
      <c r="C82">
        <f t="shared" si="3"/>
        <v>0.161</v>
      </c>
      <c r="D82">
        <f t="shared" si="4"/>
        <v>1.7630937233919695</v>
      </c>
    </row>
    <row r="83" spans="1:4">
      <c r="A83" s="10">
        <v>1.5377115137273445</v>
      </c>
      <c r="B83">
        <v>1.9210250380386464</v>
      </c>
      <c r="C83">
        <f t="shared" si="3"/>
        <v>0.16300000000000001</v>
      </c>
      <c r="D83">
        <f t="shared" si="4"/>
        <v>1.7870640623894958</v>
      </c>
    </row>
    <row r="84" spans="1:4">
      <c r="A84" s="10">
        <v>3.4992085240550579</v>
      </c>
      <c r="B84">
        <v>1.9784943986180217</v>
      </c>
      <c r="C84">
        <f t="shared" si="3"/>
        <v>0.16500000000000001</v>
      </c>
      <c r="D84">
        <f t="shared" si="4"/>
        <v>1.8110917467502643</v>
      </c>
    </row>
    <row r="85" spans="1:4">
      <c r="A85" s="10">
        <v>17.105801996534208</v>
      </c>
      <c r="B85">
        <v>2.0096215282186041</v>
      </c>
      <c r="C85">
        <f t="shared" si="3"/>
        <v>0.16700000000000001</v>
      </c>
      <c r="D85">
        <f t="shared" si="4"/>
        <v>1.8351770515123829</v>
      </c>
    </row>
    <row r="86" spans="1:4">
      <c r="A86" s="10">
        <v>5.6936092375777756</v>
      </c>
      <c r="B86">
        <v>2.0475812295873337</v>
      </c>
      <c r="C86">
        <f t="shared" si="3"/>
        <v>0.16900000000000001</v>
      </c>
      <c r="D86">
        <f t="shared" si="4"/>
        <v>1.8593202536974109</v>
      </c>
    </row>
    <row r="87" spans="1:4">
      <c r="A87" s="10">
        <v>0.99666059629086523</v>
      </c>
      <c r="B87">
        <v>2.1133781544362544</v>
      </c>
      <c r="C87">
        <f t="shared" si="3"/>
        <v>0.17100000000000001</v>
      </c>
      <c r="D87">
        <f t="shared" si="4"/>
        <v>1.8835216323294774</v>
      </c>
    </row>
    <row r="88" spans="1:4">
      <c r="A88" s="10">
        <v>5.9541387377739827</v>
      </c>
      <c r="B88">
        <v>2.1958881328190563</v>
      </c>
      <c r="C88">
        <f t="shared" si="3"/>
        <v>0.17299999999999999</v>
      </c>
      <c r="D88">
        <f t="shared" si="4"/>
        <v>1.9077814684546297</v>
      </c>
    </row>
    <row r="89" spans="1:4">
      <c r="A89" s="10">
        <v>8.2678740896577789</v>
      </c>
      <c r="B89">
        <v>2.2164254510818489</v>
      </c>
      <c r="C89">
        <f t="shared" si="3"/>
        <v>0.17499999999999999</v>
      </c>
      <c r="D89">
        <f t="shared" si="4"/>
        <v>1.9321000451604144</v>
      </c>
    </row>
    <row r="90" spans="1:4">
      <c r="A90" s="10">
        <v>3.1561579740730945</v>
      </c>
      <c r="B90">
        <v>2.3304495221484292</v>
      </c>
      <c r="C90">
        <f t="shared" si="3"/>
        <v>0.17699999999999999</v>
      </c>
      <c r="D90">
        <f t="shared" si="4"/>
        <v>1.9564776475957006</v>
      </c>
    </row>
    <row r="91" spans="1:4">
      <c r="A91" s="10">
        <v>2.3337281584025598</v>
      </c>
      <c r="B91">
        <v>2.3337281584025598</v>
      </c>
      <c r="C91">
        <f t="shared" si="3"/>
        <v>0.17899999999999999</v>
      </c>
      <c r="D91">
        <f t="shared" si="4"/>
        <v>1.9809145629907399</v>
      </c>
    </row>
    <row r="92" spans="1:4">
      <c r="A92" s="10">
        <v>10.658594675793701</v>
      </c>
      <c r="B92">
        <v>2.3911145442838713</v>
      </c>
      <c r="C92">
        <f t="shared" si="3"/>
        <v>0.18099999999999999</v>
      </c>
      <c r="D92">
        <f t="shared" si="4"/>
        <v>2.0054110806774719</v>
      </c>
    </row>
    <row r="93" spans="1:4">
      <c r="A93" s="10">
        <v>2.1958881328190563</v>
      </c>
      <c r="B93">
        <v>2.4048862818246883</v>
      </c>
      <c r="C93">
        <f t="shared" si="3"/>
        <v>0.183</v>
      </c>
      <c r="D93">
        <f t="shared" si="4"/>
        <v>2.0299674921100808</v>
      </c>
    </row>
    <row r="94" spans="1:4">
      <c r="A94" s="10">
        <v>4.1519391982017586</v>
      </c>
      <c r="B94">
        <v>2.413743953020822</v>
      </c>
      <c r="C94">
        <f t="shared" si="3"/>
        <v>0.185</v>
      </c>
      <c r="D94">
        <f t="shared" si="4"/>
        <v>2.0545840908857995</v>
      </c>
    </row>
    <row r="95" spans="1:4">
      <c r="A95" s="10">
        <v>21.792569654343357</v>
      </c>
      <c r="B95">
        <v>2.4187631798461644</v>
      </c>
      <c r="C95">
        <f t="shared" si="3"/>
        <v>0.187</v>
      </c>
      <c r="D95">
        <f t="shared" si="4"/>
        <v>2.0792611727659733</v>
      </c>
    </row>
    <row r="96" spans="1:4">
      <c r="A96" s="10">
        <v>6.9987579792700219</v>
      </c>
      <c r="B96">
        <v>2.4408928314381577</v>
      </c>
      <c r="C96">
        <f t="shared" si="3"/>
        <v>0.189</v>
      </c>
      <c r="D96">
        <f t="shared" si="4"/>
        <v>2.1039990356973806</v>
      </c>
    </row>
    <row r="97" spans="1:4">
      <c r="A97" s="10">
        <v>6.1763462919807219</v>
      </c>
      <c r="B97">
        <v>2.4466882771229042</v>
      </c>
      <c r="C97">
        <f t="shared" si="3"/>
        <v>0.191</v>
      </c>
      <c r="D97">
        <f t="shared" si="4"/>
        <v>2.1287979798338168</v>
      </c>
    </row>
    <row r="98" spans="1:4">
      <c r="A98" s="10">
        <v>12.6617563855512</v>
      </c>
      <c r="B98">
        <v>2.4600848740111627</v>
      </c>
      <c r="C98">
        <f t="shared" si="3"/>
        <v>0.193</v>
      </c>
      <c r="D98">
        <f t="shared" si="4"/>
        <v>2.1536583075579472</v>
      </c>
    </row>
    <row r="99" spans="1:4">
      <c r="A99" s="10">
        <v>32.646116670328865</v>
      </c>
      <c r="B99">
        <v>2.5685406961720063</v>
      </c>
      <c r="C99">
        <f t="shared" si="3"/>
        <v>0.19500000000000001</v>
      </c>
      <c r="D99">
        <f t="shared" si="4"/>
        <v>2.1785803235034291</v>
      </c>
    </row>
    <row r="100" spans="1:4">
      <c r="A100" s="10">
        <v>11.421942629931383</v>
      </c>
      <c r="B100">
        <v>2.5818302189721747</v>
      </c>
      <c r="C100">
        <f t="shared" si="3"/>
        <v>0.19700000000000001</v>
      </c>
      <c r="D100">
        <f t="shared" si="4"/>
        <v>2.2035643345773099</v>
      </c>
    </row>
    <row r="101" spans="1:4">
      <c r="A101" s="10">
        <v>8.9109159554090063</v>
      </c>
      <c r="B101">
        <v>2.6958715823571429</v>
      </c>
      <c r="C101">
        <f t="shared" si="3"/>
        <v>0.19900000000000001</v>
      </c>
      <c r="D101">
        <f t="shared" si="4"/>
        <v>2.2286106499827048</v>
      </c>
    </row>
    <row r="102" spans="1:4">
      <c r="A102" s="10">
        <v>0.53336412135420652</v>
      </c>
      <c r="B102">
        <v>2.7250716605019081</v>
      </c>
      <c r="C102">
        <f t="shared" si="3"/>
        <v>0.20100000000000001</v>
      </c>
      <c r="D102">
        <f t="shared" si="4"/>
        <v>2.2537195812417563</v>
      </c>
    </row>
    <row r="103" spans="1:4">
      <c r="A103" s="10">
        <v>9.0959779638044402</v>
      </c>
      <c r="B103">
        <v>2.7570924461128361</v>
      </c>
      <c r="C103">
        <f t="shared" si="3"/>
        <v>0.20300000000000001</v>
      </c>
      <c r="D103">
        <f t="shared" si="4"/>
        <v>2.2788914422188848</v>
      </c>
    </row>
    <row r="104" spans="1:4">
      <c r="A104" s="10">
        <v>4.3749029339111161</v>
      </c>
      <c r="B104">
        <v>2.764113513957664</v>
      </c>
      <c r="C104">
        <f t="shared" si="3"/>
        <v>0.20499999999999999</v>
      </c>
      <c r="D104">
        <f t="shared" si="4"/>
        <v>2.3041265491443257</v>
      </c>
    </row>
    <row r="105" spans="1:4">
      <c r="A105" s="10">
        <v>7.0756759134001594</v>
      </c>
      <c r="B105">
        <v>2.7950938080652712</v>
      </c>
      <c r="C105">
        <f t="shared" si="3"/>
        <v>0.20699999999999999</v>
      </c>
      <c r="D105">
        <f t="shared" si="4"/>
        <v>2.3294252206379729</v>
      </c>
    </row>
    <row r="106" spans="1:4">
      <c r="A106" s="10">
        <v>3.9115755728651806</v>
      </c>
      <c r="B106">
        <v>2.8320827716928303</v>
      </c>
      <c r="C106">
        <f t="shared" si="3"/>
        <v>0.20899999999999999</v>
      </c>
      <c r="D106">
        <f t="shared" si="4"/>
        <v>2.3547877777335082</v>
      </c>
    </row>
    <row r="107" spans="1:4">
      <c r="A107" s="10">
        <v>2.2164254510818489</v>
      </c>
      <c r="B107">
        <v>2.8424786492613903</v>
      </c>
      <c r="C107">
        <f t="shared" si="3"/>
        <v>0.21099999999999999</v>
      </c>
      <c r="D107">
        <f t="shared" si="4"/>
        <v>2.3802145439028504</v>
      </c>
    </row>
    <row r="108" spans="1:4">
      <c r="A108" s="10">
        <v>6.9874063012409238</v>
      </c>
      <c r="B108">
        <v>2.8433606727086733</v>
      </c>
      <c r="C108">
        <f t="shared" si="3"/>
        <v>0.21299999999999999</v>
      </c>
      <c r="D108">
        <f t="shared" si="4"/>
        <v>2.4057058450809077</v>
      </c>
    </row>
    <row r="109" spans="1:4">
      <c r="A109" s="10">
        <v>8.8959899483907616</v>
      </c>
      <c r="B109">
        <v>2.857746250141596</v>
      </c>
      <c r="C109">
        <f t="shared" si="3"/>
        <v>0.215</v>
      </c>
      <c r="D109">
        <f t="shared" si="4"/>
        <v>2.4312620096906472</v>
      </c>
    </row>
    <row r="110" spans="1:4">
      <c r="A110" s="10">
        <v>0.71602854700490193</v>
      </c>
      <c r="B110">
        <v>2.8770875733366239</v>
      </c>
      <c r="C110">
        <f t="shared" si="3"/>
        <v>0.217</v>
      </c>
      <c r="D110">
        <f t="shared" si="4"/>
        <v>2.4568833686684814</v>
      </c>
    </row>
    <row r="111" spans="1:4">
      <c r="A111" s="10">
        <v>3.6623090496517232</v>
      </c>
      <c r="B111">
        <v>2.8940467291560195</v>
      </c>
      <c r="C111">
        <f t="shared" si="3"/>
        <v>0.219</v>
      </c>
      <c r="D111">
        <f t="shared" si="4"/>
        <v>2.4825702554899829</v>
      </c>
    </row>
    <row r="112" spans="1:4">
      <c r="A112" s="10">
        <v>3.2057620975681003</v>
      </c>
      <c r="B112">
        <v>2.895220303657366</v>
      </c>
      <c r="C112">
        <f t="shared" si="3"/>
        <v>0.221</v>
      </c>
      <c r="D112">
        <f t="shared" si="4"/>
        <v>2.5083230061959267</v>
      </c>
    </row>
    <row r="113" spans="1:4">
      <c r="A113" s="10">
        <v>19.682610044745672</v>
      </c>
      <c r="B113">
        <v>2.9184548528432606</v>
      </c>
      <c r="C113">
        <f t="shared" si="3"/>
        <v>0.223</v>
      </c>
      <c r="D113">
        <f t="shared" si="4"/>
        <v>2.5341419594186676</v>
      </c>
    </row>
    <row r="114" spans="1:4">
      <c r="A114" s="10">
        <v>4.3722590511449146</v>
      </c>
      <c r="B114">
        <v>2.9748845765781318</v>
      </c>
      <c r="C114">
        <f t="shared" si="3"/>
        <v>0.22500000000000001</v>
      </c>
      <c r="D114">
        <f t="shared" si="4"/>
        <v>2.5600274564088572</v>
      </c>
    </row>
    <row r="115" spans="1:4">
      <c r="A115" s="10">
        <v>27.469215450823764</v>
      </c>
      <c r="B115">
        <v>2.993521316036134</v>
      </c>
      <c r="C115">
        <f t="shared" si="3"/>
        <v>0.22700000000000001</v>
      </c>
      <c r="D115">
        <f t="shared" si="4"/>
        <v>2.5859798410625068</v>
      </c>
    </row>
    <row r="116" spans="1:4">
      <c r="A116" s="10">
        <v>17.22180053284935</v>
      </c>
      <c r="B116">
        <v>3.0227150243497753</v>
      </c>
      <c r="C116">
        <f t="shared" si="3"/>
        <v>0.22900000000000001</v>
      </c>
      <c r="D116">
        <f t="shared" si="4"/>
        <v>2.6119994599484015</v>
      </c>
    </row>
    <row r="117" spans="1:4">
      <c r="A117" s="10">
        <v>1.3245130302668215</v>
      </c>
      <c r="B117">
        <v>3.0679398177016308</v>
      </c>
      <c r="C117">
        <f t="shared" si="3"/>
        <v>0.23100000000000001</v>
      </c>
      <c r="D117">
        <f t="shared" si="4"/>
        <v>2.6380866623358674</v>
      </c>
    </row>
    <row r="118" spans="1:4">
      <c r="A118" s="10">
        <v>9.6252799909057511</v>
      </c>
      <c r="B118">
        <v>3.1561579740730945</v>
      </c>
      <c r="C118">
        <f t="shared" si="3"/>
        <v>0.23300000000000001</v>
      </c>
      <c r="D118">
        <f t="shared" si="4"/>
        <v>2.664241800222904</v>
      </c>
    </row>
    <row r="119" spans="1:4">
      <c r="A119" s="10">
        <v>5.9500616553173895</v>
      </c>
      <c r="B119">
        <v>3.1562981148679485</v>
      </c>
      <c r="C119">
        <f t="shared" si="3"/>
        <v>0.23499999999999999</v>
      </c>
      <c r="D119">
        <f t="shared" si="4"/>
        <v>2.6904652283646802</v>
      </c>
    </row>
    <row r="120" spans="1:4">
      <c r="A120" s="10">
        <v>2.4600848740111627</v>
      </c>
      <c r="B120">
        <v>3.1669076659538575</v>
      </c>
      <c r="C120">
        <f t="shared" si="3"/>
        <v>0.23699999999999999</v>
      </c>
      <c r="D120">
        <f t="shared" si="4"/>
        <v>2.7167573043024094</v>
      </c>
    </row>
    <row r="121" spans="1:4">
      <c r="A121" s="10">
        <v>15.416837408601987</v>
      </c>
      <c r="B121">
        <v>3.1867156365487177</v>
      </c>
      <c r="C121">
        <f t="shared" si="3"/>
        <v>0.23899999999999999</v>
      </c>
      <c r="D121">
        <f t="shared" si="4"/>
        <v>2.7431183883925936</v>
      </c>
    </row>
    <row r="122" spans="1:4">
      <c r="A122" s="10">
        <v>2.5818302189721747</v>
      </c>
      <c r="B122">
        <v>3.2057620975681003</v>
      </c>
      <c r="C122">
        <f t="shared" si="3"/>
        <v>0.24099999999999999</v>
      </c>
      <c r="D122">
        <f t="shared" si="4"/>
        <v>2.7695488438366636</v>
      </c>
    </row>
    <row r="123" spans="1:4">
      <c r="A123" s="10">
        <v>16.878177501495411</v>
      </c>
      <c r="B123">
        <v>3.2290822037992619</v>
      </c>
      <c r="C123">
        <f t="shared" si="3"/>
        <v>0.24299999999999999</v>
      </c>
      <c r="D123">
        <f t="shared" si="4"/>
        <v>2.7960490367109991</v>
      </c>
    </row>
    <row r="124" spans="1:4">
      <c r="A124" s="10">
        <v>0.22171476962966091</v>
      </c>
      <c r="B124">
        <v>3.2541085435792922</v>
      </c>
      <c r="C124">
        <f t="shared" si="3"/>
        <v>0.245</v>
      </c>
      <c r="D124">
        <f t="shared" si="4"/>
        <v>2.8226193359973584</v>
      </c>
    </row>
    <row r="125" spans="1:4">
      <c r="A125" s="10">
        <v>0.20541297618873305</v>
      </c>
      <c r="B125">
        <v>3.3055434488468927</v>
      </c>
      <c r="C125">
        <f t="shared" si="3"/>
        <v>0.247</v>
      </c>
      <c r="D125">
        <f t="shared" si="4"/>
        <v>2.8492601136136977</v>
      </c>
    </row>
    <row r="126" spans="1:4">
      <c r="A126" s="10">
        <v>11.898301882816023</v>
      </c>
      <c r="B126">
        <v>3.3439208619932312</v>
      </c>
      <c r="C126">
        <f t="shared" si="3"/>
        <v>0.249</v>
      </c>
      <c r="D126">
        <f t="shared" si="4"/>
        <v>2.8759717444454131</v>
      </c>
    </row>
    <row r="127" spans="1:4">
      <c r="A127" s="10">
        <v>10.700635121583773</v>
      </c>
      <c r="B127">
        <v>3.4025753208026654</v>
      </c>
      <c r="C127">
        <f t="shared" si="3"/>
        <v>0.251</v>
      </c>
      <c r="D127">
        <f t="shared" si="4"/>
        <v>2.9027546063769893</v>
      </c>
    </row>
    <row r="128" spans="1:4">
      <c r="A128" s="10">
        <v>26.81788307611594</v>
      </c>
      <c r="B128">
        <v>3.4085494000778995</v>
      </c>
      <c r="C128">
        <f t="shared" si="3"/>
        <v>0.253</v>
      </c>
      <c r="D128">
        <f t="shared" si="4"/>
        <v>2.9296090803240782</v>
      </c>
    </row>
    <row r="129" spans="1:4">
      <c r="A129" s="10">
        <v>5.103798427827801</v>
      </c>
      <c r="B129">
        <v>3.4269425415917079</v>
      </c>
      <c r="C129">
        <f t="shared" si="3"/>
        <v>0.255</v>
      </c>
      <c r="D129">
        <f t="shared" si="4"/>
        <v>2.9565355502660031</v>
      </c>
    </row>
    <row r="130" spans="1:4">
      <c r="A130" s="10">
        <v>5.3537080092696065</v>
      </c>
      <c r="B130">
        <v>3.4603127172652663</v>
      </c>
      <c r="C130">
        <f t="shared" si="3"/>
        <v>0.25700000000000001</v>
      </c>
      <c r="D130">
        <f t="shared" si="4"/>
        <v>2.983534403278703</v>
      </c>
    </row>
    <row r="131" spans="1:4">
      <c r="A131" s="10">
        <v>1.5396876453881412</v>
      </c>
      <c r="B131">
        <v>3.4926030893053288</v>
      </c>
      <c r="C131">
        <f t="shared" ref="C131:C194" si="5">(ROW()-1-0.5)/500</f>
        <v>0.25900000000000001</v>
      </c>
      <c r="D131">
        <f t="shared" ref="D131:D194" si="6">-$J$11*LN(1-C131)</f>
        <v>3.0106060295681174</v>
      </c>
    </row>
    <row r="132" spans="1:4">
      <c r="A132" s="10">
        <v>13.697803559169412</v>
      </c>
      <c r="B132">
        <v>3.4992085240550579</v>
      </c>
      <c r="C132">
        <f t="shared" si="5"/>
        <v>0.26100000000000001</v>
      </c>
      <c r="D132">
        <f t="shared" si="6"/>
        <v>3.0377508225040262</v>
      </c>
    </row>
    <row r="133" spans="1:4">
      <c r="A133" s="10">
        <v>1.0037119416381685E-2</v>
      </c>
      <c r="B133">
        <v>3.5079235033319138</v>
      </c>
      <c r="C133">
        <f t="shared" si="5"/>
        <v>0.26300000000000001</v>
      </c>
      <c r="D133">
        <f t="shared" si="6"/>
        <v>3.0649691786543451</v>
      </c>
    </row>
    <row r="134" spans="1:4">
      <c r="A134" s="10">
        <v>0.67926848286382835</v>
      </c>
      <c r="B134">
        <v>3.5121397956379545</v>
      </c>
      <c r="C134">
        <f t="shared" si="5"/>
        <v>0.26500000000000001</v>
      </c>
      <c r="D134">
        <f t="shared" si="6"/>
        <v>3.092261497819889</v>
      </c>
    </row>
    <row r="135" spans="1:4">
      <c r="A135" s="10">
        <v>2.0096215282186041</v>
      </c>
      <c r="B135">
        <v>3.564339734006329</v>
      </c>
      <c r="C135">
        <f t="shared" si="5"/>
        <v>0.26700000000000002</v>
      </c>
      <c r="D135">
        <f t="shared" si="6"/>
        <v>3.1196281830696062</v>
      </c>
    </row>
    <row r="136" spans="1:4">
      <c r="A136" s="10">
        <v>7.6976138691563012</v>
      </c>
      <c r="B136">
        <v>3.6098281887895873</v>
      </c>
      <c r="C136">
        <f t="shared" si="5"/>
        <v>0.26900000000000002</v>
      </c>
      <c r="D136">
        <f t="shared" si="6"/>
        <v>3.1470696407762988</v>
      </c>
    </row>
    <row r="137" spans="1:4">
      <c r="A137" s="10">
        <v>7.0298691227712071</v>
      </c>
      <c r="B137">
        <v>3.6142420599053029</v>
      </c>
      <c r="C137">
        <f t="shared" si="5"/>
        <v>0.27100000000000002</v>
      </c>
      <c r="D137">
        <f t="shared" si="6"/>
        <v>3.1745862806528251</v>
      </c>
    </row>
    <row r="138" spans="1:4">
      <c r="A138" s="10">
        <v>11.446356126306918</v>
      </c>
      <c r="B138">
        <v>3.6271049436207536</v>
      </c>
      <c r="C138">
        <f t="shared" si="5"/>
        <v>0.27300000000000002</v>
      </c>
      <c r="D138">
        <f t="shared" si="6"/>
        <v>3.2021785157888085</v>
      </c>
    </row>
    <row r="139" spans="1:4">
      <c r="A139" s="10">
        <v>8.6077775545453363</v>
      </c>
      <c r="B139">
        <v>3.652028977450223</v>
      </c>
      <c r="C139">
        <f t="shared" si="5"/>
        <v>0.27500000000000002</v>
      </c>
      <c r="D139">
        <f t="shared" si="6"/>
        <v>3.2298467626878442</v>
      </c>
    </row>
    <row r="140" spans="1:4">
      <c r="A140" s="10">
        <v>8.8014251267509849</v>
      </c>
      <c r="B140">
        <v>3.6623090496517232</v>
      </c>
      <c r="C140">
        <f t="shared" si="5"/>
        <v>0.27700000000000002</v>
      </c>
      <c r="D140">
        <f t="shared" si="6"/>
        <v>3.2575914413052227</v>
      </c>
    </row>
    <row r="141" spans="1:4">
      <c r="A141" s="10">
        <v>6.9072096574534232</v>
      </c>
      <c r="B141">
        <v>3.6953587159078438</v>
      </c>
      <c r="C141">
        <f t="shared" si="5"/>
        <v>0.27900000000000003</v>
      </c>
      <c r="D141">
        <f t="shared" si="6"/>
        <v>3.2854129750861767</v>
      </c>
    </row>
    <row r="142" spans="1:4">
      <c r="A142" s="10">
        <v>3.1669076659538575</v>
      </c>
      <c r="B142">
        <v>3.8308831597365796</v>
      </c>
      <c r="C142">
        <f t="shared" si="5"/>
        <v>0.28100000000000003</v>
      </c>
      <c r="D142">
        <f t="shared" si="6"/>
        <v>3.3133117910046597</v>
      </c>
    </row>
    <row r="143" spans="1:4">
      <c r="A143" s="10">
        <v>16.107586908759583</v>
      </c>
      <c r="B143">
        <v>3.8526417086638083</v>
      </c>
      <c r="C143">
        <f t="shared" si="5"/>
        <v>0.28299999999999997</v>
      </c>
      <c r="D143">
        <f t="shared" si="6"/>
        <v>3.3412883196026577</v>
      </c>
    </row>
    <row r="144" spans="1:4">
      <c r="A144" s="10">
        <v>19.567037705694364</v>
      </c>
      <c r="B144">
        <v>3.8653256226640345</v>
      </c>
      <c r="C144">
        <f t="shared" si="5"/>
        <v>0.28499999999999998</v>
      </c>
      <c r="D144">
        <f t="shared" si="6"/>
        <v>3.3693429950300673</v>
      </c>
    </row>
    <row r="145" spans="1:4">
      <c r="A145" s="10">
        <v>1.6302687917092784</v>
      </c>
      <c r="B145">
        <v>3.8723191854100216</v>
      </c>
      <c r="C145">
        <f t="shared" si="5"/>
        <v>0.28699999999999998</v>
      </c>
      <c r="D145">
        <f t="shared" si="6"/>
        <v>3.3974762550851056</v>
      </c>
    </row>
    <row r="146" spans="1:4">
      <c r="A146" s="10">
        <v>7.9899771002026174</v>
      </c>
      <c r="B146">
        <v>3.9115755728651806</v>
      </c>
      <c r="C146">
        <f t="shared" si="5"/>
        <v>0.28899999999999998</v>
      </c>
      <c r="D146">
        <f t="shared" si="6"/>
        <v>3.4256885412553144</v>
      </c>
    </row>
    <row r="147" spans="1:4">
      <c r="A147" s="10">
        <v>2.9184548528432606</v>
      </c>
      <c r="B147">
        <v>3.9844102808615141</v>
      </c>
      <c r="C147">
        <f t="shared" si="5"/>
        <v>0.29099999999999998</v>
      </c>
      <c r="D147">
        <f t="shared" si="6"/>
        <v>3.4539802987591233</v>
      </c>
    </row>
    <row r="148" spans="1:4">
      <c r="A148" s="10">
        <v>2.5685406961720063</v>
      </c>
      <c r="B148">
        <v>4.0271682459924598</v>
      </c>
      <c r="C148">
        <f t="shared" si="5"/>
        <v>0.29299999999999998</v>
      </c>
      <c r="D148">
        <f t="shared" si="6"/>
        <v>3.4823519765880122</v>
      </c>
    </row>
    <row r="149" spans="1:4">
      <c r="A149" s="10">
        <v>4.7286276867974539</v>
      </c>
      <c r="B149">
        <v>4.0640829194417121</v>
      </c>
      <c r="C149">
        <f t="shared" si="5"/>
        <v>0.29499999999999998</v>
      </c>
      <c r="D149">
        <f t="shared" si="6"/>
        <v>3.5108040275492614</v>
      </c>
    </row>
    <row r="150" spans="1:4">
      <c r="A150" s="10">
        <v>28.309180351726255</v>
      </c>
      <c r="B150">
        <v>4.082943806765754</v>
      </c>
      <c r="C150">
        <f t="shared" si="5"/>
        <v>0.29699999999999999</v>
      </c>
      <c r="D150">
        <f t="shared" si="6"/>
        <v>3.5393369083093127</v>
      </c>
    </row>
    <row r="151" spans="1:4">
      <c r="A151" s="10">
        <v>13.122682288188074</v>
      </c>
      <c r="B151">
        <v>4.0956499384328549</v>
      </c>
      <c r="C151">
        <f t="shared" si="5"/>
        <v>0.29899999999999999</v>
      </c>
      <c r="D151">
        <f t="shared" si="6"/>
        <v>3.5679510794377531</v>
      </c>
    </row>
    <row r="152" spans="1:4">
      <c r="A152" s="10">
        <v>2.4048862818246883</v>
      </c>
      <c r="B152">
        <v>4.1519391982017586</v>
      </c>
      <c r="C152">
        <f t="shared" si="5"/>
        <v>0.30099999999999999</v>
      </c>
      <c r="D152">
        <f t="shared" si="6"/>
        <v>3.5966470054519202</v>
      </c>
    </row>
    <row r="153" spans="1:4">
      <c r="A153" s="10">
        <v>17.414107990687203</v>
      </c>
      <c r="B153">
        <v>4.1671075154867356</v>
      </c>
      <c r="C153">
        <f t="shared" si="5"/>
        <v>0.30299999999999999</v>
      </c>
      <c r="D153">
        <f t="shared" si="6"/>
        <v>3.6254251548621448</v>
      </c>
    </row>
    <row r="154" spans="1:4">
      <c r="A154" s="10">
        <v>2.6958715823571429</v>
      </c>
      <c r="B154">
        <v>4.1761403599336919</v>
      </c>
      <c r="C154">
        <f t="shared" si="5"/>
        <v>0.30499999999999999</v>
      </c>
      <c r="D154">
        <f t="shared" si="6"/>
        <v>3.6542860002176529</v>
      </c>
    </row>
    <row r="155" spans="1:4">
      <c r="A155" s="10">
        <v>8.0855607764270552</v>
      </c>
      <c r="B155">
        <v>4.1824881079717411</v>
      </c>
      <c r="C155">
        <f t="shared" si="5"/>
        <v>0.307</v>
      </c>
      <c r="D155">
        <f t="shared" si="6"/>
        <v>3.6832300181531226</v>
      </c>
    </row>
    <row r="156" spans="1:4">
      <c r="A156" s="10">
        <v>4.8110524196112223</v>
      </c>
      <c r="B156">
        <v>4.194403125740954</v>
      </c>
      <c r="C156">
        <f t="shared" si="5"/>
        <v>0.309</v>
      </c>
      <c r="D156">
        <f t="shared" si="6"/>
        <v>3.7122576894359129</v>
      </c>
    </row>
    <row r="157" spans="1:4">
      <c r="A157" s="10">
        <v>8.211924901351658</v>
      </c>
      <c r="B157">
        <v>4.2062775713621052</v>
      </c>
      <c r="C157">
        <f t="shared" si="5"/>
        <v>0.311</v>
      </c>
      <c r="D157">
        <f t="shared" si="6"/>
        <v>3.7413694990139801</v>
      </c>
    </row>
    <row r="158" spans="1:4">
      <c r="A158" s="10">
        <v>1.3387198861955809</v>
      </c>
      <c r="B158">
        <v>4.2136348147789349</v>
      </c>
      <c r="C158">
        <f t="shared" si="5"/>
        <v>0.313</v>
      </c>
      <c r="D158">
        <f t="shared" si="6"/>
        <v>3.7705659360644903</v>
      </c>
    </row>
    <row r="159" spans="1:4">
      <c r="A159" s="10">
        <v>3.4603127172652663</v>
      </c>
      <c r="B159">
        <v>4.2588836309190521</v>
      </c>
      <c r="C159">
        <f t="shared" si="5"/>
        <v>0.315</v>
      </c>
      <c r="D159">
        <f t="shared" si="6"/>
        <v>3.7998474940431386</v>
      </c>
    </row>
    <row r="160" spans="1:4">
      <c r="A160" s="10">
        <v>18.529533272175644</v>
      </c>
      <c r="B160">
        <v>4.2918660713016674</v>
      </c>
      <c r="C160">
        <f t="shared" si="5"/>
        <v>0.317</v>
      </c>
      <c r="D160">
        <f t="shared" si="6"/>
        <v>3.8292146707341912</v>
      </c>
    </row>
    <row r="161" spans="1:4">
      <c r="A161" s="10">
        <v>0.68301005690751793</v>
      </c>
      <c r="B161">
        <v>4.29865182792342</v>
      </c>
      <c r="C161">
        <f t="shared" si="5"/>
        <v>0.31900000000000001</v>
      </c>
      <c r="D161">
        <f t="shared" si="6"/>
        <v>3.858667968301261</v>
      </c>
    </row>
    <row r="162" spans="1:4">
      <c r="A162" s="10">
        <v>15.890344969611572</v>
      </c>
      <c r="B162">
        <v>4.3722590511449146</v>
      </c>
      <c r="C162">
        <f t="shared" si="5"/>
        <v>0.32100000000000001</v>
      </c>
      <c r="D162">
        <f t="shared" si="6"/>
        <v>3.8882078933388295</v>
      </c>
    </row>
    <row r="163" spans="1:4">
      <c r="A163" s="10">
        <v>10.80604616790475</v>
      </c>
      <c r="B163">
        <v>4.3749029339111161</v>
      </c>
      <c r="C163">
        <f t="shared" si="5"/>
        <v>0.32300000000000001</v>
      </c>
      <c r="D163">
        <f t="shared" si="6"/>
        <v>3.9178349569245254</v>
      </c>
    </row>
    <row r="164" spans="1:4">
      <c r="A164" s="10">
        <v>46.693970595072336</v>
      </c>
      <c r="B164">
        <v>4.3935191190114438</v>
      </c>
      <c r="C164">
        <f t="shared" si="5"/>
        <v>0.32500000000000001</v>
      </c>
      <c r="D164">
        <f t="shared" si="6"/>
        <v>3.9475496746721865</v>
      </c>
    </row>
    <row r="165" spans="1:4">
      <c r="A165" s="10">
        <v>4.8005741261615844</v>
      </c>
      <c r="B165">
        <v>4.4099376477322885</v>
      </c>
      <c r="C165">
        <f t="shared" si="5"/>
        <v>0.32700000000000001</v>
      </c>
      <c r="D165">
        <f t="shared" si="6"/>
        <v>3.9773525667856946</v>
      </c>
    </row>
    <row r="166" spans="1:4">
      <c r="A166" s="10">
        <v>3.0679398177016308</v>
      </c>
      <c r="B166">
        <v>4.4802372265856718</v>
      </c>
      <c r="C166">
        <f t="shared" si="5"/>
        <v>0.32900000000000001</v>
      </c>
      <c r="D166">
        <f t="shared" si="6"/>
        <v>4.0072441581136253</v>
      </c>
    </row>
    <row r="167" spans="1:4">
      <c r="A167" s="10">
        <v>6.8700102468989845</v>
      </c>
      <c r="B167">
        <v>4.5049642527691436</v>
      </c>
      <c r="C167">
        <f t="shared" si="5"/>
        <v>0.33100000000000002</v>
      </c>
      <c r="D167">
        <f t="shared" si="6"/>
        <v>4.0372249782047032</v>
      </c>
    </row>
    <row r="168" spans="1:4">
      <c r="A168" s="10">
        <v>11.77493973635935</v>
      </c>
      <c r="B168">
        <v>4.5075184175436602</v>
      </c>
      <c r="C168">
        <f t="shared" si="5"/>
        <v>0.33300000000000002</v>
      </c>
      <c r="D168">
        <f t="shared" si="6"/>
        <v>4.0672955613640926</v>
      </c>
    </row>
    <row r="169" spans="1:4">
      <c r="A169" s="10">
        <v>20.172461959596809</v>
      </c>
      <c r="B169">
        <v>4.5896292200488</v>
      </c>
      <c r="C169">
        <f t="shared" si="5"/>
        <v>0.33500000000000002</v>
      </c>
      <c r="D169">
        <f t="shared" si="6"/>
        <v>4.0974564467105337</v>
      </c>
    </row>
    <row r="170" spans="1:4">
      <c r="A170" s="10">
        <v>20.781825970488384</v>
      </c>
      <c r="B170">
        <v>4.5900260569818769</v>
      </c>
      <c r="C170">
        <f t="shared" si="5"/>
        <v>0.33700000000000002</v>
      </c>
      <c r="D170">
        <f t="shared" si="6"/>
        <v>4.127708178234335</v>
      </c>
    </row>
    <row r="171" spans="1:4">
      <c r="A171" s="10">
        <v>1.7162498177557999</v>
      </c>
      <c r="B171">
        <v>4.6662517254274167</v>
      </c>
      <c r="C171">
        <f t="shared" si="5"/>
        <v>0.33900000000000002</v>
      </c>
      <c r="D171">
        <f t="shared" si="6"/>
        <v>4.1580513048562446</v>
      </c>
    </row>
    <row r="172" spans="1:4">
      <c r="A172" s="10">
        <v>0.67470393293948794</v>
      </c>
      <c r="B172">
        <v>4.6956555945836023</v>
      </c>
      <c r="C172">
        <f t="shared" si="5"/>
        <v>0.34100000000000003</v>
      </c>
      <c r="D172">
        <f t="shared" si="6"/>
        <v>4.188486380487217</v>
      </c>
    </row>
    <row r="173" spans="1:4">
      <c r="A173" s="10">
        <v>4.3935191190114438</v>
      </c>
      <c r="B173">
        <v>4.7286276867974539</v>
      </c>
      <c r="C173">
        <f t="shared" si="5"/>
        <v>0.34300000000000003</v>
      </c>
      <c r="D173">
        <f t="shared" si="6"/>
        <v>4.2190139640890818</v>
      </c>
    </row>
    <row r="174" spans="1:4">
      <c r="A174" s="10">
        <v>3.0227150243497753</v>
      </c>
      <c r="B174">
        <v>4.8005741261615844</v>
      </c>
      <c r="C174">
        <f t="shared" si="5"/>
        <v>0.34499999999999997</v>
      </c>
      <c r="D174">
        <f t="shared" si="6"/>
        <v>4.2496346197361365</v>
      </c>
    </row>
    <row r="175" spans="1:4">
      <c r="A175" s="10">
        <v>1.0483126094981583</v>
      </c>
      <c r="B175">
        <v>4.8110524196112223</v>
      </c>
      <c r="C175">
        <f t="shared" si="5"/>
        <v>0.34699999999999998</v>
      </c>
      <c r="D175">
        <f t="shared" si="6"/>
        <v>4.2803489166776929</v>
      </c>
    </row>
    <row r="176" spans="1:4">
      <c r="A176" s="10">
        <v>1.8861058518205893</v>
      </c>
      <c r="B176">
        <v>4.9032007161248172</v>
      </c>
      <c r="C176">
        <f t="shared" si="5"/>
        <v>0.34899999999999998</v>
      </c>
      <c r="D176">
        <f t="shared" si="6"/>
        <v>4.3111574294015664</v>
      </c>
    </row>
    <row r="177" spans="1:4">
      <c r="A177" s="10">
        <v>5.746575935863012</v>
      </c>
      <c r="B177">
        <v>4.9193338496835546</v>
      </c>
      <c r="C177">
        <f t="shared" si="5"/>
        <v>0.35099999999999998</v>
      </c>
      <c r="D177">
        <f t="shared" si="6"/>
        <v>4.3420607376985565</v>
      </c>
    </row>
    <row r="178" spans="1:4">
      <c r="A178" s="10">
        <v>12.814115030427748</v>
      </c>
      <c r="B178">
        <v>4.9481898758844851</v>
      </c>
      <c r="C178">
        <f t="shared" si="5"/>
        <v>0.35299999999999998</v>
      </c>
      <c r="D178">
        <f t="shared" si="6"/>
        <v>4.3730594267279077</v>
      </c>
    </row>
    <row r="179" spans="1:4">
      <c r="A179" s="10">
        <v>7.3087964523097959</v>
      </c>
      <c r="B179">
        <v>5.0300028212821788</v>
      </c>
      <c r="C179">
        <f t="shared" si="5"/>
        <v>0.35499999999999998</v>
      </c>
      <c r="D179">
        <f t="shared" si="6"/>
        <v>4.4041540870838043</v>
      </c>
    </row>
    <row r="180" spans="1:4">
      <c r="A180" s="10">
        <v>0.40706113316893172</v>
      </c>
      <c r="B180">
        <v>5.0874907097818394</v>
      </c>
      <c r="C180">
        <f t="shared" si="5"/>
        <v>0.35699999999999998</v>
      </c>
      <c r="D180">
        <f t="shared" si="6"/>
        <v>4.4353453148628734</v>
      </c>
    </row>
    <row r="181" spans="1:4">
      <c r="A181" s="10">
        <v>10.629721770543485</v>
      </c>
      <c r="B181">
        <v>5.0894726779871258</v>
      </c>
      <c r="C181">
        <f t="shared" si="5"/>
        <v>0.35899999999999999</v>
      </c>
      <c r="D181">
        <f t="shared" si="6"/>
        <v>4.4666337117327588</v>
      </c>
    </row>
    <row r="182" spans="1:4">
      <c r="A182" s="10">
        <v>0.88320154755383773</v>
      </c>
      <c r="B182">
        <v>5.103798427827801</v>
      </c>
      <c r="C182">
        <f t="shared" si="5"/>
        <v>0.36099999999999999</v>
      </c>
      <c r="D182">
        <f t="shared" si="6"/>
        <v>4.4980198850017565</v>
      </c>
    </row>
    <row r="183" spans="1:4">
      <c r="A183" s="10">
        <v>19.121714353036289</v>
      </c>
      <c r="B183">
        <v>5.1609879652907074</v>
      </c>
      <c r="C183">
        <f t="shared" si="5"/>
        <v>0.36299999999999999</v>
      </c>
      <c r="D183">
        <f t="shared" si="6"/>
        <v>4.5295044476895425</v>
      </c>
    </row>
    <row r="184" spans="1:4">
      <c r="A184" s="10">
        <v>0.29993986123117011</v>
      </c>
      <c r="B184">
        <v>5.1753732467444182</v>
      </c>
      <c r="C184">
        <f t="shared" si="5"/>
        <v>0.36499999999999999</v>
      </c>
      <c r="D184">
        <f t="shared" si="6"/>
        <v>4.5610880185990199</v>
      </c>
    </row>
    <row r="185" spans="1:4">
      <c r="A185" s="10">
        <v>11.447702852980687</v>
      </c>
      <c r="B185">
        <v>5.2635263029011812</v>
      </c>
      <c r="C185">
        <f t="shared" si="5"/>
        <v>0.36699999999999999</v>
      </c>
      <c r="D185">
        <f t="shared" si="6"/>
        <v>4.5927712223892874</v>
      </c>
    </row>
    <row r="186" spans="1:4">
      <c r="A186" s="10">
        <v>2.8433606727086733</v>
      </c>
      <c r="B186">
        <v>5.3098374429518538</v>
      </c>
      <c r="C186">
        <f t="shared" si="5"/>
        <v>0.36899999999999999</v>
      </c>
      <c r="D186">
        <f t="shared" si="6"/>
        <v>4.6245546896497709</v>
      </c>
    </row>
    <row r="187" spans="1:4">
      <c r="A187" s="10">
        <v>33.350496173504958</v>
      </c>
      <c r="B187">
        <v>5.3515976310484614</v>
      </c>
      <c r="C187">
        <f t="shared" si="5"/>
        <v>0.371</v>
      </c>
      <c r="D187">
        <f t="shared" si="6"/>
        <v>4.6564390569755316</v>
      </c>
    </row>
    <row r="188" spans="1:4">
      <c r="A188" s="10">
        <v>2.4466882771229042</v>
      </c>
      <c r="B188">
        <v>5.3537080092696065</v>
      </c>
      <c r="C188">
        <f t="shared" si="5"/>
        <v>0.373</v>
      </c>
      <c r="D188">
        <f t="shared" si="6"/>
        <v>4.688424967043769</v>
      </c>
    </row>
    <row r="189" spans="1:4">
      <c r="A189" s="10">
        <v>6.6786818897636682</v>
      </c>
      <c r="B189">
        <v>5.3705271468328339</v>
      </c>
      <c r="C189">
        <f t="shared" si="5"/>
        <v>0.375</v>
      </c>
      <c r="D189">
        <f t="shared" si="6"/>
        <v>4.7205130686915489</v>
      </c>
    </row>
    <row r="190" spans="1:4">
      <c r="A190" s="10">
        <v>8.0570403616914508</v>
      </c>
      <c r="B190">
        <v>5.4120195638274051</v>
      </c>
      <c r="C190">
        <f t="shared" si="5"/>
        <v>0.377</v>
      </c>
      <c r="D190">
        <f t="shared" si="6"/>
        <v>4.7527040169947758</v>
      </c>
    </row>
    <row r="191" spans="1:4">
      <c r="A191" s="10">
        <v>8.2586165789978434</v>
      </c>
      <c r="B191">
        <v>5.4237116423726848</v>
      </c>
      <c r="C191">
        <f t="shared" si="5"/>
        <v>0.379</v>
      </c>
      <c r="D191">
        <f t="shared" si="6"/>
        <v>4.7849984733484368</v>
      </c>
    </row>
    <row r="192" spans="1:4">
      <c r="A192" s="10">
        <v>5.6270264218574102</v>
      </c>
      <c r="B192">
        <v>5.4253114352008147</v>
      </c>
      <c r="C192">
        <f t="shared" si="5"/>
        <v>0.38100000000000001</v>
      </c>
      <c r="D192">
        <f t="shared" si="6"/>
        <v>4.8173971055481362</v>
      </c>
    </row>
    <row r="193" spans="1:4">
      <c r="A193" s="10">
        <v>1.6426201466884454</v>
      </c>
      <c r="B193">
        <v>5.5197653777135685</v>
      </c>
      <c r="C193">
        <f t="shared" si="5"/>
        <v>0.38300000000000001</v>
      </c>
      <c r="D193">
        <f t="shared" si="6"/>
        <v>4.8499005878729555</v>
      </c>
    </row>
    <row r="194" spans="1:4">
      <c r="A194" s="10">
        <v>39.40661917535342</v>
      </c>
      <c r="B194">
        <v>5.5627668772923178</v>
      </c>
      <c r="C194">
        <f t="shared" si="5"/>
        <v>0.38500000000000001</v>
      </c>
      <c r="D194">
        <f t="shared" si="6"/>
        <v>4.8825096011696516</v>
      </c>
    </row>
    <row r="195" spans="1:4">
      <c r="A195" s="10">
        <v>3.564339734006329</v>
      </c>
      <c r="B195">
        <v>5.5757243321813945</v>
      </c>
      <c r="C195">
        <f t="shared" ref="C195:C258" si="7">(ROW()-1-0.5)/500</f>
        <v>0.38700000000000001</v>
      </c>
      <c r="D195">
        <f t="shared" ref="D195:D258" si="8">-$J$11*LN(1-C195)</f>
        <v>4.9152248329382298</v>
      </c>
    </row>
    <row r="196" spans="1:4">
      <c r="A196" s="10">
        <v>11.066549157837295</v>
      </c>
      <c r="B196">
        <v>5.6270264218574102</v>
      </c>
      <c r="C196">
        <f t="shared" si="7"/>
        <v>0.38900000000000001</v>
      </c>
      <c r="D196">
        <f t="shared" si="8"/>
        <v>4.9480469774189171</v>
      </c>
    </row>
    <row r="197" spans="1:4">
      <c r="A197" s="10">
        <v>6.9388393998143441</v>
      </c>
      <c r="B197">
        <v>5.6778818086572773</v>
      </c>
      <c r="C197">
        <f t="shared" si="7"/>
        <v>0.39100000000000001</v>
      </c>
      <c r="D197">
        <f t="shared" si="8"/>
        <v>4.9809767356805539</v>
      </c>
    </row>
    <row r="198" spans="1:4">
      <c r="A198" s="10">
        <v>0.57931285618196904</v>
      </c>
      <c r="B198">
        <v>5.6843504924973267</v>
      </c>
      <c r="C198">
        <f t="shared" si="7"/>
        <v>0.39300000000000002</v>
      </c>
      <c r="D198">
        <f t="shared" si="8"/>
        <v>5.0140148157104516</v>
      </c>
    </row>
    <row r="199" spans="1:4">
      <c r="A199" s="10">
        <v>7.046589529207175</v>
      </c>
      <c r="B199">
        <v>5.6936092375777756</v>
      </c>
      <c r="C199">
        <f t="shared" si="7"/>
        <v>0.39500000000000002</v>
      </c>
      <c r="D199">
        <f t="shared" si="8"/>
        <v>5.0471619325057215</v>
      </c>
    </row>
    <row r="200" spans="1:4">
      <c r="A200" s="10">
        <v>13.646456180951423</v>
      </c>
      <c r="B200">
        <v>5.7117557064131317</v>
      </c>
      <c r="C200">
        <f t="shared" si="7"/>
        <v>0.39700000000000002</v>
      </c>
      <c r="D200">
        <f t="shared" si="8"/>
        <v>5.0804188081661179</v>
      </c>
    </row>
    <row r="201" spans="1:4">
      <c r="A201" s="10">
        <v>0.78537941278826118</v>
      </c>
      <c r="B201">
        <v>5.7279640738068398</v>
      </c>
      <c r="C201">
        <f t="shared" si="7"/>
        <v>0.39900000000000002</v>
      </c>
      <c r="D201">
        <f t="shared" si="8"/>
        <v>5.1137861719884334</v>
      </c>
    </row>
    <row r="202" spans="1:4">
      <c r="A202" s="10">
        <v>6.571076662227318</v>
      </c>
      <c r="B202">
        <v>5.7355009953207512</v>
      </c>
      <c r="C202">
        <f t="shared" si="7"/>
        <v>0.40100000000000002</v>
      </c>
      <c r="D202">
        <f t="shared" si="8"/>
        <v>5.1472647605624546</v>
      </c>
    </row>
    <row r="203" spans="1:4">
      <c r="A203" s="10">
        <v>11.4503113618584</v>
      </c>
      <c r="B203">
        <v>5.746575935863012</v>
      </c>
      <c r="C203">
        <f t="shared" si="7"/>
        <v>0.40300000000000002</v>
      </c>
      <c r="D203">
        <f t="shared" si="8"/>
        <v>5.1808553178685237</v>
      </c>
    </row>
    <row r="204" spans="1:4">
      <c r="A204" s="10">
        <v>7.5494909782167108</v>
      </c>
      <c r="B204">
        <v>5.8229968594042925</v>
      </c>
      <c r="C204">
        <f t="shared" si="7"/>
        <v>0.40500000000000003</v>
      </c>
      <c r="D204">
        <f t="shared" si="8"/>
        <v>5.2145585953767535</v>
      </c>
    </row>
    <row r="205" spans="1:4">
      <c r="A205" s="10">
        <v>15.296747206774127</v>
      </c>
      <c r="B205">
        <v>5.8289813971649309</v>
      </c>
      <c r="C205">
        <f t="shared" si="7"/>
        <v>0.40699999999999997</v>
      </c>
      <c r="D205">
        <f t="shared" si="8"/>
        <v>5.2483753521478853</v>
      </c>
    </row>
    <row r="206" spans="1:4">
      <c r="A206" s="10">
        <v>9.1909682541463837</v>
      </c>
      <c r="B206">
        <v>5.8460121226502775</v>
      </c>
      <c r="C206">
        <f t="shared" si="7"/>
        <v>0.40899999999999997</v>
      </c>
      <c r="D206">
        <f t="shared" si="8"/>
        <v>5.2823063549358764</v>
      </c>
    </row>
    <row r="207" spans="1:4">
      <c r="A207" s="10">
        <v>1.0298673231024622</v>
      </c>
      <c r="B207">
        <v>5.8676149483639453</v>
      </c>
      <c r="C207">
        <f t="shared" si="7"/>
        <v>0.41099999999999998</v>
      </c>
      <c r="D207">
        <f t="shared" si="8"/>
        <v>5.3163523782922129</v>
      </c>
    </row>
    <row r="208" spans="1:4">
      <c r="A208" s="10">
        <v>6.9474379417624164</v>
      </c>
      <c r="B208">
        <v>5.8697690967794705</v>
      </c>
      <c r="C208">
        <f t="shared" si="7"/>
        <v>0.41299999999999998</v>
      </c>
      <c r="D208">
        <f t="shared" si="8"/>
        <v>5.3505142046719962</v>
      </c>
    </row>
    <row r="209" spans="1:4">
      <c r="A209" s="10">
        <v>9.1403848435694179</v>
      </c>
      <c r="B209">
        <v>5.8904809723890237</v>
      </c>
      <c r="C209">
        <f t="shared" si="7"/>
        <v>0.41499999999999998</v>
      </c>
      <c r="D209">
        <f t="shared" si="8"/>
        <v>5.3847926245418423</v>
      </c>
    </row>
    <row r="210" spans="1:4">
      <c r="A210" s="10">
        <v>1.6265521476342857</v>
      </c>
      <c r="B210">
        <v>5.9095722886279569</v>
      </c>
      <c r="C210">
        <f t="shared" si="7"/>
        <v>0.41699999999999998</v>
      </c>
      <c r="D210">
        <f t="shared" si="8"/>
        <v>5.4191884364896339</v>
      </c>
    </row>
    <row r="211" spans="1:4">
      <c r="A211" s="10">
        <v>3.4025753208026654</v>
      </c>
      <c r="B211">
        <v>5.9313862125143304</v>
      </c>
      <c r="C211">
        <f t="shared" si="7"/>
        <v>0.41899999999999998</v>
      </c>
      <c r="D211">
        <f t="shared" si="8"/>
        <v>5.4537024473361502</v>
      </c>
    </row>
    <row r="212" spans="1:4">
      <c r="A212" s="10">
        <v>3.1867156365487177</v>
      </c>
      <c r="B212">
        <v>5.9429127068793424</v>
      </c>
      <c r="C212">
        <f t="shared" si="7"/>
        <v>0.42099999999999999</v>
      </c>
      <c r="D212">
        <f t="shared" si="8"/>
        <v>5.4883354722486253</v>
      </c>
    </row>
    <row r="213" spans="1:4">
      <c r="A213" s="10">
        <v>1.5851621574836527</v>
      </c>
      <c r="B213">
        <v>5.9500616553173895</v>
      </c>
      <c r="C213">
        <f t="shared" si="7"/>
        <v>0.42299999999999999</v>
      </c>
      <c r="D213">
        <f t="shared" si="8"/>
        <v>5.5230883348562694</v>
      </c>
    </row>
    <row r="214" spans="1:4">
      <c r="A214" s="10">
        <v>0.37195573330923259</v>
      </c>
      <c r="B214">
        <v>5.9541387377739827</v>
      </c>
      <c r="C214">
        <f t="shared" si="7"/>
        <v>0.42499999999999999</v>
      </c>
      <c r="D214">
        <f t="shared" si="8"/>
        <v>5.5579618673677995</v>
      </c>
    </row>
    <row r="215" spans="1:4">
      <c r="A215" s="10">
        <v>16.131371550905435</v>
      </c>
      <c r="B215">
        <v>5.9783939892727318</v>
      </c>
      <c r="C215">
        <f t="shared" si="7"/>
        <v>0.42699999999999999</v>
      </c>
      <c r="D215">
        <f t="shared" si="8"/>
        <v>5.5929569106910115</v>
      </c>
    </row>
    <row r="216" spans="1:4">
      <c r="A216" s="10">
        <v>1.6979424327355117</v>
      </c>
      <c r="B216">
        <v>6.0525021156126488</v>
      </c>
      <c r="C216">
        <f t="shared" si="7"/>
        <v>0.42899999999999999</v>
      </c>
      <c r="D216">
        <f t="shared" si="8"/>
        <v>5.628074314554449</v>
      </c>
    </row>
    <row r="217" spans="1:4">
      <c r="A217" s="10">
        <v>1.9784943986180217</v>
      </c>
      <c r="B217">
        <v>6.1533644800107954</v>
      </c>
      <c r="C217">
        <f t="shared" si="7"/>
        <v>0.43099999999999999</v>
      </c>
      <c r="D217">
        <f t="shared" si="8"/>
        <v>5.6633149376312044</v>
      </c>
    </row>
    <row r="218" spans="1:4">
      <c r="A218" s="10">
        <v>15.077465605781093</v>
      </c>
      <c r="B218">
        <v>6.1763462919807219</v>
      </c>
      <c r="C218">
        <f t="shared" si="7"/>
        <v>0.433</v>
      </c>
      <c r="D218">
        <f t="shared" si="8"/>
        <v>5.698679647664898</v>
      </c>
    </row>
    <row r="219" spans="1:4">
      <c r="A219" s="10">
        <v>6.4840996368027373</v>
      </c>
      <c r="B219">
        <v>6.2216695485568589</v>
      </c>
      <c r="C219">
        <f t="shared" si="7"/>
        <v>0.435</v>
      </c>
      <c r="D219">
        <f t="shared" si="8"/>
        <v>5.7341693215978795</v>
      </c>
    </row>
    <row r="220" spans="1:4">
      <c r="A220" s="10">
        <v>22.524851868071774</v>
      </c>
      <c r="B220">
        <v>6.2526884011082036</v>
      </c>
      <c r="C220">
        <f t="shared" si="7"/>
        <v>0.437</v>
      </c>
      <c r="D220">
        <f t="shared" si="8"/>
        <v>5.7697848457017171</v>
      </c>
    </row>
    <row r="221" spans="1:4">
      <c r="A221" s="10">
        <v>0.91020636410868427</v>
      </c>
      <c r="B221">
        <v>6.3206708317813662</v>
      </c>
      <c r="C221">
        <f t="shared" si="7"/>
        <v>0.439</v>
      </c>
      <c r="D221">
        <f t="shared" si="8"/>
        <v>5.8055271157099888</v>
      </c>
    </row>
    <row r="222" spans="1:4">
      <c r="A222" s="10">
        <v>3.9844102808615141</v>
      </c>
      <c r="B222">
        <v>6.4056531005903246</v>
      </c>
      <c r="C222">
        <f t="shared" si="7"/>
        <v>0.441</v>
      </c>
      <c r="D222">
        <f t="shared" si="8"/>
        <v>5.8413970369534605</v>
      </c>
    </row>
    <row r="223" spans="1:4">
      <c r="A223" s="10">
        <v>27.855110431984791</v>
      </c>
      <c r="B223">
        <v>6.4092082132136294</v>
      </c>
      <c r="C223">
        <f t="shared" si="7"/>
        <v>0.443</v>
      </c>
      <c r="D223">
        <f t="shared" si="8"/>
        <v>5.8773955244976781</v>
      </c>
    </row>
    <row r="224" spans="1:4">
      <c r="A224" s="10">
        <v>2.857746250141596</v>
      </c>
      <c r="B224">
        <v>6.4289793066434875</v>
      </c>
      <c r="C224">
        <f t="shared" si="7"/>
        <v>0.44500000000000001</v>
      </c>
      <c r="D224">
        <f t="shared" si="8"/>
        <v>5.9135235032830389</v>
      </c>
    </row>
    <row r="225" spans="1:4">
      <c r="A225" s="10">
        <v>29.451330680965686</v>
      </c>
      <c r="B225">
        <v>6.4324893363797369</v>
      </c>
      <c r="C225">
        <f t="shared" si="7"/>
        <v>0.44700000000000001</v>
      </c>
      <c r="D225">
        <f t="shared" si="8"/>
        <v>5.9497819082673891</v>
      </c>
    </row>
    <row r="226" spans="1:4">
      <c r="A226" s="10">
        <v>0.96212961032727051</v>
      </c>
      <c r="B226">
        <v>6.4380358802627313</v>
      </c>
      <c r="C226">
        <f t="shared" si="7"/>
        <v>0.44900000000000001</v>
      </c>
      <c r="D226">
        <f t="shared" si="8"/>
        <v>5.9861716845712003</v>
      </c>
    </row>
    <row r="227" spans="1:4">
      <c r="A227" s="10">
        <v>8.5318575694917822</v>
      </c>
      <c r="B227">
        <v>6.4840996368027373</v>
      </c>
      <c r="C227">
        <f t="shared" si="7"/>
        <v>0.45100000000000001</v>
      </c>
      <c r="D227">
        <f t="shared" si="8"/>
        <v>6.0226937876253999</v>
      </c>
    </row>
    <row r="228" spans="1:4">
      <c r="A228" s="10">
        <v>6.1533644800107954</v>
      </c>
      <c r="B228">
        <v>6.4972708455574315</v>
      </c>
      <c r="C228">
        <f t="shared" si="7"/>
        <v>0.45300000000000001</v>
      </c>
      <c r="D228">
        <f t="shared" si="8"/>
        <v>6.0593491833218813</v>
      </c>
    </row>
    <row r="229" spans="1:4">
      <c r="A229" s="10">
        <v>5.0300028212821788</v>
      </c>
      <c r="B229">
        <v>6.5041869683420543</v>
      </c>
      <c r="C229">
        <f t="shared" si="7"/>
        <v>0.45500000000000002</v>
      </c>
      <c r="D229">
        <f t="shared" si="8"/>
        <v>6.0961388481667811</v>
      </c>
    </row>
    <row r="230" spans="1:4">
      <c r="A230" s="10">
        <v>5.0874907097818394</v>
      </c>
      <c r="B230">
        <v>6.5523866433001245</v>
      </c>
      <c r="C230">
        <f t="shared" si="7"/>
        <v>0.45700000000000002</v>
      </c>
      <c r="D230">
        <f t="shared" si="8"/>
        <v>6.1330637694365739</v>
      </c>
    </row>
    <row r="231" spans="1:4">
      <c r="A231" s="10">
        <v>1.8500814114978459</v>
      </c>
      <c r="B231">
        <v>6.571076662227318</v>
      </c>
      <c r="C231">
        <f t="shared" si="7"/>
        <v>0.45900000000000002</v>
      </c>
      <c r="D231">
        <f t="shared" si="8"/>
        <v>6.1701249453370428</v>
      </c>
    </row>
    <row r="232" spans="1:4">
      <c r="A232" s="10">
        <v>6.5523866433001245</v>
      </c>
      <c r="B232">
        <v>6.6118646868983131</v>
      </c>
      <c r="C232">
        <f t="shared" si="7"/>
        <v>0.46100000000000002</v>
      </c>
      <c r="D232">
        <f t="shared" si="8"/>
        <v>6.2073233851651963</v>
      </c>
    </row>
    <row r="233" spans="1:4">
      <c r="A233" s="10">
        <v>0.31662666694193675</v>
      </c>
      <c r="B233">
        <v>6.6309151997777827</v>
      </c>
      <c r="C233">
        <f t="shared" si="7"/>
        <v>0.46300000000000002</v>
      </c>
      <c r="D233">
        <f t="shared" si="8"/>
        <v>6.2446601094741983</v>
      </c>
    </row>
    <row r="234" spans="1:4">
      <c r="A234" s="10">
        <v>2.8831268128937552E-2</v>
      </c>
      <c r="B234">
        <v>6.6389298340986533</v>
      </c>
      <c r="C234">
        <f t="shared" si="7"/>
        <v>0.46500000000000002</v>
      </c>
      <c r="D234">
        <f t="shared" si="8"/>
        <v>6.2821361502413602</v>
      </c>
    </row>
    <row r="235" spans="1:4">
      <c r="A235" s="10">
        <v>3.8308831597365796</v>
      </c>
      <c r="B235">
        <v>6.6454438676550884</v>
      </c>
      <c r="C235">
        <f t="shared" si="7"/>
        <v>0.46700000000000003</v>
      </c>
      <c r="D235">
        <f t="shared" si="8"/>
        <v>6.3197525510393078</v>
      </c>
    </row>
    <row r="236" spans="1:4">
      <c r="A236" s="10">
        <v>3.6271049436207536</v>
      </c>
      <c r="B236">
        <v>6.6786818897636682</v>
      </c>
      <c r="C236">
        <f t="shared" si="7"/>
        <v>0.46899999999999997</v>
      </c>
      <c r="D236">
        <f t="shared" si="8"/>
        <v>6.3575103672103292</v>
      </c>
    </row>
    <row r="237" spans="1:4">
      <c r="A237" s="10">
        <v>20.872129854450723</v>
      </c>
      <c r="B237">
        <v>6.7043488986934063</v>
      </c>
      <c r="C237">
        <f t="shared" si="7"/>
        <v>0.47099999999999997</v>
      </c>
      <c r="D237">
        <f t="shared" si="8"/>
        <v>6.3954106660440466</v>
      </c>
    </row>
    <row r="238" spans="1:4">
      <c r="A238" s="10">
        <v>11.678285822505888</v>
      </c>
      <c r="B238">
        <v>6.7263953435661161</v>
      </c>
      <c r="C238">
        <f t="shared" si="7"/>
        <v>0.47299999999999998</v>
      </c>
      <c r="D238">
        <f t="shared" si="8"/>
        <v>6.4334545269584309</v>
      </c>
    </row>
    <row r="239" spans="1:4">
      <c r="A239" s="10">
        <v>33.769370178508339</v>
      </c>
      <c r="B239">
        <v>6.8339749709469402</v>
      </c>
      <c r="C239">
        <f t="shared" si="7"/>
        <v>0.47499999999999998</v>
      </c>
      <c r="D239">
        <f t="shared" si="8"/>
        <v>6.4716430416842581</v>
      </c>
    </row>
    <row r="240" spans="1:4">
      <c r="A240" s="10">
        <v>4.9032007161248172</v>
      </c>
      <c r="B240">
        <v>6.8700102468989845</v>
      </c>
      <c r="C240">
        <f t="shared" si="7"/>
        <v>0.47699999999999998</v>
      </c>
      <c r="D240">
        <f t="shared" si="8"/>
        <v>6.5099773144531055</v>
      </c>
    </row>
    <row r="241" spans="1:4">
      <c r="A241" s="10">
        <v>0.76515751599785342</v>
      </c>
      <c r="B241">
        <v>6.8719080436479114</v>
      </c>
      <c r="C241">
        <f t="shared" si="7"/>
        <v>0.47899999999999998</v>
      </c>
      <c r="D241">
        <f t="shared" si="8"/>
        <v>6.5484584621889246</v>
      </c>
    </row>
    <row r="242" spans="1:4">
      <c r="A242" s="10">
        <v>40.623452126162292</v>
      </c>
      <c r="B242">
        <v>6.9072096574534232</v>
      </c>
      <c r="C242">
        <f t="shared" si="7"/>
        <v>0.48099999999999998</v>
      </c>
      <c r="D242">
        <f t="shared" si="8"/>
        <v>6.5870876147033171</v>
      </c>
    </row>
    <row r="243" spans="1:4">
      <c r="A243" s="10">
        <v>20.583851030549049</v>
      </c>
      <c r="B243">
        <v>6.924752065390626</v>
      </c>
      <c r="C243">
        <f t="shared" si="7"/>
        <v>0.48299999999999998</v>
      </c>
      <c r="D243">
        <f t="shared" si="8"/>
        <v>6.6258659148945691</v>
      </c>
    </row>
    <row r="244" spans="1:4">
      <c r="A244" s="10">
        <v>6.6118646868983131</v>
      </c>
      <c r="B244">
        <v>6.9382111710508179</v>
      </c>
      <c r="C244">
        <f t="shared" si="7"/>
        <v>0.48499999999999999</v>
      </c>
      <c r="D244">
        <f t="shared" si="8"/>
        <v>6.6647945189505462</v>
      </c>
    </row>
    <row r="245" spans="1:4">
      <c r="A245" s="10">
        <v>7.3707172341008533</v>
      </c>
      <c r="B245">
        <v>6.9388393998143441</v>
      </c>
      <c r="C245">
        <f t="shared" si="7"/>
        <v>0.48699999999999999</v>
      </c>
      <c r="D245">
        <f t="shared" si="8"/>
        <v>6.7038745965555426</v>
      </c>
    </row>
    <row r="246" spans="1:4">
      <c r="A246" s="10">
        <v>16.950600154471125</v>
      </c>
      <c r="B246">
        <v>6.9474379417624164</v>
      </c>
      <c r="C246">
        <f t="shared" si="7"/>
        <v>0.48899999999999999</v>
      </c>
      <c r="D246">
        <f t="shared" si="8"/>
        <v>6.7431073311011538</v>
      </c>
    </row>
    <row r="247" spans="1:4">
      <c r="A247" s="10">
        <v>5.2635263029011812</v>
      </c>
      <c r="B247">
        <v>6.9874063012409238</v>
      </c>
      <c r="C247">
        <f t="shared" si="7"/>
        <v>0.49099999999999999</v>
      </c>
      <c r="D247">
        <f t="shared" si="8"/>
        <v>6.7824939199013059</v>
      </c>
    </row>
    <row r="248" spans="1:4">
      <c r="A248" s="10">
        <v>13.798787623243067</v>
      </c>
      <c r="B248">
        <v>6.9987579792700219</v>
      </c>
      <c r="C248">
        <f t="shared" si="7"/>
        <v>0.49299999999999999</v>
      </c>
      <c r="D248">
        <f t="shared" si="8"/>
        <v>6.8220355744114958</v>
      </c>
    </row>
    <row r="249" spans="1:4">
      <c r="A249" s="10">
        <v>4.194403125740954</v>
      </c>
      <c r="B249">
        <v>7.0265424170154347</v>
      </c>
      <c r="C249">
        <f t="shared" si="7"/>
        <v>0.495</v>
      </c>
      <c r="D249">
        <f t="shared" si="8"/>
        <v>6.8617335204523835</v>
      </c>
    </row>
    <row r="250" spans="1:4">
      <c r="A250" s="10">
        <v>11.843784843062789</v>
      </c>
      <c r="B250">
        <v>7.0298691227712071</v>
      </c>
      <c r="C250">
        <f t="shared" si="7"/>
        <v>0.497</v>
      </c>
      <c r="D250">
        <f t="shared" si="8"/>
        <v>6.9015889984378056</v>
      </c>
    </row>
    <row r="251" spans="1:4">
      <c r="A251" s="10">
        <v>23.106841717831742</v>
      </c>
      <c r="B251">
        <v>7.0364664538918742</v>
      </c>
      <c r="C251">
        <f t="shared" si="7"/>
        <v>0.499</v>
      </c>
      <c r="D251">
        <f t="shared" si="8"/>
        <v>6.9416032636073437</v>
      </c>
    </row>
    <row r="252" spans="1:4">
      <c r="A252" s="10">
        <v>2.8940467291560195</v>
      </c>
      <c r="B252">
        <v>7.046589529207175</v>
      </c>
      <c r="C252">
        <f t="shared" si="7"/>
        <v>0.501</v>
      </c>
      <c r="D252">
        <f t="shared" si="8"/>
        <v>6.9817775862635285</v>
      </c>
    </row>
    <row r="253" spans="1:4">
      <c r="A253" s="10">
        <v>3.8653256226640345</v>
      </c>
      <c r="B253">
        <v>7.0621146514454658</v>
      </c>
      <c r="C253">
        <f t="shared" si="7"/>
        <v>0.503</v>
      </c>
      <c r="D253">
        <f t="shared" si="8"/>
        <v>7.0221132520138285</v>
      </c>
    </row>
    <row r="254" spans="1:4">
      <c r="A254" s="10">
        <v>63.232364879863397</v>
      </c>
      <c r="B254">
        <v>7.0756759134001594</v>
      </c>
      <c r="C254">
        <f t="shared" si="7"/>
        <v>0.505</v>
      </c>
      <c r="D254">
        <f t="shared" si="8"/>
        <v>7.0626115620174934</v>
      </c>
    </row>
    <row r="255" spans="1:4">
      <c r="A255" s="10">
        <v>6.4380358802627313</v>
      </c>
      <c r="B255">
        <v>7.1008584623373867</v>
      </c>
      <c r="C255">
        <f t="shared" si="7"/>
        <v>0.50700000000000001</v>
      </c>
      <c r="D255">
        <f t="shared" si="8"/>
        <v>7.1032738332374175</v>
      </c>
    </row>
    <row r="256" spans="1:4">
      <c r="A256" s="10">
        <v>20.434044020741492</v>
      </c>
      <c r="B256">
        <v>7.1992013222838231</v>
      </c>
      <c r="C256">
        <f t="shared" si="7"/>
        <v>0.50900000000000001</v>
      </c>
      <c r="D256">
        <f t="shared" si="8"/>
        <v>7.144101398697102</v>
      </c>
    </row>
    <row r="257" spans="1:4">
      <c r="A257" s="10">
        <v>1.9210250380386464</v>
      </c>
      <c r="B257">
        <v>7.2461490320674473</v>
      </c>
      <c r="C257">
        <f t="shared" si="7"/>
        <v>0.51100000000000001</v>
      </c>
      <c r="D257">
        <f t="shared" si="8"/>
        <v>7.1850956077428787</v>
      </c>
    </row>
    <row r="258" spans="1:4">
      <c r="A258" s="10">
        <v>6.924752065390626</v>
      </c>
      <c r="B258">
        <v>7.2468873322515499</v>
      </c>
      <c r="C258">
        <f t="shared" si="7"/>
        <v>0.51300000000000001</v>
      </c>
      <c r="D258">
        <f t="shared" si="8"/>
        <v>7.2262578263114925</v>
      </c>
    </row>
    <row r="259" spans="1:4">
      <c r="A259" s="10">
        <v>4.5075184175436602</v>
      </c>
      <c r="B259">
        <v>7.3087964523097959</v>
      </c>
      <c r="C259">
        <f t="shared" ref="C259:C322" si="9">(ROW()-1-0.5)/500</f>
        <v>0.51500000000000001</v>
      </c>
      <c r="D259">
        <f t="shared" ref="D259:D322" si="10">-$J$11*LN(1-C259)</f>
        <v>7.2675894372032008</v>
      </c>
    </row>
    <row r="260" spans="1:4">
      <c r="A260" s="10">
        <v>12.168328716435264</v>
      </c>
      <c r="B260">
        <v>7.3222491971943633</v>
      </c>
      <c r="C260">
        <f t="shared" si="9"/>
        <v>0.51700000000000002</v>
      </c>
      <c r="D260">
        <f t="shared" si="10"/>
        <v>7.3090918403605079</v>
      </c>
    </row>
    <row r="261" spans="1:4">
      <c r="A261" s="10">
        <v>17.261906961610702</v>
      </c>
      <c r="B261">
        <v>7.3707172341008533</v>
      </c>
      <c r="C261">
        <f t="shared" si="9"/>
        <v>0.51900000000000002</v>
      </c>
      <c r="D261">
        <f t="shared" si="10"/>
        <v>7.3507664531526933</v>
      </c>
    </row>
    <row r="262" spans="1:4">
      <c r="A262" s="10">
        <v>4.0956499384328549</v>
      </c>
      <c r="B262">
        <v>7.4317388268311833</v>
      </c>
      <c r="C262">
        <f t="shared" si="9"/>
        <v>0.52100000000000002</v>
      </c>
      <c r="D262">
        <f t="shared" si="10"/>
        <v>7.3926147106662476</v>
      </c>
    </row>
    <row r="263" spans="1:4">
      <c r="A263" s="10">
        <v>6.4972708455574315</v>
      </c>
      <c r="B263">
        <v>7.4813294530714085</v>
      </c>
      <c r="C263">
        <f t="shared" si="9"/>
        <v>0.52300000000000002</v>
      </c>
      <c r="D263">
        <f t="shared" si="10"/>
        <v>7.4346380660014066</v>
      </c>
    </row>
    <row r="264" spans="1:4">
      <c r="A264" s="10">
        <v>6.5041869683420543</v>
      </c>
      <c r="B264">
        <v>7.5494909782167108</v>
      </c>
      <c r="C264">
        <f t="shared" si="9"/>
        <v>0.52500000000000002</v>
      </c>
      <c r="D264">
        <f t="shared" si="10"/>
        <v>7.4768379905749045</v>
      </c>
    </row>
    <row r="265" spans="1:4">
      <c r="A265" s="10">
        <v>9.9385528736323678</v>
      </c>
      <c r="B265">
        <v>7.5497244552532594</v>
      </c>
      <c r="C265">
        <f t="shared" si="9"/>
        <v>0.52700000000000002</v>
      </c>
      <c r="D265">
        <f t="shared" si="10"/>
        <v>7.5192159744291116</v>
      </c>
    </row>
    <row r="266" spans="1:4">
      <c r="A266" s="10">
        <v>5.3515976310484614</v>
      </c>
      <c r="B266">
        <v>7.6504554477988318</v>
      </c>
      <c r="C266">
        <f t="shared" si="9"/>
        <v>0.52900000000000003</v>
      </c>
      <c r="D266">
        <f t="shared" si="10"/>
        <v>7.5617735265477277</v>
      </c>
    </row>
    <row r="267" spans="1:4">
      <c r="A267" s="10">
        <v>2.413743953020822</v>
      </c>
      <c r="B267">
        <v>7.6976138691563012</v>
      </c>
      <c r="C267">
        <f t="shared" si="9"/>
        <v>0.53100000000000003</v>
      </c>
      <c r="D267">
        <f t="shared" si="10"/>
        <v>7.6045121751781899</v>
      </c>
    </row>
    <row r="268" spans="1:4">
      <c r="A268" s="10">
        <v>5.9429127068793424</v>
      </c>
      <c r="B268">
        <v>7.7767442844116461</v>
      </c>
      <c r="C268">
        <f t="shared" si="9"/>
        <v>0.53300000000000003</v>
      </c>
      <c r="D268">
        <f t="shared" si="10"/>
        <v>7.6474334681609699</v>
      </c>
    </row>
    <row r="269" spans="1:4">
      <c r="A269" s="10">
        <v>4.2062775713621052</v>
      </c>
      <c r="B269">
        <v>7.8056338132073542</v>
      </c>
      <c r="C269">
        <f t="shared" si="9"/>
        <v>0.53500000000000003</v>
      </c>
      <c r="D269">
        <f t="shared" si="10"/>
        <v>7.6905389732659382</v>
      </c>
    </row>
    <row r="270" spans="1:4">
      <c r="A270" s="10">
        <v>2.3304495221484292</v>
      </c>
      <c r="B270">
        <v>7.8250884162413232</v>
      </c>
      <c r="C270">
        <f t="shared" si="9"/>
        <v>0.53700000000000003</v>
      </c>
      <c r="D270">
        <f t="shared" si="10"/>
        <v>7.733830278535974</v>
      </c>
    </row>
    <row r="271" spans="1:4">
      <c r="A271" s="10">
        <v>3.4269425415917079</v>
      </c>
      <c r="B271">
        <v>7.8465796853205516</v>
      </c>
      <c r="C271">
        <f t="shared" si="9"/>
        <v>0.53900000000000003</v>
      </c>
      <c r="D271">
        <f t="shared" si="10"/>
        <v>7.7773089926380186</v>
      </c>
    </row>
    <row r="272" spans="1:4">
      <c r="A272" s="10">
        <v>12.637539823366629</v>
      </c>
      <c r="B272">
        <v>7.8512631970171052</v>
      </c>
      <c r="C272">
        <f t="shared" si="9"/>
        <v>0.54100000000000004</v>
      </c>
      <c r="D272">
        <f t="shared" si="10"/>
        <v>7.8209767452217616</v>
      </c>
    </row>
    <row r="273" spans="1:4">
      <c r="A273" s="10">
        <v>14.701120506727749</v>
      </c>
      <c r="B273">
        <v>7.9622004527039083</v>
      </c>
      <c r="C273">
        <f t="shared" si="9"/>
        <v>0.54300000000000004</v>
      </c>
      <c r="D273">
        <f t="shared" si="10"/>
        <v>7.8648351872861424</v>
      </c>
    </row>
    <row r="274" spans="1:4">
      <c r="A274" s="10">
        <v>11.315754067210255</v>
      </c>
      <c r="B274">
        <v>7.9899771002026174</v>
      </c>
      <c r="C274">
        <f t="shared" si="9"/>
        <v>0.54500000000000004</v>
      </c>
      <c r="D274">
        <f t="shared" si="10"/>
        <v>7.9088859915539134</v>
      </c>
    </row>
    <row r="275" spans="1:4">
      <c r="A275" s="10">
        <v>8.8759848161052162</v>
      </c>
      <c r="B275">
        <v>8.0570403616914508</v>
      </c>
      <c r="C275">
        <f t="shared" si="9"/>
        <v>0.54700000000000004</v>
      </c>
      <c r="D275">
        <f t="shared" si="10"/>
        <v>7.9531308528544384</v>
      </c>
    </row>
    <row r="276" spans="1:4">
      <c r="A276" s="10">
        <v>8.3214183770375598</v>
      </c>
      <c r="B276">
        <v>8.0855607764270552</v>
      </c>
      <c r="C276">
        <f t="shared" si="9"/>
        <v>0.54900000000000004</v>
      </c>
      <c r="D276">
        <f t="shared" si="10"/>
        <v>7.9975714885149589</v>
      </c>
    </row>
    <row r="277" spans="1:4">
      <c r="A277" s="10">
        <v>6.8339749709469402</v>
      </c>
      <c r="B277">
        <v>8.1119354358652629</v>
      </c>
      <c r="C277">
        <f t="shared" si="9"/>
        <v>0.55100000000000005</v>
      </c>
      <c r="D277">
        <f t="shared" si="10"/>
        <v>8.0422096387605642</v>
      </c>
    </row>
    <row r="278" spans="1:4">
      <c r="A278" s="10">
        <v>7.2461490320674473</v>
      </c>
      <c r="B278">
        <v>8.211924901351658</v>
      </c>
      <c r="C278">
        <f t="shared" si="9"/>
        <v>0.55300000000000005</v>
      </c>
      <c r="D278">
        <f t="shared" si="10"/>
        <v>8.0870470671230841</v>
      </c>
    </row>
    <row r="279" spans="1:4">
      <c r="A279" s="10">
        <v>7.4317388268311833</v>
      </c>
      <c r="B279">
        <v>8.2292412584816468</v>
      </c>
      <c r="C279">
        <f t="shared" si="9"/>
        <v>0.55500000000000005</v>
      </c>
      <c r="D279">
        <f t="shared" si="10"/>
        <v>8.1320855608591476</v>
      </c>
    </row>
    <row r="280" spans="1:4">
      <c r="A280" s="10">
        <v>9.0387463176576581</v>
      </c>
      <c r="B280">
        <v>8.2586165789978434</v>
      </c>
      <c r="C280">
        <f t="shared" si="9"/>
        <v>0.55700000000000005</v>
      </c>
      <c r="D280">
        <f t="shared" si="10"/>
        <v>8.177326931377662</v>
      </c>
    </row>
    <row r="281" spans="1:4">
      <c r="A281" s="10">
        <v>7.0265424170154347</v>
      </c>
      <c r="B281">
        <v>8.2673380280323929</v>
      </c>
      <c r="C281">
        <f t="shared" si="9"/>
        <v>0.55900000000000005</v>
      </c>
      <c r="D281">
        <f t="shared" si="10"/>
        <v>8.2227730146769709</v>
      </c>
    </row>
    <row r="282" spans="1:4">
      <c r="A282" s="10">
        <v>9.7690920135539816</v>
      </c>
      <c r="B282">
        <v>8.2678740896577789</v>
      </c>
      <c r="C282">
        <f t="shared" si="9"/>
        <v>0.56100000000000005</v>
      </c>
      <c r="D282">
        <f t="shared" si="10"/>
        <v>8.2684256717919169</v>
      </c>
    </row>
    <row r="283" spans="1:4">
      <c r="A283" s="10">
        <v>14.376385070465753</v>
      </c>
      <c r="B283">
        <v>8.3214183770375598</v>
      </c>
      <c r="C283">
        <f t="shared" si="9"/>
        <v>0.56299999999999994</v>
      </c>
      <c r="D283">
        <f t="shared" si="10"/>
        <v>8.3142867892511525</v>
      </c>
    </row>
    <row r="284" spans="1:4">
      <c r="A284" s="10">
        <v>6.8719080436479114</v>
      </c>
      <c r="B284">
        <v>8.3273377752839899</v>
      </c>
      <c r="C284">
        <f t="shared" si="9"/>
        <v>0.56499999999999995</v>
      </c>
      <c r="D284">
        <f t="shared" si="10"/>
        <v>8.3603582795449221</v>
      </c>
    </row>
    <row r="285" spans="1:4">
      <c r="A285" s="10">
        <v>8.795519734621724</v>
      </c>
      <c r="B285">
        <v>8.5220328360330431</v>
      </c>
      <c r="C285">
        <f t="shared" si="9"/>
        <v>0.56699999999999995</v>
      </c>
      <c r="D285">
        <f t="shared" si="10"/>
        <v>8.4066420816036054</v>
      </c>
    </row>
    <row r="286" spans="1:4">
      <c r="A286" s="10">
        <v>12.75782629189878</v>
      </c>
      <c r="B286">
        <v>8.5318575694917822</v>
      </c>
      <c r="C286">
        <f t="shared" si="9"/>
        <v>0.56899999999999995</v>
      </c>
      <c r="D286">
        <f t="shared" si="10"/>
        <v>8.453140161287358</v>
      </c>
    </row>
    <row r="287" spans="1:4">
      <c r="A287" s="10">
        <v>3.1562981148679485</v>
      </c>
      <c r="B287">
        <v>8.604034703972756</v>
      </c>
      <c r="C287">
        <f t="shared" si="9"/>
        <v>0.57099999999999995</v>
      </c>
      <c r="D287">
        <f t="shared" si="10"/>
        <v>8.4998545118871469</v>
      </c>
    </row>
    <row r="288" spans="1:4">
      <c r="A288" s="10">
        <v>1.5631796714713979</v>
      </c>
      <c r="B288">
        <v>8.6077775545453363</v>
      </c>
      <c r="C288">
        <f t="shared" si="9"/>
        <v>0.57299999999999995</v>
      </c>
      <c r="D288">
        <f t="shared" si="10"/>
        <v>8.5467871546374692</v>
      </c>
    </row>
    <row r="289" spans="1:4">
      <c r="A289" s="10">
        <v>13.560151428053633</v>
      </c>
      <c r="B289">
        <v>8.6567217218964032</v>
      </c>
      <c r="C289">
        <f t="shared" si="9"/>
        <v>0.57499999999999996</v>
      </c>
      <c r="D289">
        <f t="shared" si="10"/>
        <v>8.5939401392411217</v>
      </c>
    </row>
    <row r="290" spans="1:4">
      <c r="A290" s="10">
        <v>11.965147260468509</v>
      </c>
      <c r="B290">
        <v>8.7418850445579075</v>
      </c>
      <c r="C290">
        <f t="shared" si="9"/>
        <v>0.57699999999999996</v>
      </c>
      <c r="D290">
        <f t="shared" si="10"/>
        <v>8.641315544406341</v>
      </c>
    </row>
    <row r="291" spans="1:4">
      <c r="A291" s="10">
        <v>5.9313862125143304</v>
      </c>
      <c r="B291">
        <v>8.7710264745074955</v>
      </c>
      <c r="C291">
        <f t="shared" si="9"/>
        <v>0.57899999999999996</v>
      </c>
      <c r="D291">
        <f t="shared" si="10"/>
        <v>8.6889154783966784</v>
      </c>
    </row>
    <row r="292" spans="1:4">
      <c r="A292" s="10">
        <v>14.297438852876391</v>
      </c>
      <c r="B292">
        <v>8.795519734621724</v>
      </c>
      <c r="C292">
        <f t="shared" si="9"/>
        <v>0.58099999999999996</v>
      </c>
      <c r="D292">
        <f t="shared" si="10"/>
        <v>8.7367420795939648</v>
      </c>
    </row>
    <row r="293" spans="1:4">
      <c r="A293" s="10">
        <v>0.86949439394884176</v>
      </c>
      <c r="B293">
        <v>8.8014251267509849</v>
      </c>
      <c r="C293">
        <f t="shared" si="9"/>
        <v>0.58299999999999996</v>
      </c>
      <c r="D293">
        <f t="shared" si="10"/>
        <v>8.7847975170747326</v>
      </c>
    </row>
    <row r="294" spans="1:4">
      <c r="A294" s="10">
        <v>41.36949976532442</v>
      </c>
      <c r="B294">
        <v>8.8473205863323372</v>
      </c>
      <c r="C294">
        <f t="shared" si="9"/>
        <v>0.58499999999999996</v>
      </c>
      <c r="D294">
        <f t="shared" si="10"/>
        <v>8.8330839912005192</v>
      </c>
    </row>
    <row r="295" spans="1:4">
      <c r="A295" s="10">
        <v>9.7722752766969183</v>
      </c>
      <c r="B295">
        <v>8.8759848161052162</v>
      </c>
      <c r="C295">
        <f t="shared" si="9"/>
        <v>0.58699999999999997</v>
      </c>
      <c r="D295">
        <f t="shared" si="10"/>
        <v>8.8816037342224003</v>
      </c>
    </row>
    <row r="296" spans="1:4">
      <c r="A296" s="10">
        <v>2.4408928314381577</v>
      </c>
      <c r="B296">
        <v>8.8959899483907616</v>
      </c>
      <c r="C296">
        <f t="shared" si="9"/>
        <v>0.58899999999999997</v>
      </c>
      <c r="D296">
        <f t="shared" si="10"/>
        <v>8.9303590109002187</v>
      </c>
    </row>
    <row r="297" spans="1:4">
      <c r="A297" s="10">
        <v>14.801989475475562</v>
      </c>
      <c r="B297">
        <v>8.9109159554090063</v>
      </c>
      <c r="C297">
        <f t="shared" si="9"/>
        <v>0.59099999999999997</v>
      </c>
      <c r="D297">
        <f t="shared" si="10"/>
        <v>8.9793521191369035</v>
      </c>
    </row>
    <row r="298" spans="1:4">
      <c r="A298" s="10">
        <v>5.0894726779871258</v>
      </c>
      <c r="B298">
        <v>8.9611256769919638</v>
      </c>
      <c r="C298">
        <f t="shared" si="9"/>
        <v>0.59299999999999997</v>
      </c>
      <c r="D298">
        <f t="shared" si="10"/>
        <v>9.0285853906283453</v>
      </c>
    </row>
    <row r="299" spans="1:4">
      <c r="A299" s="10">
        <v>26.918064776894237</v>
      </c>
      <c r="B299">
        <v>8.9668394494102515</v>
      </c>
      <c r="C299">
        <f t="shared" si="9"/>
        <v>0.59499999999999997</v>
      </c>
      <c r="D299">
        <f t="shared" si="10"/>
        <v>9.0780611915292653</v>
      </c>
    </row>
    <row r="300" spans="1:4">
      <c r="A300" s="10">
        <v>9.1731119306046764</v>
      </c>
      <c r="B300">
        <v>8.9684783779226969</v>
      </c>
      <c r="C300">
        <f t="shared" si="9"/>
        <v>0.59699999999999998</v>
      </c>
      <c r="D300">
        <f t="shared" si="10"/>
        <v>9.1277819231355917</v>
      </c>
    </row>
    <row r="301" spans="1:4">
      <c r="A301" s="10">
        <v>7.2402513759395196E-3</v>
      </c>
      <c r="B301">
        <v>9.0387463176576581</v>
      </c>
      <c r="C301">
        <f t="shared" si="9"/>
        <v>0.59899999999999998</v>
      </c>
      <c r="D301">
        <f t="shared" si="10"/>
        <v>9.1777500225837727</v>
      </c>
    </row>
    <row r="302" spans="1:4">
      <c r="A302" s="10">
        <v>24.02584009111456</v>
      </c>
      <c r="B302">
        <v>9.0959779638044402</v>
      </c>
      <c r="C302">
        <f t="shared" si="9"/>
        <v>0.60099999999999998</v>
      </c>
      <c r="D302">
        <f t="shared" si="10"/>
        <v>9.2279679635676128</v>
      </c>
    </row>
    <row r="303" spans="1:4">
      <c r="A303" s="10">
        <v>2.895220303657366</v>
      </c>
      <c r="B303">
        <v>9.1403848435694179</v>
      </c>
      <c r="C303">
        <f t="shared" si="9"/>
        <v>0.60299999999999998</v>
      </c>
      <c r="D303">
        <f t="shared" si="10"/>
        <v>9.2784382570730948</v>
      </c>
    </row>
    <row r="304" spans="1:4">
      <c r="A304" s="10">
        <v>6.3206708317813662</v>
      </c>
      <c r="B304">
        <v>9.1731119306046764</v>
      </c>
      <c r="C304">
        <f t="shared" si="9"/>
        <v>0.60499999999999998</v>
      </c>
      <c r="D304">
        <f t="shared" si="10"/>
        <v>9.3291634521317572</v>
      </c>
    </row>
    <row r="305" spans="1:4">
      <c r="A305" s="10">
        <v>50.859969517340616</v>
      </c>
      <c r="B305">
        <v>9.1909682541463837</v>
      </c>
      <c r="C305">
        <f t="shared" si="9"/>
        <v>0.60699999999999998</v>
      </c>
      <c r="D305">
        <f t="shared" si="10"/>
        <v>9.3801461365932166</v>
      </c>
    </row>
    <row r="306" spans="1:4">
      <c r="A306" s="10">
        <v>2.7250716605019081</v>
      </c>
      <c r="B306">
        <v>9.2531139367372024</v>
      </c>
      <c r="C306">
        <f t="shared" si="9"/>
        <v>0.60899999999999999</v>
      </c>
      <c r="D306">
        <f t="shared" si="10"/>
        <v>9.4313889379173705</v>
      </c>
    </row>
    <row r="307" spans="1:4">
      <c r="A307" s="10">
        <v>7.8250884162413232</v>
      </c>
      <c r="B307">
        <v>9.6252799909057511</v>
      </c>
      <c r="C307">
        <f t="shared" si="9"/>
        <v>0.61099999999999999</v>
      </c>
      <c r="D307">
        <f t="shared" si="10"/>
        <v>9.4828945239869302</v>
      </c>
    </row>
    <row r="308" spans="1:4">
      <c r="A308" s="10">
        <v>8.3273377752839899</v>
      </c>
      <c r="B308">
        <v>9.7012360652385734</v>
      </c>
      <c r="C308">
        <f t="shared" si="9"/>
        <v>0.61299999999999999</v>
      </c>
      <c r="D308">
        <f t="shared" si="10"/>
        <v>9.5346656039408835</v>
      </c>
    </row>
    <row r="309" spans="1:4">
      <c r="A309" s="10">
        <v>7.7767442844116461</v>
      </c>
      <c r="B309">
        <v>9.7690920135539816</v>
      </c>
      <c r="C309">
        <f t="shared" si="9"/>
        <v>0.61499999999999999</v>
      </c>
      <c r="D309">
        <f t="shared" si="10"/>
        <v>9.5867049290295654</v>
      </c>
    </row>
    <row r="310" spans="1:4">
      <c r="A310" s="10">
        <v>5.7117557064131317</v>
      </c>
      <c r="B310">
        <v>9.7722752766969183</v>
      </c>
      <c r="C310">
        <f t="shared" si="9"/>
        <v>0.61699999999999999</v>
      </c>
      <c r="D310">
        <f t="shared" si="10"/>
        <v>9.6390152934919797</v>
      </c>
    </row>
    <row r="311" spans="1:4">
      <c r="A311" s="10">
        <v>14.92844214094276</v>
      </c>
      <c r="B311">
        <v>9.8290259540049867</v>
      </c>
      <c r="C311">
        <f t="shared" si="9"/>
        <v>0.61899999999999999</v>
      </c>
      <c r="D311">
        <f t="shared" si="10"/>
        <v>9.6915995354560991</v>
      </c>
    </row>
    <row r="312" spans="1:4">
      <c r="A312" s="10">
        <v>11.947856075877539</v>
      </c>
      <c r="B312">
        <v>9.8766631771648186</v>
      </c>
      <c r="C312">
        <f t="shared" si="9"/>
        <v>0.621</v>
      </c>
      <c r="D312">
        <f t="shared" si="10"/>
        <v>9.7444605378628601</v>
      </c>
    </row>
    <row r="313" spans="1:4">
      <c r="A313" s="10">
        <v>0.24585244366333942</v>
      </c>
      <c r="B313">
        <v>9.9385528736323678</v>
      </c>
      <c r="C313">
        <f t="shared" si="9"/>
        <v>0.623</v>
      </c>
      <c r="D313">
        <f t="shared" si="10"/>
        <v>9.7976012294145782</v>
      </c>
    </row>
    <row r="314" spans="1:4">
      <c r="A314" s="10">
        <v>1.2380799235752733</v>
      </c>
      <c r="B314">
        <v>10.187255428296538</v>
      </c>
      <c r="C314">
        <f t="shared" si="9"/>
        <v>0.625</v>
      </c>
      <c r="D314">
        <f t="shared" si="10"/>
        <v>9.8510245855486289</v>
      </c>
    </row>
    <row r="315" spans="1:4">
      <c r="A315" s="10">
        <v>19.482706810346684</v>
      </c>
      <c r="B315">
        <v>10.221097953558251</v>
      </c>
      <c r="C315">
        <f t="shared" si="9"/>
        <v>0.627</v>
      </c>
      <c r="D315">
        <f t="shared" si="10"/>
        <v>9.9047336294371231</v>
      </c>
    </row>
    <row r="316" spans="1:4">
      <c r="A316" s="10">
        <v>8.2673380280323929</v>
      </c>
      <c r="B316">
        <v>10.355844157661769</v>
      </c>
      <c r="C316">
        <f t="shared" si="9"/>
        <v>0.629</v>
      </c>
      <c r="D316">
        <f t="shared" si="10"/>
        <v>9.9587314330134777</v>
      </c>
    </row>
    <row r="317" spans="1:4">
      <c r="A317" s="10">
        <v>4.2136348147789349</v>
      </c>
      <c r="B317">
        <v>10.441315302104554</v>
      </c>
      <c r="C317">
        <f t="shared" si="9"/>
        <v>0.63100000000000001</v>
      </c>
      <c r="D317">
        <f t="shared" si="10"/>
        <v>10.013021118026732</v>
      </c>
    </row>
    <row r="318" spans="1:4">
      <c r="A318" s="10">
        <v>13.816889767978386</v>
      </c>
      <c r="B318">
        <v>10.443484440204715</v>
      </c>
      <c r="C318">
        <f t="shared" si="9"/>
        <v>0.63300000000000001</v>
      </c>
      <c r="D318">
        <f t="shared" si="10"/>
        <v>10.0676058571245</v>
      </c>
    </row>
    <row r="319" spans="1:4">
      <c r="A319" s="10">
        <v>11.664004904168966</v>
      </c>
      <c r="B319">
        <v>10.471093482307731</v>
      </c>
      <c r="C319">
        <f t="shared" si="9"/>
        <v>0.63500000000000001</v>
      </c>
      <c r="D319">
        <f t="shared" si="10"/>
        <v>10.122488874965525</v>
      </c>
    </row>
    <row r="320" spans="1:4">
      <c r="A320" s="10">
        <v>7.8056338132073542</v>
      </c>
      <c r="B320">
        <v>10.471960082587955</v>
      </c>
      <c r="C320">
        <f t="shared" si="9"/>
        <v>0.63700000000000001</v>
      </c>
      <c r="D320">
        <f t="shared" si="10"/>
        <v>10.177673449362802</v>
      </c>
    </row>
    <row r="321" spans="1:4">
      <c r="A321" s="10">
        <v>1.4195869531368395</v>
      </c>
      <c r="B321">
        <v>10.566943768669532</v>
      </c>
      <c r="C321">
        <f t="shared" si="9"/>
        <v>0.63900000000000001</v>
      </c>
      <c r="D321">
        <f t="shared" si="10"/>
        <v>10.233162912458258</v>
      </c>
    </row>
    <row r="322" spans="1:4">
      <c r="A322" s="10">
        <v>12.313730833874262</v>
      </c>
      <c r="B322">
        <v>10.629721770543485</v>
      </c>
      <c r="C322">
        <f t="shared" si="9"/>
        <v>0.64100000000000001</v>
      </c>
      <c r="D322">
        <f t="shared" si="10"/>
        <v>10.2889606519301</v>
      </c>
    </row>
    <row r="323" spans="1:4">
      <c r="A323" s="10">
        <v>18.364733073507871</v>
      </c>
      <c r="B323">
        <v>10.658594675793701</v>
      </c>
      <c r="C323">
        <f t="shared" ref="C323:C386" si="11">(ROW()-1-0.5)/500</f>
        <v>0.64300000000000002</v>
      </c>
      <c r="D323">
        <f t="shared" ref="D323:D386" si="12">-$J$11*LN(1-C323)</f>
        <v>10.345070112233833</v>
      </c>
    </row>
    <row r="324" spans="1:4">
      <c r="A324" s="10">
        <v>23.192447174477522</v>
      </c>
      <c r="B324">
        <v>10.700635121583773</v>
      </c>
      <c r="C324">
        <f t="shared" si="11"/>
        <v>0.64500000000000002</v>
      </c>
      <c r="D324">
        <f t="shared" si="12"/>
        <v>10.401494795878198</v>
      </c>
    </row>
    <row r="325" spans="1:4">
      <c r="A325" s="10">
        <v>6.4056531005903246</v>
      </c>
      <c r="B325">
        <v>10.772243983360548</v>
      </c>
      <c r="C325">
        <f t="shared" si="11"/>
        <v>0.64700000000000002</v>
      </c>
      <c r="D325">
        <f t="shared" si="12"/>
        <v>10.458238264737119</v>
      </c>
    </row>
    <row r="326" spans="1:4">
      <c r="A326" s="10">
        <v>3.4926030893053288</v>
      </c>
      <c r="B326">
        <v>10.80604616790475</v>
      </c>
      <c r="C326">
        <f t="shared" si="11"/>
        <v>0.64900000000000002</v>
      </c>
      <c r="D326">
        <f t="shared" si="12"/>
        <v>10.515304141398923</v>
      </c>
    </row>
    <row r="327" spans="1:4">
      <c r="A327" s="10">
        <v>7.5497244552532594</v>
      </c>
      <c r="B327">
        <v>10.814771586161871</v>
      </c>
      <c r="C327">
        <f t="shared" si="11"/>
        <v>0.65100000000000002</v>
      </c>
      <c r="D327">
        <f t="shared" si="12"/>
        <v>10.572696110554121</v>
      </c>
    </row>
    <row r="328" spans="1:4">
      <c r="A328" s="10">
        <v>24.289800605892982</v>
      </c>
      <c r="B328">
        <v>10.85691528581447</v>
      </c>
      <c r="C328">
        <f t="shared" si="11"/>
        <v>0.65300000000000002</v>
      </c>
      <c r="D328">
        <f t="shared" si="12"/>
        <v>10.630417920423069</v>
      </c>
    </row>
    <row r="329" spans="1:4">
      <c r="A329" s="10">
        <v>10.814771586161871</v>
      </c>
      <c r="B329">
        <v>10.861808365279362</v>
      </c>
      <c r="C329">
        <f t="shared" si="11"/>
        <v>0.65500000000000003</v>
      </c>
      <c r="D329">
        <f t="shared" si="12"/>
        <v>10.688473384224878</v>
      </c>
    </row>
    <row r="330" spans="1:4">
      <c r="A330" s="10">
        <v>6.6454438676550884</v>
      </c>
      <c r="B330">
        <v>11.048431343215476</v>
      </c>
      <c r="C330">
        <f t="shared" si="11"/>
        <v>0.65700000000000003</v>
      </c>
      <c r="D330">
        <f t="shared" si="12"/>
        <v>10.74686638168904</v>
      </c>
    </row>
    <row r="331" spans="1:4">
      <c r="A331" s="10">
        <v>1.052962795834236</v>
      </c>
      <c r="B331">
        <v>11.066549157837295</v>
      </c>
      <c r="C331">
        <f t="shared" si="11"/>
        <v>0.65900000000000003</v>
      </c>
      <c r="D331">
        <f t="shared" si="12"/>
        <v>10.805600860611245</v>
      </c>
    </row>
    <row r="332" spans="1:4">
      <c r="A332" s="10">
        <v>12.453610935757585</v>
      </c>
      <c r="B332">
        <v>11.102627294525004</v>
      </c>
      <c r="C332">
        <f t="shared" si="11"/>
        <v>0.66100000000000003</v>
      </c>
      <c r="D332">
        <f t="shared" si="12"/>
        <v>10.864680838454959</v>
      </c>
    </row>
    <row r="333" spans="1:4">
      <c r="A333" s="10">
        <v>7.0364664538918742</v>
      </c>
      <c r="B333">
        <v>11.166201592188596</v>
      </c>
      <c r="C333">
        <f t="shared" si="11"/>
        <v>0.66300000000000003</v>
      </c>
      <c r="D333">
        <f t="shared" si="12"/>
        <v>10.924110404000398</v>
      </c>
    </row>
    <row r="334" spans="1:4">
      <c r="A334" s="10">
        <v>19.166566513406728</v>
      </c>
      <c r="B334">
        <v>11.188690034133256</v>
      </c>
      <c r="C334">
        <f t="shared" si="11"/>
        <v>0.66500000000000004</v>
      </c>
      <c r="D334">
        <f t="shared" si="12"/>
        <v>10.983893719042563</v>
      </c>
    </row>
    <row r="335" spans="1:4">
      <c r="A335" s="10">
        <v>6.0525021156126488</v>
      </c>
      <c r="B335">
        <v>11.215606143589056</v>
      </c>
      <c r="C335">
        <f t="shared" si="11"/>
        <v>0.66700000000000004</v>
      </c>
      <c r="D335">
        <f t="shared" si="12"/>
        <v>11.04403502014012</v>
      </c>
    </row>
    <row r="336" spans="1:4">
      <c r="A336" s="10">
        <v>2.0475812295873337</v>
      </c>
      <c r="B336">
        <v>11.234018652754719</v>
      </c>
      <c r="C336">
        <f t="shared" si="11"/>
        <v>0.66900000000000004</v>
      </c>
      <c r="D336">
        <f t="shared" si="12"/>
        <v>11.104538620416973</v>
      </c>
    </row>
    <row r="337" spans="1:4">
      <c r="A337" s="10">
        <v>6.2216695485568589</v>
      </c>
      <c r="B337">
        <v>11.315754067210255</v>
      </c>
      <c r="C337">
        <f t="shared" si="11"/>
        <v>0.67100000000000004</v>
      </c>
      <c r="D337">
        <f t="shared" si="12"/>
        <v>11.165408911418416</v>
      </c>
    </row>
    <row r="338" spans="1:4">
      <c r="A338" s="10">
        <v>2.764113513957664</v>
      </c>
      <c r="B338">
        <v>11.341084295292717</v>
      </c>
      <c r="C338">
        <f t="shared" si="11"/>
        <v>0.67300000000000004</v>
      </c>
      <c r="D338">
        <f t="shared" si="12"/>
        <v>11.226650365023861</v>
      </c>
    </row>
    <row r="339" spans="1:4">
      <c r="A339" s="10">
        <v>17.304261375065302</v>
      </c>
      <c r="B339">
        <v>11.421942629931383</v>
      </c>
      <c r="C339">
        <f t="shared" si="11"/>
        <v>0.67500000000000004</v>
      </c>
      <c r="D339">
        <f t="shared" si="12"/>
        <v>11.288267535418285</v>
      </c>
    </row>
    <row r="340" spans="1:4">
      <c r="A340" s="10">
        <v>8.5220328360330431</v>
      </c>
      <c r="B340">
        <v>11.446356126306918</v>
      </c>
      <c r="C340">
        <f t="shared" si="11"/>
        <v>0.67700000000000005</v>
      </c>
      <c r="D340">
        <f t="shared" si="12"/>
        <v>11.350265061124478</v>
      </c>
    </row>
    <row r="341" spans="1:4">
      <c r="A341" s="10">
        <v>7.3222491971943633</v>
      </c>
      <c r="B341">
        <v>11.447702852980687</v>
      </c>
      <c r="C341">
        <f t="shared" si="11"/>
        <v>0.67900000000000005</v>
      </c>
      <c r="D341">
        <f t="shared" si="12"/>
        <v>11.41264766709844</v>
      </c>
    </row>
    <row r="342" spans="1:4">
      <c r="A342" s="10">
        <v>0.57558638886608626</v>
      </c>
      <c r="B342">
        <v>11.4503113618584</v>
      </c>
      <c r="C342">
        <f t="shared" si="11"/>
        <v>0.68100000000000005</v>
      </c>
      <c r="D342">
        <f t="shared" si="12"/>
        <v>11.475420166890233</v>
      </c>
    </row>
    <row r="343" spans="1:4">
      <c r="A343" s="10">
        <v>10.441315302104554</v>
      </c>
      <c r="B343">
        <v>11.468273194539304</v>
      </c>
      <c r="C343">
        <f t="shared" si="11"/>
        <v>0.68300000000000005</v>
      </c>
      <c r="D343">
        <f t="shared" si="12"/>
        <v>11.538587464872803</v>
      </c>
    </row>
    <row r="344" spans="1:4">
      <c r="A344" s="10">
        <v>11.341084295292717</v>
      </c>
      <c r="B344">
        <v>11.607097364443121</v>
      </c>
      <c r="C344">
        <f t="shared" si="11"/>
        <v>0.68500000000000005</v>
      </c>
      <c r="D344">
        <f t="shared" si="12"/>
        <v>11.60215455854134</v>
      </c>
    </row>
    <row r="345" spans="1:4">
      <c r="A345" s="10">
        <v>10.471093482307731</v>
      </c>
      <c r="B345">
        <v>11.652527116136795</v>
      </c>
      <c r="C345">
        <f t="shared" si="11"/>
        <v>0.68700000000000006</v>
      </c>
      <c r="D345">
        <f t="shared" si="12"/>
        <v>11.666126540885848</v>
      </c>
    </row>
    <row r="346" spans="1:4">
      <c r="A346" s="10">
        <v>2.1133781544362544</v>
      </c>
      <c r="B346">
        <v>11.664004904168966</v>
      </c>
      <c r="C346">
        <f t="shared" si="11"/>
        <v>0.68899999999999995</v>
      </c>
      <c r="D346">
        <f t="shared" si="12"/>
        <v>11.73050860283977</v>
      </c>
    </row>
    <row r="347" spans="1:4">
      <c r="A347" s="10">
        <v>5.4253114352008147</v>
      </c>
      <c r="B347">
        <v>11.678285822505888</v>
      </c>
      <c r="C347">
        <f t="shared" si="11"/>
        <v>0.69099999999999995</v>
      </c>
      <c r="D347">
        <f t="shared" si="12"/>
        <v>11.795306035807625</v>
      </c>
    </row>
    <row r="348" spans="1:4">
      <c r="A348" s="10">
        <v>17.463175228758988</v>
      </c>
      <c r="B348">
        <v>11.773395706620775</v>
      </c>
      <c r="C348">
        <f t="shared" si="11"/>
        <v>0.69299999999999995</v>
      </c>
      <c r="D348">
        <f t="shared" si="12"/>
        <v>11.86052423427466</v>
      </c>
    </row>
    <row r="349" spans="1:4">
      <c r="A349" s="10">
        <v>0.80299945829935404</v>
      </c>
      <c r="B349">
        <v>11.77493973635935</v>
      </c>
      <c r="C349">
        <f t="shared" si="11"/>
        <v>0.69499999999999995</v>
      </c>
      <c r="D349">
        <f t="shared" si="12"/>
        <v>11.926168698501838</v>
      </c>
    </row>
    <row r="350" spans="1:4">
      <c r="A350" s="10">
        <v>8.7418850445579075</v>
      </c>
      <c r="B350">
        <v>11.843784843062789</v>
      </c>
      <c r="C350">
        <f t="shared" si="11"/>
        <v>0.69699999999999995</v>
      </c>
      <c r="D350">
        <f t="shared" si="12"/>
        <v>11.992245037309463</v>
      </c>
    </row>
    <row r="351" spans="1:4">
      <c r="A351" s="10">
        <v>2.993521316036134</v>
      </c>
      <c r="B351">
        <v>11.858391971141977</v>
      </c>
      <c r="C351">
        <f t="shared" si="11"/>
        <v>0.69899999999999995</v>
      </c>
      <c r="D351">
        <f t="shared" si="12"/>
        <v>12.058758970952955</v>
      </c>
    </row>
    <row r="352" spans="1:4">
      <c r="A352" s="10">
        <v>1.3489504387315407</v>
      </c>
      <c r="B352">
        <v>11.876029631757843</v>
      </c>
      <c r="C352">
        <f t="shared" si="11"/>
        <v>0.70099999999999996</v>
      </c>
      <c r="D352">
        <f t="shared" si="12"/>
        <v>12.12571633409453</v>
      </c>
    </row>
    <row r="353" spans="1:4">
      <c r="A353" s="10">
        <v>3.2290822037992619</v>
      </c>
      <c r="B353">
        <v>11.898301882816023</v>
      </c>
      <c r="C353">
        <f t="shared" si="11"/>
        <v>0.70299999999999996</v>
      </c>
      <c r="D353">
        <f t="shared" si="12"/>
        <v>12.193123078874571</v>
      </c>
    </row>
    <row r="354" spans="1:4">
      <c r="A354" s="10">
        <v>14.061843607213614</v>
      </c>
      <c r="B354">
        <v>11.919646861583665</v>
      </c>
      <c r="C354">
        <f t="shared" si="11"/>
        <v>0.70499999999999996</v>
      </c>
      <c r="D354">
        <f t="shared" si="12"/>
        <v>12.260985278086769</v>
      </c>
    </row>
    <row r="355" spans="1:4">
      <c r="A355" s="10">
        <v>13.82251849687464</v>
      </c>
      <c r="B355">
        <v>11.947856075877539</v>
      </c>
      <c r="C355">
        <f t="shared" si="11"/>
        <v>0.70699999999999996</v>
      </c>
      <c r="D355">
        <f t="shared" si="12"/>
        <v>12.329309128461274</v>
      </c>
    </row>
    <row r="356" spans="1:4">
      <c r="A356" s="10">
        <v>0.23955807286183531</v>
      </c>
      <c r="B356">
        <v>11.965147260468509</v>
      </c>
      <c r="C356">
        <f t="shared" si="11"/>
        <v>0.70899999999999996</v>
      </c>
      <c r="D356">
        <f t="shared" si="12"/>
        <v>12.398100954060279</v>
      </c>
    </row>
    <row r="357" spans="1:4">
      <c r="A357" s="10">
        <v>11.876029631757843</v>
      </c>
      <c r="B357">
        <v>12.086511696810884</v>
      </c>
      <c r="C357">
        <f t="shared" si="11"/>
        <v>0.71099999999999997</v>
      </c>
      <c r="D357">
        <f t="shared" si="12"/>
        <v>12.467367209790694</v>
      </c>
    </row>
    <row r="358" spans="1:4">
      <c r="A358" s="10">
        <v>8.6567217218964032</v>
      </c>
      <c r="B358">
        <v>12.168328716435264</v>
      </c>
      <c r="C358">
        <f t="shared" si="11"/>
        <v>0.71299999999999997</v>
      </c>
      <c r="D358">
        <f t="shared" si="12"/>
        <v>12.537114485038803</v>
      </c>
    </row>
    <row r="359" spans="1:4">
      <c r="A359" s="10">
        <v>21.251874348683558</v>
      </c>
      <c r="B359">
        <v>12.313730833874262</v>
      </c>
      <c r="C359">
        <f t="shared" si="11"/>
        <v>0.71499999999999997</v>
      </c>
      <c r="D359">
        <f t="shared" si="12"/>
        <v>12.607349507431984</v>
      </c>
    </row>
    <row r="360" spans="1:4">
      <c r="A360" s="10">
        <v>13.65888269261143</v>
      </c>
      <c r="B360">
        <v>12.371668170390491</v>
      </c>
      <c r="C360">
        <f t="shared" si="11"/>
        <v>0.71699999999999997</v>
      </c>
      <c r="D360">
        <f t="shared" si="12"/>
        <v>12.678079146732918</v>
      </c>
    </row>
    <row r="361" spans="1:4">
      <c r="A361" s="10">
        <v>27.994221103479063</v>
      </c>
      <c r="B361">
        <v>12.443531506467655</v>
      </c>
      <c r="C361">
        <f t="shared" si="11"/>
        <v>0.71899999999999997</v>
      </c>
      <c r="D361">
        <f t="shared" si="12"/>
        <v>12.749310418871875</v>
      </c>
    </row>
    <row r="362" spans="1:4">
      <c r="A362" s="10">
        <v>3.8526417086638083</v>
      </c>
      <c r="B362">
        <v>12.453610935757585</v>
      </c>
      <c r="C362">
        <f t="shared" si="11"/>
        <v>0.72099999999999997</v>
      </c>
      <c r="D362">
        <f t="shared" si="12"/>
        <v>12.821050490123017</v>
      </c>
    </row>
    <row r="363" spans="1:4">
      <c r="A363" s="10">
        <v>0.5555601043029289</v>
      </c>
      <c r="B363">
        <v>12.461331105265945</v>
      </c>
      <c r="C363">
        <f t="shared" si="11"/>
        <v>0.72299999999999998</v>
      </c>
      <c r="D363">
        <f t="shared" si="12"/>
        <v>12.893306681430932</v>
      </c>
    </row>
    <row r="364" spans="1:4">
      <c r="A364" s="10">
        <v>1.4508910900458409</v>
      </c>
      <c r="B364">
        <v>12.537990315791703</v>
      </c>
      <c r="C364">
        <f t="shared" si="11"/>
        <v>0.72499999999999998</v>
      </c>
      <c r="D364">
        <f t="shared" si="12"/>
        <v>12.966086472893934</v>
      </c>
    </row>
    <row r="365" spans="1:4">
      <c r="A365" s="10">
        <v>19.539551533266348</v>
      </c>
      <c r="B365">
        <v>12.637539823366629</v>
      </c>
      <c r="C365">
        <f t="shared" si="11"/>
        <v>0.72699999999999998</v>
      </c>
      <c r="D365">
        <f t="shared" si="12"/>
        <v>13.039397508410993</v>
      </c>
    </row>
    <row r="366" spans="1:4">
      <c r="A366" s="10">
        <v>28.222923802719549</v>
      </c>
      <c r="B366">
        <v>12.6617563855512</v>
      </c>
      <c r="C366">
        <f t="shared" si="11"/>
        <v>0.72899999999999998</v>
      </c>
      <c r="D366">
        <f t="shared" si="12"/>
        <v>13.113247600499493</v>
      </c>
    </row>
    <row r="367" spans="1:4">
      <c r="A367" s="10">
        <v>59.225497504578399</v>
      </c>
      <c r="B367">
        <v>12.739322501810356</v>
      </c>
      <c r="C367">
        <f t="shared" si="11"/>
        <v>0.73099999999999998</v>
      </c>
      <c r="D367">
        <f t="shared" si="12"/>
        <v>13.187644735291469</v>
      </c>
    </row>
    <row r="368" spans="1:4">
      <c r="A368" s="10">
        <v>7.4813294530714085</v>
      </c>
      <c r="B368">
        <v>12.75782629189878</v>
      </c>
      <c r="C368">
        <f t="shared" si="11"/>
        <v>0.73299999999999998</v>
      </c>
      <c r="D368">
        <f t="shared" si="12"/>
        <v>13.262597077716224</v>
      </c>
    </row>
    <row r="369" spans="1:4">
      <c r="A369" s="10">
        <v>14.029295230930055</v>
      </c>
      <c r="B369">
        <v>12.814115030427748</v>
      </c>
      <c r="C369">
        <f t="shared" si="11"/>
        <v>0.73499999999999999</v>
      </c>
      <c r="D369">
        <f t="shared" si="12"/>
        <v>13.338112976877847</v>
      </c>
    </row>
    <row r="370" spans="1:4">
      <c r="A370" s="10">
        <v>20.871139515176793</v>
      </c>
      <c r="B370">
        <v>12.822999725305193</v>
      </c>
      <c r="C370">
        <f t="shared" si="11"/>
        <v>0.73699999999999999</v>
      </c>
      <c r="D370">
        <f t="shared" si="12"/>
        <v>13.414200971636372</v>
      </c>
    </row>
    <row r="371" spans="1:4">
      <c r="A371" s="10">
        <v>0.98502135595787332</v>
      </c>
      <c r="B371">
        <v>12.894122458869239</v>
      </c>
      <c r="C371">
        <f t="shared" si="11"/>
        <v>0.73899999999999999</v>
      </c>
      <c r="D371">
        <f t="shared" si="12"/>
        <v>13.490869796402002</v>
      </c>
    </row>
    <row r="372" spans="1:4">
      <c r="A372" s="10">
        <v>18.193580755808615</v>
      </c>
      <c r="B372">
        <v>13.094690526117187</v>
      </c>
      <c r="C372">
        <f t="shared" si="11"/>
        <v>0.74099999999999999</v>
      </c>
      <c r="D372">
        <f t="shared" si="12"/>
        <v>13.568128387152189</v>
      </c>
    </row>
    <row r="373" spans="1:4">
      <c r="A373" s="10">
        <v>18.587213457693579</v>
      </c>
      <c r="B373">
        <v>13.112023651380408</v>
      </c>
      <c r="C373">
        <f t="shared" si="11"/>
        <v>0.74299999999999999</v>
      </c>
      <c r="D373">
        <f t="shared" si="12"/>
        <v>13.645985887681922</v>
      </c>
    </row>
    <row r="374" spans="1:4">
      <c r="A374" s="10">
        <v>0.57880030454541032</v>
      </c>
      <c r="B374">
        <v>13.122682288188074</v>
      </c>
      <c r="C374">
        <f t="shared" si="11"/>
        <v>0.745</v>
      </c>
      <c r="D374">
        <f t="shared" si="12"/>
        <v>13.724451656098202</v>
      </c>
    </row>
    <row r="375" spans="1:4">
      <c r="A375" s="10">
        <v>7.2468873322515499</v>
      </c>
      <c r="B375">
        <v>13.238402867212624</v>
      </c>
      <c r="C375">
        <f t="shared" si="11"/>
        <v>0.747</v>
      </c>
      <c r="D375">
        <f t="shared" si="12"/>
        <v>13.803535271570187</v>
      </c>
    </row>
    <row r="376" spans="1:4">
      <c r="A376" s="10">
        <v>4.29865182792342</v>
      </c>
      <c r="B376">
        <v>13.349292249341948</v>
      </c>
      <c r="C376">
        <f t="shared" si="11"/>
        <v>0.749</v>
      </c>
      <c r="D376">
        <f t="shared" si="12"/>
        <v>13.883246541347219</v>
      </c>
    </row>
    <row r="377" spans="1:4">
      <c r="A377" s="10">
        <v>1.8585368151329069</v>
      </c>
      <c r="B377">
        <v>13.560151428053633</v>
      </c>
      <c r="C377">
        <f t="shared" si="11"/>
        <v>0.751</v>
      </c>
      <c r="D377">
        <f t="shared" si="12"/>
        <v>13.963595508057599</v>
      </c>
    </row>
    <row r="378" spans="1:4">
      <c r="A378" s="10">
        <v>5.3705271468328339</v>
      </c>
      <c r="B378">
        <v>13.645378090883</v>
      </c>
      <c r="C378">
        <f t="shared" si="11"/>
        <v>0.753</v>
      </c>
      <c r="D378">
        <f t="shared" si="12"/>
        <v>14.044592457301638</v>
      </c>
    </row>
    <row r="379" spans="1:4">
      <c r="A379" s="10">
        <v>21.905743781383237</v>
      </c>
      <c r="B379">
        <v>13.646456180951423</v>
      </c>
      <c r="C379">
        <f t="shared" si="11"/>
        <v>0.755</v>
      </c>
      <c r="D379">
        <f t="shared" si="12"/>
        <v>14.126247925553411</v>
      </c>
    </row>
    <row r="380" spans="1:4">
      <c r="A380" s="10">
        <v>15.421461728406435</v>
      </c>
      <c r="B380">
        <v>13.65888269261143</v>
      </c>
      <c r="C380">
        <f t="shared" si="11"/>
        <v>0.75700000000000001</v>
      </c>
      <c r="D380">
        <f t="shared" si="12"/>
        <v>14.208572708386347</v>
      </c>
    </row>
    <row r="381" spans="1:4">
      <c r="A381" s="10">
        <v>14.658493948983288</v>
      </c>
      <c r="B381">
        <v>13.697803559169412</v>
      </c>
      <c r="C381">
        <f t="shared" si="11"/>
        <v>0.75900000000000001</v>
      </c>
      <c r="D381">
        <f t="shared" si="12"/>
        <v>14.291577869038743</v>
      </c>
    </row>
    <row r="382" spans="1:4">
      <c r="A382" s="10">
        <v>32.646106621945052</v>
      </c>
      <c r="B382">
        <v>13.714726416173947</v>
      </c>
      <c r="C382">
        <f t="shared" si="11"/>
        <v>0.76100000000000001</v>
      </c>
      <c r="D382">
        <f t="shared" si="12"/>
        <v>14.375274747336181</v>
      </c>
    </row>
    <row r="383" spans="1:4">
      <c r="A383" s="10">
        <v>1.7578991137945374</v>
      </c>
      <c r="B383">
        <v>13.774715950170826</v>
      </c>
      <c r="C383">
        <f t="shared" si="11"/>
        <v>0.76300000000000001</v>
      </c>
      <c r="D383">
        <f t="shared" si="12"/>
        <v>14.459674968988839</v>
      </c>
    </row>
    <row r="384" spans="1:4">
      <c r="A384" s="10">
        <v>28.29674329615878</v>
      </c>
      <c r="B384">
        <v>13.798787623243067</v>
      </c>
      <c r="C384">
        <f t="shared" si="11"/>
        <v>0.76500000000000001</v>
      </c>
      <c r="D384">
        <f t="shared" si="12"/>
        <v>14.544790455282785</v>
      </c>
    </row>
    <row r="385" spans="1:4">
      <c r="A385" s="10">
        <v>3.6098281887895873</v>
      </c>
      <c r="B385">
        <v>13.816889767978386</v>
      </c>
      <c r="C385">
        <f t="shared" si="11"/>
        <v>0.76700000000000002</v>
      </c>
      <c r="D385">
        <f t="shared" si="12"/>
        <v>14.630633433185444</v>
      </c>
    </row>
    <row r="386" spans="1:4">
      <c r="A386" s="10">
        <v>8.9611256769919638</v>
      </c>
      <c r="B386">
        <v>13.817089743169246</v>
      </c>
      <c r="C386">
        <f t="shared" si="11"/>
        <v>0.76900000000000002</v>
      </c>
      <c r="D386">
        <f t="shared" si="12"/>
        <v>14.717216445886645</v>
      </c>
    </row>
    <row r="387" spans="1:4">
      <c r="A387" s="10">
        <v>11.773395706620775</v>
      </c>
      <c r="B387">
        <v>13.82251849687464</v>
      </c>
      <c r="C387">
        <f t="shared" ref="C387:C450" si="13">(ROW()-1-0.5)/500</f>
        <v>0.77100000000000002</v>
      </c>
      <c r="D387">
        <f t="shared" ref="D387:D450" si="14">-$J$11*LN(1-C387)</f>
        <v>14.804552363798013</v>
      </c>
    </row>
    <row r="388" spans="1:4">
      <c r="A388" s="10">
        <v>5.8229968594042925</v>
      </c>
      <c r="B388">
        <v>13.887024997185707</v>
      </c>
      <c r="C388">
        <f t="shared" si="13"/>
        <v>0.77300000000000002</v>
      </c>
      <c r="D388">
        <f t="shared" si="14"/>
        <v>14.892654396034786</v>
      </c>
    </row>
    <row r="389" spans="1:4">
      <c r="A389" s="10">
        <v>13.238402867212624</v>
      </c>
      <c r="B389">
        <v>13.986667257193011</v>
      </c>
      <c r="C389">
        <f t="shared" si="13"/>
        <v>0.77500000000000002</v>
      </c>
      <c r="D389">
        <f t="shared" si="14"/>
        <v>14.981536102405709</v>
      </c>
    </row>
    <row r="390" spans="1:4">
      <c r="A390" s="10">
        <v>43.185239680736778</v>
      </c>
      <c r="B390">
        <v>14.029295230930055</v>
      </c>
      <c r="C390">
        <f t="shared" si="13"/>
        <v>0.77700000000000002</v>
      </c>
      <c r="D390">
        <f t="shared" si="14"/>
        <v>15.071211405938227</v>
      </c>
    </row>
    <row r="391" spans="1:4">
      <c r="A391" s="10">
        <v>5.7355009953207512</v>
      </c>
      <c r="B391">
        <v>14.061843607213614</v>
      </c>
      <c r="C391">
        <f t="shared" si="13"/>
        <v>0.77900000000000003</v>
      </c>
      <c r="D391">
        <f t="shared" si="14"/>
        <v>15.161694605967858</v>
      </c>
    </row>
    <row r="392" spans="1:4">
      <c r="A392" s="10">
        <v>5.4120195638274051</v>
      </c>
      <c r="B392">
        <v>14.241331582093631</v>
      </c>
      <c r="C392">
        <f t="shared" si="13"/>
        <v>0.78100000000000003</v>
      </c>
      <c r="D392">
        <f t="shared" si="14"/>
        <v>15.253000391822605</v>
      </c>
    </row>
    <row r="393" spans="1:4">
      <c r="A393" s="10">
        <v>5.8697690967794705</v>
      </c>
      <c r="B393">
        <v>14.247997196976909</v>
      </c>
      <c r="C393">
        <f t="shared" si="13"/>
        <v>0.78300000000000003</v>
      </c>
      <c r="D393">
        <f t="shared" si="14"/>
        <v>15.34514385713509</v>
      </c>
    </row>
    <row r="394" spans="1:4">
      <c r="A394" s="10">
        <v>30.288408424216765</v>
      </c>
      <c r="B394">
        <v>14.297438852876391</v>
      </c>
      <c r="C394">
        <f t="shared" si="13"/>
        <v>0.78500000000000003</v>
      </c>
      <c r="D394">
        <f t="shared" si="14"/>
        <v>15.438140514817327</v>
      </c>
    </row>
    <row r="395" spans="1:4">
      <c r="A395" s="10">
        <v>14.463718315263375</v>
      </c>
      <c r="B395">
        <v>14.376385070465753</v>
      </c>
      <c r="C395">
        <f t="shared" si="13"/>
        <v>0.78700000000000003</v>
      </c>
      <c r="D395">
        <f t="shared" si="14"/>
        <v>15.532006312735279</v>
      </c>
    </row>
    <row r="396" spans="1:4">
      <c r="A396" s="10">
        <v>4.1824881079717411</v>
      </c>
      <c r="B396">
        <v>14.463718315263375</v>
      </c>
      <c r="C396">
        <f t="shared" si="13"/>
        <v>0.78900000000000003</v>
      </c>
      <c r="D396">
        <f t="shared" si="14"/>
        <v>15.62675765012281</v>
      </c>
    </row>
    <row r="397" spans="1:4">
      <c r="A397" s="10">
        <v>4.5900260569818769</v>
      </c>
      <c r="B397">
        <v>14.5334171407226</v>
      </c>
      <c r="C397">
        <f t="shared" si="13"/>
        <v>0.79100000000000004</v>
      </c>
      <c r="D397">
        <f t="shared" si="14"/>
        <v>15.722411394777295</v>
      </c>
    </row>
    <row r="398" spans="1:4">
      <c r="A398" s="10">
        <v>0.10953846328488132</v>
      </c>
      <c r="B398">
        <v>14.593645953839694</v>
      </c>
      <c r="C398">
        <f t="shared" si="13"/>
        <v>0.79300000000000004</v>
      </c>
      <c r="D398">
        <f t="shared" si="14"/>
        <v>15.818984901081961</v>
      </c>
    </row>
    <row r="399" spans="1:4">
      <c r="A399" s="10">
        <v>24.035652789567514</v>
      </c>
      <c r="B399">
        <v>14.658493948983288</v>
      </c>
      <c r="C399">
        <f t="shared" si="13"/>
        <v>0.79500000000000004</v>
      </c>
      <c r="D399">
        <f t="shared" si="14"/>
        <v>15.916496028903175</v>
      </c>
    </row>
    <row r="400" spans="1:4">
      <c r="A400" s="10">
        <v>1.695897306016616</v>
      </c>
      <c r="B400">
        <v>14.701120506727749</v>
      </c>
      <c r="C400">
        <f t="shared" si="13"/>
        <v>0.79700000000000004</v>
      </c>
      <c r="D400">
        <f t="shared" si="14"/>
        <v>16.014963163414077</v>
      </c>
    </row>
    <row r="401" spans="1:4">
      <c r="A401" s="10">
        <v>5.7279640738068398</v>
      </c>
      <c r="B401">
        <v>14.801989475475562</v>
      </c>
      <c r="C401">
        <f t="shared" si="13"/>
        <v>0.79900000000000004</v>
      </c>
      <c r="D401">
        <f t="shared" si="14"/>
        <v>16.114405235899643</v>
      </c>
    </row>
    <row r="402" spans="1:4">
      <c r="A402" s="10">
        <v>14.593645953839694</v>
      </c>
      <c r="B402">
        <v>14.92844214094276</v>
      </c>
      <c r="C402">
        <f t="shared" si="13"/>
        <v>0.80100000000000005</v>
      </c>
      <c r="D402">
        <f t="shared" si="14"/>
        <v>16.214841745602047</v>
      </c>
    </row>
    <row r="403" spans="1:4">
      <c r="A403" s="10">
        <v>10.85691528581447</v>
      </c>
      <c r="B403">
        <v>15.077465605781093</v>
      </c>
      <c r="C403">
        <f t="shared" si="13"/>
        <v>0.80300000000000005</v>
      </c>
      <c r="D403">
        <f t="shared" si="14"/>
        <v>16.3162927826694</v>
      </c>
    </row>
    <row r="404" spans="1:4">
      <c r="A404" s="10">
        <v>13.645378090883</v>
      </c>
      <c r="B404">
        <v>15.296747206774127</v>
      </c>
      <c r="C404">
        <f t="shared" si="13"/>
        <v>0.80500000000000005</v>
      </c>
      <c r="D404">
        <f t="shared" si="14"/>
        <v>16.418779052275365</v>
      </c>
    </row>
    <row r="405" spans="1:4">
      <c r="A405" s="10">
        <v>3.2541085435792922</v>
      </c>
      <c r="B405">
        <v>15.416837408601987</v>
      </c>
      <c r="C405">
        <f t="shared" si="13"/>
        <v>0.80700000000000005</v>
      </c>
      <c r="D405">
        <f t="shared" si="14"/>
        <v>16.522321899982149</v>
      </c>
    </row>
    <row r="406" spans="1:4">
      <c r="A406" s="10">
        <v>13.887024997185707</v>
      </c>
      <c r="B406">
        <v>15.421461728406435</v>
      </c>
      <c r="C406">
        <f t="shared" si="13"/>
        <v>0.80900000000000005</v>
      </c>
      <c r="D406">
        <f t="shared" si="14"/>
        <v>16.626943338424535</v>
      </c>
    </row>
    <row r="407" spans="1:4">
      <c r="A407" s="10">
        <v>0.83657085196284231</v>
      </c>
      <c r="B407">
        <v>15.549005866952765</v>
      </c>
      <c r="C407">
        <f t="shared" si="13"/>
        <v>0.81100000000000005</v>
      </c>
      <c r="D407">
        <f t="shared" si="14"/>
        <v>16.73266607539842</v>
      </c>
    </row>
    <row r="408" spans="1:4">
      <c r="A408" s="10">
        <v>4.2918660713016674</v>
      </c>
      <c r="B408">
        <v>15.890344969611572</v>
      </c>
      <c r="C408">
        <f t="shared" si="13"/>
        <v>0.81299999999999994</v>
      </c>
      <c r="D408">
        <f t="shared" si="14"/>
        <v>16.839513543443505</v>
      </c>
    </row>
    <row r="409" spans="1:4">
      <c r="A409" s="10">
        <v>4.2588836309190521</v>
      </c>
      <c r="B409">
        <v>16.073465332755266</v>
      </c>
      <c r="C409">
        <f t="shared" si="13"/>
        <v>0.81499999999999995</v>
      </c>
      <c r="D409">
        <f t="shared" si="14"/>
        <v>16.947509931016558</v>
      </c>
    </row>
    <row r="410" spans="1:4">
      <c r="A410" s="10">
        <v>13.986667257193011</v>
      </c>
      <c r="B410">
        <v>16.107586908759583</v>
      </c>
      <c r="C410">
        <f t="shared" si="13"/>
        <v>0.81699999999999995</v>
      </c>
      <c r="D410">
        <f t="shared" si="14"/>
        <v>17.05668021535892</v>
      </c>
    </row>
    <row r="411" spans="1:4">
      <c r="A411" s="10">
        <v>5.8460121226502775</v>
      </c>
      <c r="B411">
        <v>16.127482569984895</v>
      </c>
      <c r="C411">
        <f t="shared" si="13"/>
        <v>0.81899999999999995</v>
      </c>
      <c r="D411">
        <f t="shared" si="14"/>
        <v>17.167050197170092</v>
      </c>
    </row>
    <row r="412" spans="1:4">
      <c r="A412" s="10">
        <v>4.0640829194417121</v>
      </c>
      <c r="B412">
        <v>16.131371550905435</v>
      </c>
      <c r="C412">
        <f t="shared" si="13"/>
        <v>0.82099999999999995</v>
      </c>
      <c r="D412">
        <f t="shared" si="14"/>
        <v>17.278646537207717</v>
      </c>
    </row>
    <row r="413" spans="1:4">
      <c r="A413" s="10">
        <v>43.661747290797798</v>
      </c>
      <c r="B413">
        <v>16.878177501495411</v>
      </c>
      <c r="C413">
        <f t="shared" si="13"/>
        <v>0.82299999999999995</v>
      </c>
      <c r="D413">
        <f t="shared" si="14"/>
        <v>17.391496794943848</v>
      </c>
    </row>
    <row r="414" spans="1:4">
      <c r="A414" s="10">
        <v>4.4099376477322885</v>
      </c>
      <c r="B414">
        <v>16.950600154471125</v>
      </c>
      <c r="C414">
        <f t="shared" si="13"/>
        <v>0.82499999999999996</v>
      </c>
      <c r="D414">
        <f t="shared" si="14"/>
        <v>17.50562946941778</v>
      </c>
    </row>
    <row r="415" spans="1:4">
      <c r="A415" s="10">
        <v>1.8583136369380502</v>
      </c>
      <c r="B415">
        <v>17.105801996534208</v>
      </c>
      <c r="C415">
        <f t="shared" si="13"/>
        <v>0.82699999999999996</v>
      </c>
      <c r="D415">
        <f t="shared" si="14"/>
        <v>17.621074042436838</v>
      </c>
    </row>
    <row r="416" spans="1:4">
      <c r="A416" s="10">
        <v>8.604034703972756</v>
      </c>
      <c r="B416">
        <v>17.22180053284935</v>
      </c>
      <c r="C416">
        <f t="shared" si="13"/>
        <v>0.82899999999999996</v>
      </c>
      <c r="D416">
        <f t="shared" si="14"/>
        <v>17.73786102428906</v>
      </c>
    </row>
    <row r="417" spans="1:4">
      <c r="A417" s="10">
        <v>11.234018652754719</v>
      </c>
      <c r="B417">
        <v>17.261906961610702</v>
      </c>
      <c r="C417">
        <f t="shared" si="13"/>
        <v>0.83099999999999996</v>
      </c>
      <c r="D417">
        <f t="shared" si="14"/>
        <v>17.856022002145014</v>
      </c>
    </row>
    <row r="418" spans="1:4">
      <c r="A418" s="10">
        <v>14.247997196976909</v>
      </c>
      <c r="B418">
        <v>17.304261375065302</v>
      </c>
      <c r="C418">
        <f t="shared" si="13"/>
        <v>0.83299999999999996</v>
      </c>
      <c r="D418">
        <f t="shared" si="14"/>
        <v>17.975589691340865</v>
      </c>
    </row>
    <row r="419" spans="1:4">
      <c r="A419" s="10">
        <v>29.403114159406165</v>
      </c>
      <c r="B419">
        <v>17.414107990687203</v>
      </c>
      <c r="C419">
        <f t="shared" si="13"/>
        <v>0.83499999999999996</v>
      </c>
      <c r="D419">
        <f t="shared" si="14"/>
        <v>18.096597989751015</v>
      </c>
    </row>
    <row r="420" spans="1:4">
      <c r="A420" s="10">
        <v>4.1671075154867356</v>
      </c>
      <c r="B420">
        <v>17.463175228758988</v>
      </c>
      <c r="C420">
        <f t="shared" si="13"/>
        <v>0.83699999999999997</v>
      </c>
      <c r="D420">
        <f t="shared" si="14"/>
        <v>18.219082035476397</v>
      </c>
    </row>
    <row r="421" spans="1:4">
      <c r="A421" s="10">
        <v>0.5803515098611276</v>
      </c>
      <c r="B421">
        <v>17.863248783457657</v>
      </c>
      <c r="C421">
        <f t="shared" si="13"/>
        <v>0.83899999999999997</v>
      </c>
      <c r="D421">
        <f t="shared" si="14"/>
        <v>18.343078268094029</v>
      </c>
    </row>
    <row r="422" spans="1:4">
      <c r="A422" s="10">
        <v>2.7570924461128361</v>
      </c>
      <c r="B422">
        <v>18.191421262999068</v>
      </c>
      <c r="C422">
        <f t="shared" si="13"/>
        <v>0.84099999999999997</v>
      </c>
      <c r="D422">
        <f t="shared" si="14"/>
        <v>18.468624493734925</v>
      </c>
    </row>
    <row r="423" spans="1:4">
      <c r="A423" s="10">
        <v>20.502556456163077</v>
      </c>
      <c r="B423">
        <v>18.193580755808615</v>
      </c>
      <c r="C423">
        <f t="shared" si="13"/>
        <v>0.84299999999999997</v>
      </c>
      <c r="D423">
        <f t="shared" si="14"/>
        <v>18.595759954281249</v>
      </c>
    </row>
    <row r="424" spans="1:4">
      <c r="A424" s="10">
        <v>4.5896292200488</v>
      </c>
      <c r="B424">
        <v>18.364733073507871</v>
      </c>
      <c r="C424">
        <f t="shared" si="13"/>
        <v>0.84499999999999997</v>
      </c>
      <c r="D424">
        <f t="shared" si="14"/>
        <v>18.724525400999458</v>
      </c>
    </row>
    <row r="425" spans="1:4">
      <c r="A425" s="10">
        <v>16.127482569984895</v>
      </c>
      <c r="B425">
        <v>18.529533272175644</v>
      </c>
      <c r="C425">
        <f t="shared" si="13"/>
        <v>0.84699999999999998</v>
      </c>
      <c r="D425">
        <f t="shared" si="14"/>
        <v>18.85496317295528</v>
      </c>
    </row>
    <row r="426" spans="1:4">
      <c r="A426" s="10">
        <v>4.1761403599336919</v>
      </c>
      <c r="B426">
        <v>18.587213457693579</v>
      </c>
      <c r="C426">
        <f t="shared" si="13"/>
        <v>0.84899999999999998</v>
      </c>
      <c r="D426">
        <f t="shared" si="14"/>
        <v>18.98711728058796</v>
      </c>
    </row>
    <row r="427" spans="1:4">
      <c r="A427" s="10">
        <v>0.55822167871658435</v>
      </c>
      <c r="B427">
        <v>18.635077110483522</v>
      </c>
      <c r="C427">
        <f t="shared" si="13"/>
        <v>0.85099999999999998</v>
      </c>
      <c r="D427">
        <f t="shared" si="14"/>
        <v>19.121033494856604</v>
      </c>
    </row>
    <row r="428" spans="1:4">
      <c r="A428" s="10">
        <v>0.88295949185857925</v>
      </c>
      <c r="B428">
        <v>18.635482196065517</v>
      </c>
      <c r="C428">
        <f t="shared" si="13"/>
        <v>0.85299999999999998</v>
      </c>
      <c r="D428">
        <f t="shared" si="14"/>
        <v>19.256759442410488</v>
      </c>
    </row>
    <row r="429" spans="1:4">
      <c r="A429" s="10">
        <v>11.919646861583665</v>
      </c>
      <c r="B429">
        <v>19.121714353036289</v>
      </c>
      <c r="C429">
        <f t="shared" si="13"/>
        <v>0.85499999999999998</v>
      </c>
      <c r="D429">
        <f t="shared" si="14"/>
        <v>19.394344707278446</v>
      </c>
    </row>
    <row r="430" spans="1:4">
      <c r="A430" s="10">
        <v>9.8766631771648186</v>
      </c>
      <c r="B430">
        <v>19.166566513406728</v>
      </c>
      <c r="C430">
        <f t="shared" si="13"/>
        <v>0.85699999999999998</v>
      </c>
      <c r="D430">
        <f t="shared" si="14"/>
        <v>19.533840939620667</v>
      </c>
    </row>
    <row r="431" spans="1:4">
      <c r="A431" s="10">
        <v>6.7263953435661161</v>
      </c>
      <c r="B431">
        <v>19.482706810346684</v>
      </c>
      <c r="C431">
        <f t="shared" si="13"/>
        <v>0.85899999999999999</v>
      </c>
      <c r="D431">
        <f t="shared" si="14"/>
        <v>19.675301972139863</v>
      </c>
    </row>
    <row r="432" spans="1:4">
      <c r="A432" s="10">
        <v>4.6956555945836023</v>
      </c>
      <c r="B432">
        <v>19.539551533266348</v>
      </c>
      <c r="C432">
        <f t="shared" si="13"/>
        <v>0.86099999999999999</v>
      </c>
      <c r="D432">
        <f t="shared" si="14"/>
        <v>19.818783944808253</v>
      </c>
    </row>
    <row r="433" spans="1:4">
      <c r="A433" s="10">
        <v>7.0621146514454658</v>
      </c>
      <c r="B433">
        <v>19.567037705694364</v>
      </c>
      <c r="C433">
        <f t="shared" si="13"/>
        <v>0.86299999999999999</v>
      </c>
      <c r="D433">
        <f t="shared" si="14"/>
        <v>19.964345438633739</v>
      </c>
    </row>
    <row r="434" spans="1:4">
      <c r="A434" s="10">
        <v>3.652028977450223</v>
      </c>
      <c r="B434">
        <v>19.682610044745672</v>
      </c>
      <c r="C434">
        <f t="shared" si="13"/>
        <v>0.86499999999999999</v>
      </c>
      <c r="D434">
        <f t="shared" si="14"/>
        <v>20.112047619262789</v>
      </c>
    </row>
    <row r="435" spans="1:4">
      <c r="A435" s="10">
        <v>25.116492851410431</v>
      </c>
      <c r="B435">
        <v>19.719756160835335</v>
      </c>
      <c r="C435">
        <f t="shared" si="13"/>
        <v>0.86699999999999999</v>
      </c>
      <c r="D435">
        <f t="shared" si="14"/>
        <v>20.261954391301135</v>
      </c>
    </row>
    <row r="436" spans="1:4">
      <c r="A436" s="10">
        <v>6.4289793066434875</v>
      </c>
      <c r="B436">
        <v>20.020953373548348</v>
      </c>
      <c r="C436">
        <f t="shared" si="13"/>
        <v>0.86899999999999999</v>
      </c>
      <c r="D436">
        <f t="shared" si="14"/>
        <v>20.414132564326739</v>
      </c>
    </row>
    <row r="437" spans="1:4">
      <c r="A437" s="10">
        <v>5.5627668772923178</v>
      </c>
      <c r="B437">
        <v>20.172461959596809</v>
      </c>
      <c r="C437">
        <f t="shared" si="13"/>
        <v>0.871</v>
      </c>
      <c r="D437">
        <f t="shared" si="14"/>
        <v>20.568652031674407</v>
      </c>
    </row>
    <row r="438" spans="1:4">
      <c r="A438" s="10">
        <v>3.6953587159078438</v>
      </c>
      <c r="B438">
        <v>20.434044020741492</v>
      </c>
      <c r="C438">
        <f t="shared" si="13"/>
        <v>0.873</v>
      </c>
      <c r="D438">
        <f t="shared" si="14"/>
        <v>20.725585963189619</v>
      </c>
    </row>
    <row r="439" spans="1:4">
      <c r="A439" s="10">
        <v>1.8286258558209707</v>
      </c>
      <c r="B439">
        <v>20.502556456163077</v>
      </c>
      <c r="C439">
        <f t="shared" si="13"/>
        <v>0.875</v>
      </c>
      <c r="D439">
        <f t="shared" si="14"/>
        <v>20.885011013282149</v>
      </c>
    </row>
    <row r="440" spans="1:4">
      <c r="A440" s="10">
        <v>20.879390237574672</v>
      </c>
      <c r="B440">
        <v>20.583851030549049</v>
      </c>
      <c r="C440">
        <f t="shared" si="13"/>
        <v>0.877</v>
      </c>
      <c r="D440">
        <f t="shared" si="14"/>
        <v>21.047007545760255</v>
      </c>
    </row>
    <row r="441" spans="1:4">
      <c r="A441" s="10">
        <v>8.7710264745074955</v>
      </c>
      <c r="B441">
        <v>20.781825970488384</v>
      </c>
      <c r="C441">
        <f t="shared" si="13"/>
        <v>0.879</v>
      </c>
      <c r="D441">
        <f t="shared" si="14"/>
        <v>21.211659877096324</v>
      </c>
    </row>
    <row r="442" spans="1:4">
      <c r="A442" s="10">
        <v>28.601774580375917</v>
      </c>
      <c r="B442">
        <v>20.871139515176793</v>
      </c>
      <c r="C442">
        <f t="shared" si="13"/>
        <v>0.88100000000000001</v>
      </c>
      <c r="D442">
        <f t="shared" si="14"/>
        <v>21.379056539967355</v>
      </c>
    </row>
    <row r="443" spans="1:4">
      <c r="A443" s="10">
        <v>0.19957083048235538</v>
      </c>
      <c r="B443">
        <v>20.872129854450723</v>
      </c>
      <c r="C443">
        <f t="shared" si="13"/>
        <v>0.88300000000000001</v>
      </c>
      <c r="D443">
        <f t="shared" si="14"/>
        <v>21.549290569132442</v>
      </c>
    </row>
    <row r="444" spans="1:4">
      <c r="A444" s="10">
        <v>23.136420466988262</v>
      </c>
      <c r="B444">
        <v>20.879390237574672</v>
      </c>
      <c r="C444">
        <f t="shared" si="13"/>
        <v>0.88500000000000001</v>
      </c>
      <c r="D444">
        <f t="shared" si="14"/>
        <v>21.722459811958402</v>
      </c>
    </row>
    <row r="445" spans="1:4">
      <c r="A445" s="10">
        <v>2.4187631798461644</v>
      </c>
      <c r="B445">
        <v>20.91611404575503</v>
      </c>
      <c r="C445">
        <f t="shared" si="13"/>
        <v>0.88700000000000001</v>
      </c>
      <c r="D445">
        <f t="shared" si="14"/>
        <v>21.898667266188479</v>
      </c>
    </row>
    <row r="446" spans="1:4">
      <c r="A446" s="10">
        <v>27.249015057198307</v>
      </c>
      <c r="B446">
        <v>21.151821990730767</v>
      </c>
      <c r="C446">
        <f t="shared" si="13"/>
        <v>0.88900000000000001</v>
      </c>
      <c r="D446">
        <f t="shared" si="14"/>
        <v>22.078021447873638</v>
      </c>
    </row>
    <row r="447" spans="1:4">
      <c r="A447" s="10">
        <v>50.905515243180794</v>
      </c>
      <c r="B447">
        <v>21.251874348683558</v>
      </c>
      <c r="C447">
        <f t="shared" si="13"/>
        <v>0.89100000000000001</v>
      </c>
      <c r="D447">
        <f t="shared" si="14"/>
        <v>22.260636792757381</v>
      </c>
    </row>
    <row r="448" spans="1:4">
      <c r="A448" s="10">
        <v>25.004423734435164</v>
      </c>
      <c r="B448">
        <v>21.649734530410893</v>
      </c>
      <c r="C448">
        <f t="shared" si="13"/>
        <v>0.89300000000000002</v>
      </c>
      <c r="D448">
        <f t="shared" si="14"/>
        <v>22.446634094831964</v>
      </c>
    </row>
    <row r="449" spans="1:4">
      <c r="A449" s="10">
        <v>15.549005866952765</v>
      </c>
      <c r="B449">
        <v>21.792569654343357</v>
      </c>
      <c r="C449">
        <f t="shared" si="13"/>
        <v>0.89500000000000002</v>
      </c>
      <c r="D449">
        <f t="shared" si="14"/>
        <v>22.63614098627486</v>
      </c>
    </row>
    <row r="450" spans="1:4">
      <c r="A450" s="10">
        <v>0.4008582626606092</v>
      </c>
      <c r="B450">
        <v>21.905743781383237</v>
      </c>
      <c r="C450">
        <f t="shared" si="13"/>
        <v>0.89700000000000002</v>
      </c>
      <c r="D450">
        <f t="shared" si="14"/>
        <v>22.829292463541151</v>
      </c>
    </row>
    <row r="451" spans="1:4">
      <c r="A451" s="10">
        <v>5.1609879652907074</v>
      </c>
      <c r="B451">
        <v>22.379403636465081</v>
      </c>
      <c r="C451">
        <f t="shared" ref="C451:C501" si="15">(ROW()-1-0.5)/500</f>
        <v>0.89900000000000002</v>
      </c>
      <c r="D451">
        <f t="shared" ref="D451:D501" si="16">-$J$11*LN(1-C451)</f>
        <v>23.02623146504299</v>
      </c>
    </row>
    <row r="452" spans="1:4">
      <c r="A452" s="10">
        <v>23.776575020485264</v>
      </c>
      <c r="B452">
        <v>22.524851868071774</v>
      </c>
      <c r="C452">
        <f t="shared" si="15"/>
        <v>0.90100000000000002</v>
      </c>
      <c r="D452">
        <f t="shared" si="16"/>
        <v>23.227109506608098</v>
      </c>
    </row>
    <row r="453" spans="1:4">
      <c r="A453" s="10">
        <v>5.6843504924973267</v>
      </c>
      <c r="B453">
        <v>23.064404820618783</v>
      </c>
      <c r="C453">
        <f t="shared" si="15"/>
        <v>0.90300000000000002</v>
      </c>
      <c r="D453">
        <f t="shared" si="16"/>
        <v>23.432087381793803</v>
      </c>
    </row>
    <row r="454" spans="1:4">
      <c r="A454" s="10">
        <v>23.064404820618783</v>
      </c>
      <c r="B454">
        <v>23.106841717831742</v>
      </c>
      <c r="C454">
        <f t="shared" si="15"/>
        <v>0.90500000000000003</v>
      </c>
      <c r="D454">
        <f t="shared" si="16"/>
        <v>23.641335935165507</v>
      </c>
    </row>
    <row r="455" spans="1:4">
      <c r="A455" s="10">
        <v>9.7012360652385734</v>
      </c>
      <c r="B455">
        <v>23.136420466988262</v>
      </c>
      <c r="C455">
        <f t="shared" si="15"/>
        <v>0.90700000000000003</v>
      </c>
      <c r="D455">
        <f t="shared" si="16"/>
        <v>23.855036917856541</v>
      </c>
    </row>
    <row r="456" spans="1:4">
      <c r="A456" s="10">
        <v>10.187255428296538</v>
      </c>
      <c r="B456">
        <v>23.192447174477522</v>
      </c>
      <c r="C456">
        <f t="shared" si="15"/>
        <v>0.90900000000000003</v>
      </c>
      <c r="D456">
        <f t="shared" si="16"/>
        <v>24.07338393614452</v>
      </c>
    </row>
    <row r="457" spans="1:4">
      <c r="A457" s="10">
        <v>0.17802877936138362</v>
      </c>
      <c r="B457">
        <v>23.410505489141599</v>
      </c>
      <c r="C457">
        <f t="shared" si="15"/>
        <v>0.91100000000000003</v>
      </c>
      <c r="D457">
        <f t="shared" si="16"/>
        <v>24.296583505449753</v>
      </c>
    </row>
    <row r="458" spans="1:4">
      <c r="A458" s="10">
        <v>5.9095722886279569</v>
      </c>
      <c r="B458">
        <v>23.776575020485264</v>
      </c>
      <c r="C458">
        <f t="shared" si="15"/>
        <v>0.91300000000000003</v>
      </c>
      <c r="D458">
        <f t="shared" si="16"/>
        <v>24.524856224135526</v>
      </c>
    </row>
    <row r="459" spans="1:4">
      <c r="A459" s="10">
        <v>11.048431343215476</v>
      </c>
      <c r="B459">
        <v>24.02584009111456</v>
      </c>
      <c r="C459">
        <f t="shared" si="15"/>
        <v>0.91500000000000004</v>
      </c>
      <c r="D459">
        <f t="shared" si="16"/>
        <v>24.758438083831727</v>
      </c>
    </row>
    <row r="460" spans="1:4">
      <c r="A460" s="10">
        <v>42.78268340673327</v>
      </c>
      <c r="B460">
        <v>24.035652789567514</v>
      </c>
      <c r="C460">
        <f t="shared" si="15"/>
        <v>0.91700000000000004</v>
      </c>
      <c r="D460">
        <f t="shared" si="16"/>
        <v>24.997581935791125</v>
      </c>
    </row>
    <row r="461" spans="1:4">
      <c r="A461" s="10">
        <v>1.4939462718939587</v>
      </c>
      <c r="B461">
        <v>24.289800605892982</v>
      </c>
      <c r="C461">
        <f t="shared" si="15"/>
        <v>0.91900000000000004</v>
      </c>
      <c r="D461">
        <f t="shared" si="16"/>
        <v>25.242559136119873</v>
      </c>
    </row>
    <row r="462" spans="1:4">
      <c r="A462" s="10">
        <v>8.8473205863323372</v>
      </c>
      <c r="B462">
        <v>25.004423734435164</v>
      </c>
      <c r="C462">
        <f t="shared" si="15"/>
        <v>0.92100000000000004</v>
      </c>
      <c r="D462">
        <f t="shared" si="16"/>
        <v>25.493661396722366</v>
      </c>
    </row>
    <row r="463" spans="1:4">
      <c r="A463" s="10">
        <v>20.020953373548348</v>
      </c>
      <c r="B463">
        <v>25.116492851410431</v>
      </c>
      <c r="C463">
        <f t="shared" si="15"/>
        <v>0.92300000000000004</v>
      </c>
      <c r="D463">
        <f t="shared" si="16"/>
        <v>25.751202873620169</v>
      </c>
    </row>
    <row r="464" spans="1:4">
      <c r="A464" s="10">
        <v>18.191421262999068</v>
      </c>
      <c r="B464">
        <v>26.457069633025363</v>
      </c>
      <c r="C464">
        <f t="shared" si="15"/>
        <v>0.92500000000000004</v>
      </c>
      <c r="D464">
        <f t="shared" si="16"/>
        <v>26.015522530139236</v>
      </c>
    </row>
    <row r="465" spans="1:4">
      <c r="A465" s="10">
        <v>0.6436105208567986</v>
      </c>
      <c r="B465">
        <v>26.554358983686306</v>
      </c>
      <c r="C465">
        <f t="shared" si="15"/>
        <v>0.92700000000000005</v>
      </c>
      <c r="D465">
        <f t="shared" si="16"/>
        <v>26.286986819556134</v>
      </c>
    </row>
    <row r="466" spans="1:4">
      <c r="A466" s="10">
        <v>8.9684783779226969</v>
      </c>
      <c r="B466">
        <v>26.81788307611594</v>
      </c>
      <c r="C466">
        <f t="shared" si="15"/>
        <v>0.92900000000000005</v>
      </c>
      <c r="D466">
        <f t="shared" si="16"/>
        <v>26.565992740468808</v>
      </c>
    </row>
    <row r="467" spans="1:4">
      <c r="A467" s="10">
        <v>1.8310783339218126</v>
      </c>
      <c r="B467">
        <v>26.918064776894237</v>
      </c>
      <c r="C467">
        <f t="shared" si="15"/>
        <v>0.93100000000000005</v>
      </c>
      <c r="D467">
        <f t="shared" si="16"/>
        <v>26.852971328815489</v>
      </c>
    </row>
    <row r="468" spans="1:4">
      <c r="A468" s="10">
        <v>4.9193338496835546</v>
      </c>
      <c r="B468">
        <v>27.249015057198307</v>
      </c>
      <c r="C468">
        <f t="shared" si="15"/>
        <v>0.93300000000000005</v>
      </c>
      <c r="D468">
        <f t="shared" si="16"/>
        <v>27.14839166363317</v>
      </c>
    </row>
    <row r="469" spans="1:4">
      <c r="A469" s="10">
        <v>13.112023651380408</v>
      </c>
      <c r="B469">
        <v>27.469215450823764</v>
      </c>
      <c r="C469">
        <f t="shared" si="15"/>
        <v>0.93500000000000005</v>
      </c>
      <c r="D469">
        <f t="shared" si="16"/>
        <v>27.452765480008896</v>
      </c>
    </row>
    <row r="470" spans="1:4">
      <c r="A470" s="10">
        <v>1.8438253225654004</v>
      </c>
      <c r="B470">
        <v>27.490015056803525</v>
      </c>
      <c r="C470">
        <f t="shared" si="15"/>
        <v>0.93700000000000006</v>
      </c>
      <c r="D470">
        <f t="shared" si="16"/>
        <v>27.766652503131947</v>
      </c>
    </row>
    <row r="471" spans="1:4">
      <c r="A471" s="10">
        <v>1.1992524499823447</v>
      </c>
      <c r="B471">
        <v>27.855110431984791</v>
      </c>
      <c r="C471">
        <f t="shared" si="15"/>
        <v>0.93899999999999995</v>
      </c>
      <c r="D471">
        <f t="shared" si="16"/>
        <v>28.090666643092433</v>
      </c>
    </row>
    <row r="472" spans="1:4">
      <c r="A472" s="10">
        <v>4.0271682459924598</v>
      </c>
      <c r="B472">
        <v>27.994221103479063</v>
      </c>
      <c r="C472">
        <f t="shared" si="15"/>
        <v>0.94099999999999995</v>
      </c>
      <c r="D472">
        <f t="shared" si="16"/>
        <v>28.425483222677364</v>
      </c>
    </row>
    <row r="473" spans="1:4">
      <c r="A473" s="10">
        <v>10.443484440204715</v>
      </c>
      <c r="B473">
        <v>28.222923802719549</v>
      </c>
      <c r="C473">
        <f t="shared" si="15"/>
        <v>0.94299999999999995</v>
      </c>
      <c r="D473">
        <f t="shared" si="16"/>
        <v>28.771847452022577</v>
      </c>
    </row>
    <row r="474" spans="1:4">
      <c r="A474" s="10">
        <v>2.8770875733366239</v>
      </c>
      <c r="B474">
        <v>28.29674329615878</v>
      </c>
      <c r="C474">
        <f t="shared" si="15"/>
        <v>0.94499999999999995</v>
      </c>
      <c r="D474">
        <f t="shared" si="16"/>
        <v>29.130584417484528</v>
      </c>
    </row>
    <row r="475" spans="1:4">
      <c r="A475" s="10">
        <v>27.490015056803525</v>
      </c>
      <c r="B475">
        <v>28.309180351726255</v>
      </c>
      <c r="C475">
        <f t="shared" si="15"/>
        <v>0.94699999999999995</v>
      </c>
      <c r="D475">
        <f t="shared" si="16"/>
        <v>29.502610921468442</v>
      </c>
    </row>
    <row r="476" spans="1:4">
      <c r="A476" s="10">
        <v>11.652527116136795</v>
      </c>
      <c r="B476">
        <v>28.601774580375917</v>
      </c>
      <c r="C476">
        <f t="shared" si="15"/>
        <v>0.94899999999999995</v>
      </c>
      <c r="D476">
        <f t="shared" si="16"/>
        <v>29.888949600688793</v>
      </c>
    </row>
    <row r="477" spans="1:4">
      <c r="A477" s="10">
        <v>7.9622004527039083</v>
      </c>
      <c r="B477">
        <v>29.403114159406165</v>
      </c>
      <c r="C477">
        <f t="shared" si="15"/>
        <v>0.95099999999999996</v>
      </c>
      <c r="D477">
        <f t="shared" si="16"/>
        <v>30.290745870144001</v>
      </c>
    </row>
    <row r="478" spans="1:4">
      <c r="A478" s="10">
        <v>30.851010446288498</v>
      </c>
      <c r="B478">
        <v>29.451330680965686</v>
      </c>
      <c r="C478">
        <f t="shared" si="15"/>
        <v>0.95299999999999996</v>
      </c>
      <c r="D478">
        <f t="shared" si="16"/>
        <v>30.709288399873376</v>
      </c>
    </row>
    <row r="479" spans="1:4">
      <c r="A479" s="10">
        <v>12.537990315791703</v>
      </c>
      <c r="B479">
        <v>30.288408424216765</v>
      </c>
      <c r="C479">
        <f t="shared" si="15"/>
        <v>0.95499999999999996</v>
      </c>
      <c r="D479">
        <f t="shared" si="16"/>
        <v>31.146034046996299</v>
      </c>
    </row>
    <row r="480" spans="1:4">
      <c r="A480" s="10">
        <v>19.719756160835335</v>
      </c>
      <c r="B480">
        <v>30.851010446288498</v>
      </c>
      <c r="C480">
        <f t="shared" si="15"/>
        <v>0.95699999999999996</v>
      </c>
      <c r="D480">
        <f t="shared" si="16"/>
        <v>31.602638459407917</v>
      </c>
    </row>
    <row r="481" spans="1:4">
      <c r="A481" s="10">
        <v>16.073465332755266</v>
      </c>
      <c r="B481">
        <v>32.122344325480661</v>
      </c>
      <c r="C481">
        <f t="shared" si="15"/>
        <v>0.95899999999999996</v>
      </c>
      <c r="D481">
        <f t="shared" si="16"/>
        <v>32.080993973493769</v>
      </c>
    </row>
    <row r="482" spans="1:4">
      <c r="A482" s="10">
        <v>7.6504554477988318</v>
      </c>
      <c r="B482">
        <v>32.646106621945052</v>
      </c>
      <c r="C482">
        <f t="shared" si="15"/>
        <v>0.96099999999999997</v>
      </c>
      <c r="D482">
        <f t="shared" si="16"/>
        <v>32.583276996865955</v>
      </c>
    </row>
    <row r="483" spans="1:4">
      <c r="A483" s="10">
        <v>12.894122458869239</v>
      </c>
      <c r="B483">
        <v>32.646116670328865</v>
      </c>
      <c r="C483">
        <f t="shared" si="15"/>
        <v>0.96299999999999997</v>
      </c>
      <c r="D483">
        <f t="shared" si="16"/>
        <v>33.112007875607148</v>
      </c>
    </row>
    <row r="484" spans="1:4">
      <c r="A484" s="10">
        <v>0.77552803768560941</v>
      </c>
      <c r="B484">
        <v>33.350496173504958</v>
      </c>
      <c r="C484">
        <f t="shared" si="15"/>
        <v>0.96499999999999997</v>
      </c>
      <c r="D484">
        <f t="shared" si="16"/>
        <v>33.67012741400837</v>
      </c>
    </row>
    <row r="485" spans="1:4">
      <c r="A485" s="10">
        <v>0.90205911268149253</v>
      </c>
      <c r="B485">
        <v>33.769370178508339</v>
      </c>
      <c r="C485">
        <f t="shared" si="15"/>
        <v>0.96699999999999997</v>
      </c>
      <c r="D485">
        <f t="shared" si="16"/>
        <v>34.261095934341611</v>
      </c>
    </row>
    <row r="486" spans="1:4">
      <c r="A486" s="10">
        <v>4.082943806765754</v>
      </c>
      <c r="B486">
        <v>34.602756498142156</v>
      </c>
      <c r="C486">
        <f t="shared" si="15"/>
        <v>0.96899999999999997</v>
      </c>
      <c r="D486">
        <f t="shared" si="16"/>
        <v>34.889023345590054</v>
      </c>
    </row>
    <row r="487" spans="1:4">
      <c r="A487" s="10">
        <v>8.1119354358652629</v>
      </c>
      <c r="B487">
        <v>34.708497635120267</v>
      </c>
      <c r="C487">
        <f t="shared" si="15"/>
        <v>0.97099999999999997</v>
      </c>
      <c r="D487">
        <f t="shared" si="16"/>
        <v>35.558842651869043</v>
      </c>
    </row>
    <row r="488" spans="1:4">
      <c r="A488" s="10">
        <v>6.4087791990364004E-2</v>
      </c>
      <c r="B488">
        <v>34.891303160796696</v>
      </c>
      <c r="C488">
        <f t="shared" si="15"/>
        <v>0.97299999999999998</v>
      </c>
      <c r="D488">
        <f t="shared" si="16"/>
        <v>36.276545563853382</v>
      </c>
    </row>
    <row r="489" spans="1:4">
      <c r="A489" s="10">
        <v>34.602756498142156</v>
      </c>
      <c r="B489">
        <v>35.153925432933256</v>
      </c>
      <c r="C489">
        <f t="shared" si="15"/>
        <v>0.97499999999999998</v>
      </c>
      <c r="D489">
        <f t="shared" si="16"/>
        <v>37.049508957872746</v>
      </c>
    </row>
    <row r="490" spans="1:4">
      <c r="A490" s="10">
        <v>7.8465796853205516</v>
      </c>
      <c r="B490">
        <v>39.40661917535342</v>
      </c>
      <c r="C490">
        <f t="shared" si="15"/>
        <v>0.97699999999999998</v>
      </c>
      <c r="D490">
        <f t="shared" si="16"/>
        <v>37.886957756548988</v>
      </c>
    </row>
    <row r="491" spans="1:4">
      <c r="A491" s="10">
        <v>4.9481898758844851</v>
      </c>
      <c r="B491">
        <v>40.623452126162292</v>
      </c>
      <c r="C491">
        <f t="shared" si="15"/>
        <v>0.97899999999999998</v>
      </c>
      <c r="D491">
        <f t="shared" si="16"/>
        <v>38.800638930865453</v>
      </c>
    </row>
    <row r="492" spans="1:4">
      <c r="A492" s="10">
        <v>2.8320827716928303</v>
      </c>
      <c r="B492">
        <v>41.36949976532442</v>
      </c>
      <c r="C492">
        <f t="shared" si="15"/>
        <v>0.98099999999999998</v>
      </c>
      <c r="D492">
        <f t="shared" si="16"/>
        <v>39.805833879756101</v>
      </c>
    </row>
    <row r="493" spans="1:4">
      <c r="A493" s="10">
        <v>3.8723191854100216</v>
      </c>
      <c r="B493">
        <v>42.78268340673327</v>
      </c>
      <c r="C493">
        <f t="shared" si="15"/>
        <v>0.98299999999999998</v>
      </c>
      <c r="D493">
        <f t="shared" si="16"/>
        <v>40.922936028422313</v>
      </c>
    </row>
    <row r="494" spans="1:4">
      <c r="A494" s="10">
        <v>5.3098374429518538</v>
      </c>
      <c r="B494">
        <v>43.185239680736778</v>
      </c>
      <c r="C494">
        <f t="shared" si="15"/>
        <v>0.98499999999999999</v>
      </c>
      <c r="D494">
        <f t="shared" si="16"/>
        <v>42.180020474729822</v>
      </c>
    </row>
    <row r="495" spans="1:4">
      <c r="A495" s="10">
        <v>12.086511696810884</v>
      </c>
      <c r="B495">
        <v>43.661747290797798</v>
      </c>
      <c r="C495">
        <f t="shared" si="15"/>
        <v>0.98699999999999999</v>
      </c>
      <c r="D495">
        <f t="shared" si="16"/>
        <v>43.617263424599479</v>
      </c>
    </row>
    <row r="496" spans="1:4">
      <c r="A496" s="10">
        <v>6.9382111710508179</v>
      </c>
      <c r="B496">
        <v>44.506280612653562</v>
      </c>
      <c r="C496">
        <f t="shared" si="15"/>
        <v>0.98899999999999999</v>
      </c>
      <c r="D496">
        <f t="shared" si="16"/>
        <v>45.295082362075128</v>
      </c>
    </row>
    <row r="497" spans="1:4">
      <c r="A497" s="10">
        <v>1.2868421840512605</v>
      </c>
      <c r="B497">
        <v>46.693970595072336</v>
      </c>
      <c r="C497">
        <f t="shared" si="15"/>
        <v>0.99099999999999999</v>
      </c>
      <c r="D497">
        <f t="shared" si="16"/>
        <v>47.310531991586906</v>
      </c>
    </row>
    <row r="498" spans="1:4">
      <c r="A498" s="10">
        <v>6.4324893363797369</v>
      </c>
      <c r="B498">
        <v>50.859969517340616</v>
      </c>
      <c r="C498">
        <f t="shared" si="15"/>
        <v>0.99299999999999999</v>
      </c>
      <c r="D498">
        <f t="shared" si="16"/>
        <v>49.83462535859897</v>
      </c>
    </row>
    <row r="499" spans="1:4">
      <c r="A499" s="10">
        <v>2.9748845765781318</v>
      </c>
      <c r="B499">
        <v>50.905515243180794</v>
      </c>
      <c r="C499">
        <f t="shared" si="15"/>
        <v>0.995</v>
      </c>
      <c r="D499">
        <f t="shared" si="16"/>
        <v>53.214006902463339</v>
      </c>
    </row>
    <row r="500" spans="1:4">
      <c r="A500" s="10">
        <v>1.3200046075005174</v>
      </c>
      <c r="B500">
        <v>59.225497504578399</v>
      </c>
      <c r="C500">
        <f t="shared" si="15"/>
        <v>0.997</v>
      </c>
      <c r="D500">
        <f t="shared" si="16"/>
        <v>58.34451841932043</v>
      </c>
    </row>
    <row r="501" spans="1:4">
      <c r="A501" s="10">
        <v>5.8904809723890237</v>
      </c>
      <c r="B501">
        <v>63.232364879863397</v>
      </c>
      <c r="C501">
        <f t="shared" si="15"/>
        <v>0.999</v>
      </c>
      <c r="D501">
        <f t="shared" si="16"/>
        <v>69.378504847053946</v>
      </c>
    </row>
  </sheetData>
  <sortState ref="B1:B500">
    <sortCondition ref="B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Q1</vt:lpstr>
      <vt:lpstr>Q1-solution</vt:lpstr>
      <vt:lpstr>Q2</vt:lpstr>
      <vt:lpstr>Q3</vt:lpstr>
      <vt:lpstr>Q1-chart</vt:lpstr>
      <vt:lpstr>Q3-chart</vt:lpstr>
    </vt:vector>
  </TitlesOfParts>
  <Company>George Mason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menasce</dc:creator>
  <cp:lastModifiedBy>Drew Wicke</cp:lastModifiedBy>
  <dcterms:created xsi:type="dcterms:W3CDTF">2015-03-15T23:41:00Z</dcterms:created>
  <dcterms:modified xsi:type="dcterms:W3CDTF">2015-03-25T20:04:58Z</dcterms:modified>
</cp:coreProperties>
</file>