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35" windowWidth="16995" windowHeight="1045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BK9" i="1" l="1"/>
  <c r="BK10" i="1" l="1"/>
  <c r="BL10" i="1" s="1"/>
  <c r="BL9" i="1"/>
  <c r="BL11" i="1" l="1"/>
</calcChain>
</file>

<file path=xl/comments1.xml><?xml version="1.0" encoding="utf-8"?>
<comments xmlns="http://schemas.openxmlformats.org/spreadsheetml/2006/main">
  <authors>
    <author>dm</author>
  </authors>
  <commentList>
    <comment ref="BD4" authorId="0">
      <text>
        <r>
          <rPr>
            <b/>
            <sz val="9"/>
            <color indexed="81"/>
            <rFont val="Tahoma"/>
            <family val="2"/>
          </rPr>
          <t>dm:</t>
        </r>
        <r>
          <rPr>
            <sz val="9"/>
            <color indexed="81"/>
            <rFont val="Tahoma"/>
            <family val="2"/>
          </rPr>
          <t xml:space="preserve">
the use of ordinals makes it easier to move forward and backward from our current position.  In fact we can find the location of the other record without even touching our record (we have to touch the record_offsets array, but that is much smaller than the records in the extents and likely to be cached)</t>
        </r>
      </text>
    </comment>
  </commentList>
</comments>
</file>

<file path=xl/sharedStrings.xml><?xml version="1.0" encoding="utf-8"?>
<sst xmlns="http://schemas.openxmlformats.org/spreadsheetml/2006/main" count="288" uniqueCount="117">
  <si>
    <t>deleted after start of cursor</t>
  </si>
  <si>
    <t>should still see it</t>
  </si>
  <si>
    <t>inserted after start of cursor</t>
  </si>
  <si>
    <t>shouldn't see it</t>
  </si>
  <si>
    <t>moves</t>
  </si>
  <si>
    <t>hdr</t>
  </si>
  <si>
    <t>r1</t>
  </si>
  <si>
    <t>r2</t>
  </si>
  <si>
    <t>r3</t>
  </si>
  <si>
    <t>r4</t>
  </si>
  <si>
    <t>r5</t>
  </si>
  <si>
    <t>makeCursor()</t>
  </si>
  <si>
    <t xml:space="preserve">  endPoint = (lastExtent,lastExtent.n)</t>
  </si>
  <si>
    <t xml:space="preserve">  startPoint = (firstExtent,0)</t>
  </si>
  <si>
    <t xml:space="preserve">  register *this in a global list</t>
  </si>
  <si>
    <t>records</t>
  </si>
  <si>
    <t>record_offsets</t>
  </si>
  <si>
    <t>header</t>
  </si>
  <si>
    <t>empty</t>
  </si>
  <si>
    <t>/ /</t>
  </si>
  <si>
    <t>this indicates where next record would be placed</t>
  </si>
  <si>
    <t>Extent #1</t>
  </si>
  <si>
    <t xml:space="preserve"> </t>
  </si>
  <si>
    <t>Extent #2</t>
  </si>
  <si>
    <t xml:space="preserve">  </t>
  </si>
  <si>
    <t xml:space="preserve">intra-extent ordinals: </t>
  </si>
  <si>
    <t>vloc</t>
  </si>
  <si>
    <t>data</t>
  </si>
  <si>
    <t>pad</t>
  </si>
  <si>
    <t>record structure:</t>
  </si>
  <si>
    <t>deleted record:</t>
  </si>
  <si>
    <t>optime</t>
  </si>
  <si>
    <t>^- time deleted</t>
  </si>
  <si>
    <t>…</t>
  </si>
  <si>
    <t>Extent Last</t>
  </si>
  <si>
    <t>see state of record at start of query</t>
  </si>
  <si>
    <t>move()</t>
  </si>
  <si>
    <t xml:space="preserve">  atomically: </t>
  </si>
  <si>
    <t xml:space="preserve">    delete old record</t>
  </si>
  <si>
    <t xml:space="preserve">    insert as a new one</t>
  </si>
  <si>
    <t>update</t>
  </si>
  <si>
    <t>see current state.  Hmmm</t>
  </si>
  <si>
    <t>Lockless inserts</t>
  </si>
  <si>
    <t>Extent</t>
  </si>
  <si>
    <t>^- negative indicates "in progress"</t>
  </si>
  <si>
    <r>
      <t xml:space="preserve">insert 60 byte </t>
    </r>
    <r>
      <rPr>
        <i/>
        <sz val="11"/>
        <color theme="1"/>
        <rFont val="Calibri"/>
        <family val="2"/>
        <scheme val="minor"/>
      </rPr>
      <t>recj</t>
    </r>
    <r>
      <rPr>
        <sz val="11"/>
        <color theme="1"/>
        <rFont val="Calibri"/>
        <family val="2"/>
        <scheme val="minor"/>
      </rPr>
      <t xml:space="preserve"> attempt:</t>
    </r>
  </si>
  <si>
    <r>
      <t xml:space="preserve">insert 200 byte </t>
    </r>
    <r>
      <rPr>
        <i/>
        <sz val="11"/>
        <color theme="1"/>
        <rFont val="Calibri"/>
        <family val="2"/>
        <scheme val="minor"/>
      </rPr>
      <t>reci</t>
    </r>
    <r>
      <rPr>
        <sz val="11"/>
        <color theme="1"/>
        <rFont val="Calibri"/>
        <family val="2"/>
        <scheme val="minor"/>
      </rPr>
      <t xml:space="preserve"> attempt:</t>
    </r>
  </si>
  <si>
    <r>
      <rPr>
        <i/>
        <sz val="11"/>
        <color theme="1"/>
        <rFont val="Calibri"/>
        <family val="2"/>
        <scheme val="minor"/>
      </rPr>
      <t>recj</t>
    </r>
    <r>
      <rPr>
        <sz val="11"/>
        <color theme="1"/>
        <rFont val="Calibri"/>
        <family val="2"/>
        <scheme val="minor"/>
      </rPr>
      <t xml:space="preserve"> is done</t>
    </r>
  </si>
  <si>
    <t>recj</t>
  </si>
  <si>
    <r>
      <rPr>
        <i/>
        <sz val="11"/>
        <color theme="1"/>
        <rFont val="Calibri"/>
        <family val="2"/>
        <scheme val="minor"/>
      </rPr>
      <t>reci</t>
    </r>
    <r>
      <rPr>
        <sz val="11"/>
        <color theme="1"/>
        <rFont val="Calibri"/>
        <family val="2"/>
        <scheme val="minor"/>
      </rPr>
      <t xml:space="preserve"> is done</t>
    </r>
  </si>
  <si>
    <t>reci</t>
  </si>
  <si>
    <t>write the record data before flipping bit in record_offsets, obviously (and with mem barriers)</t>
  </si>
  <si>
    <t>time</t>
  </si>
  <si>
    <t xml:space="preserve">PhysLoc: </t>
  </si>
  <si>
    <t>a</t>
  </si>
  <si>
    <t>b</t>
  </si>
  <si>
    <t>c</t>
  </si>
  <si>
    <t>d</t>
  </si>
  <si>
    <t>e</t>
  </si>
  <si>
    <t>&lt;- an extent</t>
  </si>
  <si>
    <t>&lt;- next extent as we grow; no header required</t>
  </si>
  <si>
    <t>-</t>
  </si>
  <si>
    <t>header contains an array of extent DiskLocs that comprise the entire VLocDict</t>
  </si>
  <si>
    <t>VLocDict</t>
  </si>
  <si>
    <t>x</t>
  </si>
  <si>
    <t>y</t>
  </si>
  <si>
    <t>z</t>
  </si>
  <si>
    <t xml:space="preserve">max extents: </t>
  </si>
  <si>
    <t>(per collection say)</t>
  </si>
  <si>
    <t xml:space="preserve">max recs: </t>
  </si>
  <si>
    <t>(in one extent)</t>
  </si>
  <si>
    <t>e1</t>
  </si>
  <si>
    <t>e2</t>
  </si>
  <si>
    <t>e3</t>
  </si>
  <si>
    <t>e4</t>
  </si>
  <si>
    <t>&lt;n&gt;</t>
  </si>
  <si>
    <t>^- if full, realloc whole thing, never need more than ~200MB</t>
  </si>
  <si>
    <t>(extent_ordinal -&gt; DiskLoc).  Per collection.  NSDetailsi points to this.</t>
  </si>
  <si>
    <t>VLocDict on deletions</t>
  </si>
  <si>
    <t>^- no longer used, can be recycled when cursors have passed this point in time</t>
  </si>
  <si>
    <t>FreeVLocsList</t>
  </si>
  <si>
    <t>n</t>
  </si>
  <si>
    <t>pop_back and decrement n (atomically or something)</t>
  </si>
  <si>
    <t>note if -1 were written above, this structure could be regenerated.</t>
  </si>
  <si>
    <t>note also tombstoning VLocDict is not required would be defensive.</t>
  </si>
  <si>
    <t>snapshot semantics:</t>
  </si>
  <si>
    <t xml:space="preserve">  retrieve deleted items if optime in header is after start of our cursor</t>
  </si>
  <si>
    <t xml:space="preserve">  stop when hit endPoint, so that new inserted items are not returned (nor moved items)</t>
  </si>
  <si>
    <t>Delete operation</t>
  </si>
  <si>
    <t>(no longer have reverse vloc lookup capability)</t>
  </si>
  <si>
    <t>Sample Layout for a collection (namespace)</t>
  </si>
  <si>
    <t>NamspaceDetails</t>
  </si>
  <si>
    <t>ExtentLocs diskloc</t>
  </si>
  <si>
    <t>Loc types</t>
  </si>
  <si>
    <t>DiskLoc - unchanged</t>
  </si>
  <si>
    <t>PhysLoc - (extent_ordinal,ordinal_in_extent)</t>
  </si>
  <si>
    <t>Vloc - a virtual location.  Maps to a PhysLoc.  Does not change on a move.</t>
  </si>
  <si>
    <t>dict0</t>
  </si>
  <si>
    <t>dict1</t>
  </si>
  <si>
    <t>dict2</t>
  </si>
  <si>
    <t>dict3</t>
  </si>
  <si>
    <t>dictN</t>
  </si>
  <si>
    <t>RecordExtentLocs</t>
  </si>
  <si>
    <t>VLocDictLocs</t>
  </si>
  <si>
    <t xml:space="preserve">location of the VLocDict structures.  </t>
  </si>
  <si>
    <t>vd1</t>
  </si>
  <si>
    <t>vd2</t>
  </si>
  <si>
    <t>vd3</t>
  </si>
  <si>
    <t>^- if full, realloc whole thing, never real large</t>
  </si>
  <si>
    <t>these get bigger in a predefined way so one can quickly look up a given</t>
  </si>
  <si>
    <t>vloc ordinal's PhysLoc</t>
  </si>
  <si>
    <t>v0</t>
  </si>
  <si>
    <t>v1</t>
  </si>
  <si>
    <t>v2</t>
  </si>
  <si>
    <t>v3</t>
  </si>
  <si>
    <t>v4</t>
  </si>
  <si>
    <t xml:space="preserve">PhysLocs: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</si>
</sst>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0" tint="-4.9989318521683403E-2"/>
        <bgColor indexed="64"/>
      </patternFill>
    </fill>
    <fill>
      <patternFill patternType="solid">
        <fgColor theme="7" tint="0.39997558519241921"/>
        <bgColor indexed="65"/>
      </patternFill>
    </fill>
  </fills>
  <borders count="11">
    <border>
      <left/>
      <right/>
      <top/>
      <bottom/>
      <diagonal/>
    </border>
    <border>
      <left/>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4" fillId="3" borderId="0" applyNumberFormat="0" applyBorder="0" applyAlignment="0" applyProtection="0"/>
  </cellStyleXfs>
  <cellXfs count="35">
    <xf numFmtId="0" fontId="0" fillId="0" borderId="0" xfId="0"/>
    <xf numFmtId="0" fontId="3" fillId="0" borderId="0" xfId="0" applyFont="1"/>
    <xf numFmtId="0" fontId="0" fillId="0" borderId="0" xfId="0" applyAlignment="1">
      <alignment horizontal="right"/>
    </xf>
    <xf numFmtId="0" fontId="0" fillId="0" borderId="0" xfId="0" applyAlignment="1">
      <alignment horizontal="left"/>
    </xf>
    <xf numFmtId="0" fontId="0" fillId="0" borderId="1" xfId="0" applyBorder="1"/>
    <xf numFmtId="0" fontId="0" fillId="2" borderId="4" xfId="0" applyFill="1" applyBorder="1"/>
    <xf numFmtId="0" fontId="0" fillId="2" borderId="5" xfId="0" applyFill="1" applyBorder="1"/>
    <xf numFmtId="0" fontId="0" fillId="2" borderId="6" xfId="0" applyFill="1" applyBorder="1"/>
    <xf numFmtId="0" fontId="0" fillId="0" borderId="1" xfId="0" quotePrefix="1" applyBorder="1" applyAlignment="1">
      <alignment horizontal="center"/>
    </xf>
    <xf numFmtId="0" fontId="0" fillId="0" borderId="7" xfId="0" applyBorder="1"/>
    <xf numFmtId="0" fontId="0" fillId="0" borderId="3" xfId="0" applyBorder="1"/>
    <xf numFmtId="0" fontId="3" fillId="0" borderId="3" xfId="0" applyFont="1" applyBorder="1"/>
    <xf numFmtId="0" fontId="0" fillId="2" borderId="3" xfId="0" applyFill="1" applyBorder="1"/>
    <xf numFmtId="0" fontId="0" fillId="2" borderId="8" xfId="0" applyFill="1" applyBorder="1"/>
    <xf numFmtId="0" fontId="0" fillId="2" borderId="9" xfId="0" applyFill="1" applyBorder="1"/>
    <xf numFmtId="49" fontId="0" fillId="0" borderId="0" xfId="0" applyNumberFormat="1" applyBorder="1" applyAlignment="1">
      <alignment horizontal="right" vertical="center"/>
    </xf>
    <xf numFmtId="49" fontId="0" fillId="0" borderId="0" xfId="0" applyNumberFormat="1" applyBorder="1" applyAlignment="1">
      <alignment vertical="center"/>
    </xf>
    <xf numFmtId="0" fontId="0" fillId="0" borderId="0" xfId="0" applyAlignment="1">
      <alignment horizontal="center"/>
    </xf>
    <xf numFmtId="0" fontId="0" fillId="2" borderId="3" xfId="0" applyFill="1" applyBorder="1" applyAlignment="1">
      <alignment horizontal="center"/>
    </xf>
    <xf numFmtId="0" fontId="3" fillId="0" borderId="1" xfId="0" applyFont="1" applyBorder="1"/>
    <xf numFmtId="0" fontId="3" fillId="2" borderId="8" xfId="0" applyFont="1" applyFill="1" applyBorder="1" applyAlignment="1">
      <alignment horizontal="center"/>
    </xf>
    <xf numFmtId="0" fontId="2" fillId="0" borderId="0" xfId="0" applyFont="1"/>
    <xf numFmtId="164" fontId="0" fillId="0" borderId="0" xfId="1" applyNumberFormat="1" applyFont="1"/>
    <xf numFmtId="0" fontId="0" fillId="0" borderId="0" xfId="0" applyFont="1"/>
    <xf numFmtId="0" fontId="0" fillId="2" borderId="8" xfId="0" applyFont="1" applyFill="1" applyBorder="1" applyAlignment="1">
      <alignment horizontal="center"/>
    </xf>
    <xf numFmtId="0" fontId="3" fillId="2" borderId="3" xfId="0" applyFont="1" applyFill="1" applyBorder="1" applyAlignment="1">
      <alignment horizontal="center"/>
    </xf>
    <xf numFmtId="0" fontId="0" fillId="2" borderId="8" xfId="0" applyFill="1" applyBorder="1" applyAlignment="1">
      <alignment horizontal="center"/>
    </xf>
    <xf numFmtId="49" fontId="0" fillId="0" borderId="2" xfId="0" applyNumberFormat="1" applyBorder="1" applyAlignment="1">
      <alignment horizontal="right" vertical="center"/>
    </xf>
    <xf numFmtId="49" fontId="0" fillId="0" borderId="2" xfId="0" applyNumberFormat="1" applyBorder="1" applyAlignment="1">
      <alignment vertical="center"/>
    </xf>
    <xf numFmtId="0" fontId="4" fillId="3" borderId="0" xfId="2"/>
    <xf numFmtId="0" fontId="0" fillId="2" borderId="0" xfId="0" applyFill="1" applyBorder="1"/>
    <xf numFmtId="49" fontId="0" fillId="0" borderId="10" xfId="0" applyNumberFormat="1" applyBorder="1" applyAlignment="1">
      <alignment horizontal="center"/>
    </xf>
    <xf numFmtId="49" fontId="0" fillId="0" borderId="8" xfId="0" applyNumberFormat="1" applyBorder="1" applyAlignment="1">
      <alignment horizontal="center"/>
    </xf>
    <xf numFmtId="49" fontId="0" fillId="0" borderId="9" xfId="0" applyNumberFormat="1" applyBorder="1" applyAlignment="1">
      <alignment horizontal="center"/>
    </xf>
    <xf numFmtId="0" fontId="3" fillId="2" borderId="10" xfId="0" applyFont="1" applyFill="1" applyBorder="1" applyAlignment="1">
      <alignment horizontal="center"/>
    </xf>
  </cellXfs>
  <cellStyles count="3">
    <cellStyle name="60% - Accent4" xfId="2" builtinId="44"/>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35</xdr:col>
      <xdr:colOff>171450</xdr:colOff>
      <xdr:row>16</xdr:row>
      <xdr:rowOff>57150</xdr:rowOff>
    </xdr:from>
    <xdr:to>
      <xdr:col>35</xdr:col>
      <xdr:colOff>171450</xdr:colOff>
      <xdr:row>17</xdr:row>
      <xdr:rowOff>114300</xdr:rowOff>
    </xdr:to>
    <xdr:cxnSp macro="">
      <xdr:nvCxnSpPr>
        <xdr:cNvPr id="3" name="Straight Arrow Connector 2"/>
        <xdr:cNvCxnSpPr/>
      </xdr:nvCxnSpPr>
      <xdr:spPr>
        <a:xfrm flipV="1">
          <a:off x="7305675" y="3105150"/>
          <a:ext cx="0" cy="247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19051</xdr:colOff>
      <xdr:row>38</xdr:row>
      <xdr:rowOff>28575</xdr:rowOff>
    </xdr:from>
    <xdr:to>
      <xdr:col>29</xdr:col>
      <xdr:colOff>0</xdr:colOff>
      <xdr:row>40</xdr:row>
      <xdr:rowOff>180975</xdr:rowOff>
    </xdr:to>
    <xdr:cxnSp macro="">
      <xdr:nvCxnSpPr>
        <xdr:cNvPr id="6" name="Straight Connector 5"/>
        <xdr:cNvCxnSpPr/>
      </xdr:nvCxnSpPr>
      <xdr:spPr>
        <a:xfrm flipH="1">
          <a:off x="3867151" y="5934075"/>
          <a:ext cx="1552574" cy="533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0</xdr:colOff>
      <xdr:row>38</xdr:row>
      <xdr:rowOff>9525</xdr:rowOff>
    </xdr:from>
    <xdr:to>
      <xdr:col>30</xdr:col>
      <xdr:colOff>9526</xdr:colOff>
      <xdr:row>41</xdr:row>
      <xdr:rowOff>0</xdr:rowOff>
    </xdr:to>
    <xdr:cxnSp macro="">
      <xdr:nvCxnSpPr>
        <xdr:cNvPr id="7" name="Straight Connector 6"/>
        <xdr:cNvCxnSpPr/>
      </xdr:nvCxnSpPr>
      <xdr:spPr>
        <a:xfrm>
          <a:off x="5734050" y="5915025"/>
          <a:ext cx="9526" cy="5619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133350</xdr:colOff>
      <xdr:row>63</xdr:row>
      <xdr:rowOff>95250</xdr:rowOff>
    </xdr:from>
    <xdr:to>
      <xdr:col>45</xdr:col>
      <xdr:colOff>142875</xdr:colOff>
      <xdr:row>72</xdr:row>
      <xdr:rowOff>123825</xdr:rowOff>
    </xdr:to>
    <xdr:cxnSp macro="">
      <xdr:nvCxnSpPr>
        <xdr:cNvPr id="15" name="Straight Arrow Connector 14"/>
        <xdr:cNvCxnSpPr/>
      </xdr:nvCxnSpPr>
      <xdr:spPr>
        <a:xfrm flipH="1">
          <a:off x="16802100" y="10763250"/>
          <a:ext cx="9525" cy="1743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133350</xdr:colOff>
      <xdr:row>49</xdr:row>
      <xdr:rowOff>180975</xdr:rowOff>
    </xdr:from>
    <xdr:to>
      <xdr:col>55</xdr:col>
      <xdr:colOff>19052</xdr:colOff>
      <xdr:row>54</xdr:row>
      <xdr:rowOff>9525</xdr:rowOff>
    </xdr:to>
    <xdr:cxnSp macro="">
      <xdr:nvCxnSpPr>
        <xdr:cNvPr id="17" name="Straight Connector 16"/>
        <xdr:cNvCxnSpPr/>
      </xdr:nvCxnSpPr>
      <xdr:spPr>
        <a:xfrm flipH="1">
          <a:off x="6496050" y="15801975"/>
          <a:ext cx="1724027" cy="781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285750</xdr:colOff>
      <xdr:row>8</xdr:row>
      <xdr:rowOff>180975</xdr:rowOff>
    </xdr:from>
    <xdr:to>
      <xdr:col>62</xdr:col>
      <xdr:colOff>295277</xdr:colOff>
      <xdr:row>16</xdr:row>
      <xdr:rowOff>114300</xdr:rowOff>
    </xdr:to>
    <xdr:cxnSp macro="">
      <xdr:nvCxnSpPr>
        <xdr:cNvPr id="19" name="Straight Connector 18"/>
        <xdr:cNvCxnSpPr/>
      </xdr:nvCxnSpPr>
      <xdr:spPr>
        <a:xfrm flipH="1">
          <a:off x="11791950" y="17897475"/>
          <a:ext cx="1895477" cy="14573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219075</xdr:colOff>
      <xdr:row>4</xdr:row>
      <xdr:rowOff>85725</xdr:rowOff>
    </xdr:from>
    <xdr:to>
      <xdr:col>44</xdr:col>
      <xdr:colOff>285750</xdr:colOff>
      <xdr:row>15</xdr:row>
      <xdr:rowOff>19050</xdr:rowOff>
    </xdr:to>
    <xdr:cxnSp macro="">
      <xdr:nvCxnSpPr>
        <xdr:cNvPr id="5" name="Curved Connector 4"/>
        <xdr:cNvCxnSpPr/>
      </xdr:nvCxnSpPr>
      <xdr:spPr>
        <a:xfrm>
          <a:off x="11877675" y="847725"/>
          <a:ext cx="5486400" cy="2028825"/>
        </a:xfrm>
        <a:prstGeom prst="curvedConnector3">
          <a:avLst>
            <a:gd name="adj1" fmla="val 7222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104775</xdr:colOff>
      <xdr:row>15</xdr:row>
      <xdr:rowOff>171449</xdr:rowOff>
    </xdr:from>
    <xdr:to>
      <xdr:col>47</xdr:col>
      <xdr:colOff>161925</xdr:colOff>
      <xdr:row>22</xdr:row>
      <xdr:rowOff>104774</xdr:rowOff>
    </xdr:to>
    <xdr:cxnSp macro="">
      <xdr:nvCxnSpPr>
        <xdr:cNvPr id="12" name="Curved Connector 11"/>
        <xdr:cNvCxnSpPr/>
      </xdr:nvCxnSpPr>
      <xdr:spPr>
        <a:xfrm rot="10800000" flipV="1">
          <a:off x="16240125" y="3028949"/>
          <a:ext cx="1943100" cy="1266825"/>
        </a:xfrm>
        <a:prstGeom prst="curved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66675</xdr:colOff>
      <xdr:row>15</xdr:row>
      <xdr:rowOff>76199</xdr:rowOff>
    </xdr:from>
    <xdr:to>
      <xdr:col>46</xdr:col>
      <xdr:colOff>57152</xdr:colOff>
      <xdr:row>15</xdr:row>
      <xdr:rowOff>104774</xdr:rowOff>
    </xdr:to>
    <xdr:cxnSp macro="">
      <xdr:nvCxnSpPr>
        <xdr:cNvPr id="18" name="Curved Connector 17"/>
        <xdr:cNvCxnSpPr/>
      </xdr:nvCxnSpPr>
      <xdr:spPr>
        <a:xfrm rot="10800000" flipV="1">
          <a:off x="16202025" y="2933699"/>
          <a:ext cx="1562102" cy="28575"/>
        </a:xfrm>
        <a:prstGeom prst="curvedConnector3">
          <a:avLst>
            <a:gd name="adj1" fmla="val 6768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85725</xdr:colOff>
      <xdr:row>15</xdr:row>
      <xdr:rowOff>85725</xdr:rowOff>
    </xdr:from>
    <xdr:to>
      <xdr:col>51</xdr:col>
      <xdr:colOff>180975</xdr:colOff>
      <xdr:row>29</xdr:row>
      <xdr:rowOff>114299</xdr:rowOff>
    </xdr:to>
    <xdr:cxnSp macro="">
      <xdr:nvCxnSpPr>
        <xdr:cNvPr id="25" name="Curved Connector 24"/>
        <xdr:cNvCxnSpPr/>
      </xdr:nvCxnSpPr>
      <xdr:spPr>
        <a:xfrm rot="10800000" flipV="1">
          <a:off x="16221075" y="2943225"/>
          <a:ext cx="3238500" cy="2695574"/>
        </a:xfrm>
        <a:prstGeom prst="curvedConnector3">
          <a:avLst>
            <a:gd name="adj1" fmla="val 73824"/>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19051</xdr:colOff>
      <xdr:row>22</xdr:row>
      <xdr:rowOff>142873</xdr:rowOff>
    </xdr:from>
    <xdr:to>
      <xdr:col>46</xdr:col>
      <xdr:colOff>190501</xdr:colOff>
      <xdr:row>28</xdr:row>
      <xdr:rowOff>28574</xdr:rowOff>
    </xdr:to>
    <xdr:cxnSp macro="">
      <xdr:nvCxnSpPr>
        <xdr:cNvPr id="31" name="Curved Connector 30"/>
        <xdr:cNvCxnSpPr/>
      </xdr:nvCxnSpPr>
      <xdr:spPr>
        <a:xfrm rot="5400000">
          <a:off x="17297400" y="4762499"/>
          <a:ext cx="1028701" cy="171450"/>
        </a:xfrm>
        <a:prstGeom prst="curvedConnector3">
          <a:avLst>
            <a:gd name="adj1" fmla="val 50000"/>
          </a:avLst>
        </a:prstGeom>
        <a:ln>
          <a:tailEnd type="arrow"/>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46</xdr:col>
      <xdr:colOff>190501</xdr:colOff>
      <xdr:row>22</xdr:row>
      <xdr:rowOff>190498</xdr:rowOff>
    </xdr:from>
    <xdr:to>
      <xdr:col>47</xdr:col>
      <xdr:colOff>180977</xdr:colOff>
      <xdr:row>30</xdr:row>
      <xdr:rowOff>3</xdr:rowOff>
    </xdr:to>
    <xdr:cxnSp macro="">
      <xdr:nvCxnSpPr>
        <xdr:cNvPr id="34" name="Curved Connector 33"/>
        <xdr:cNvCxnSpPr/>
      </xdr:nvCxnSpPr>
      <xdr:spPr>
        <a:xfrm rot="5400000">
          <a:off x="17383124" y="4895850"/>
          <a:ext cx="1333505" cy="304801"/>
        </a:xfrm>
        <a:prstGeom prst="curvedConnector3">
          <a:avLst>
            <a:gd name="adj1" fmla="val 50000"/>
          </a:avLst>
        </a:prstGeom>
        <a:ln>
          <a:tailEnd type="arrow"/>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46</xdr:col>
      <xdr:colOff>247650</xdr:colOff>
      <xdr:row>23</xdr:row>
      <xdr:rowOff>28573</xdr:rowOff>
    </xdr:from>
    <xdr:to>
      <xdr:col>48</xdr:col>
      <xdr:colOff>142878</xdr:colOff>
      <xdr:row>31</xdr:row>
      <xdr:rowOff>161925</xdr:rowOff>
    </xdr:to>
    <xdr:cxnSp macro="">
      <xdr:nvCxnSpPr>
        <xdr:cNvPr id="36" name="Curved Connector 35"/>
        <xdr:cNvCxnSpPr/>
      </xdr:nvCxnSpPr>
      <xdr:spPr>
        <a:xfrm rot="5400000">
          <a:off x="17387888" y="4976810"/>
          <a:ext cx="1657352" cy="523878"/>
        </a:xfrm>
        <a:prstGeom prst="curvedConnector3">
          <a:avLst>
            <a:gd name="adj1" fmla="val 50000"/>
          </a:avLst>
        </a:prstGeom>
        <a:ln>
          <a:tailEnd type="arrow"/>
        </a:ln>
      </xdr:spPr>
      <xdr:style>
        <a:lnRef idx="1">
          <a:schemeClr val="accent6"/>
        </a:lnRef>
        <a:fillRef idx="0">
          <a:schemeClr val="accent6"/>
        </a:fillRef>
        <a:effectRef idx="0">
          <a:schemeClr val="accent6"/>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F2:BR127"/>
  <sheetViews>
    <sheetView tabSelected="1" topLeftCell="AA1" workbookViewId="0">
      <selection activeCell="AS30" sqref="AS30"/>
    </sheetView>
  </sheetViews>
  <sheetFormatPr defaultColWidth="4.7109375" defaultRowHeight="15" x14ac:dyDescent="0.25"/>
  <cols>
    <col min="6" max="6" width="34.140625" bestFit="1" customWidth="1"/>
    <col min="7" max="7" width="2" bestFit="1" customWidth="1"/>
    <col min="8" max="8" width="7.42578125" customWidth="1"/>
    <col min="15" max="15" width="7.85546875" customWidth="1"/>
    <col min="17" max="19" width="5" bestFit="1" customWidth="1"/>
    <col min="26" max="26" width="7" customWidth="1"/>
    <col min="27" max="27" width="7.140625" customWidth="1"/>
    <col min="36" max="36" width="14.28515625" bestFit="1" customWidth="1"/>
    <col min="37" max="37" width="5.7109375" bestFit="1" customWidth="1"/>
    <col min="63" max="63" width="11.5703125" bestFit="1" customWidth="1"/>
  </cols>
  <sheetData>
    <row r="2" spans="6:65" x14ac:dyDescent="0.25">
      <c r="AA2" s="21" t="s">
        <v>90</v>
      </c>
      <c r="AU2" s="21" t="s">
        <v>93</v>
      </c>
    </row>
    <row r="3" spans="6:65" x14ac:dyDescent="0.25">
      <c r="AU3" t="s">
        <v>94</v>
      </c>
    </row>
    <row r="4" spans="6:65" x14ac:dyDescent="0.25">
      <c r="AA4" s="21" t="s">
        <v>91</v>
      </c>
      <c r="AU4" t="s">
        <v>95</v>
      </c>
    </row>
    <row r="5" spans="6:65" x14ac:dyDescent="0.25">
      <c r="AA5" s="31" t="s">
        <v>92</v>
      </c>
      <c r="AB5" s="32"/>
      <c r="AC5" s="32"/>
      <c r="AD5" s="33"/>
      <c r="AU5" t="s">
        <v>96</v>
      </c>
    </row>
    <row r="9" spans="6:65" x14ac:dyDescent="0.25">
      <c r="AU9" s="21" t="s">
        <v>22</v>
      </c>
      <c r="BH9" t="s">
        <v>67</v>
      </c>
      <c r="BK9" s="22">
        <f>48*1024*1024/2</f>
        <v>25165824</v>
      </c>
      <c r="BL9">
        <f>LOG(BK9,2)</f>
        <v>24.584962500721158</v>
      </c>
      <c r="BM9" t="s">
        <v>68</v>
      </c>
    </row>
    <row r="10" spans="6:65" x14ac:dyDescent="0.25">
      <c r="AU10" t="s">
        <v>22</v>
      </c>
      <c r="BH10" t="s">
        <v>69</v>
      </c>
      <c r="BK10" s="22">
        <f>2*1024*2014/20</f>
        <v>206233.60000000001</v>
      </c>
      <c r="BL10">
        <f>LOG(BK10,2)</f>
        <v>17.653919873119424</v>
      </c>
      <c r="BM10" t="s">
        <v>70</v>
      </c>
    </row>
    <row r="11" spans="6:65" x14ac:dyDescent="0.25">
      <c r="BL11">
        <f>SUM(BL9:BL10)</f>
        <v>42.238882373840582</v>
      </c>
    </row>
    <row r="12" spans="6:65" x14ac:dyDescent="0.25">
      <c r="F12" s="21" t="s">
        <v>85</v>
      </c>
      <c r="H12" t="s">
        <v>0</v>
      </c>
      <c r="O12" t="s">
        <v>1</v>
      </c>
    </row>
    <row r="13" spans="6:65" x14ac:dyDescent="0.25">
      <c r="H13" t="s">
        <v>2</v>
      </c>
      <c r="O13" t="s">
        <v>3</v>
      </c>
    </row>
    <row r="14" spans="6:65" x14ac:dyDescent="0.25">
      <c r="H14" t="s">
        <v>4</v>
      </c>
      <c r="O14" t="s">
        <v>35</v>
      </c>
      <c r="AA14" t="s">
        <v>21</v>
      </c>
    </row>
    <row r="15" spans="6:65" x14ac:dyDescent="0.25">
      <c r="H15" t="s">
        <v>40</v>
      </c>
      <c r="O15" t="s">
        <v>41</v>
      </c>
      <c r="AA15" s="5" t="s">
        <v>17</v>
      </c>
      <c r="AB15" s="6" t="s">
        <v>15</v>
      </c>
      <c r="AC15" s="6"/>
      <c r="AD15" s="6"/>
      <c r="AE15" s="6"/>
      <c r="AF15" s="6"/>
      <c r="AG15" s="6"/>
      <c r="AH15" s="6" t="s">
        <v>18</v>
      </c>
      <c r="AI15" s="6"/>
      <c r="AJ15" s="6" t="s">
        <v>16</v>
      </c>
      <c r="AK15" s="6"/>
      <c r="AL15" s="6"/>
      <c r="AM15" s="6"/>
      <c r="AN15" s="6"/>
      <c r="AO15" s="7"/>
      <c r="AU15" s="21" t="s">
        <v>102</v>
      </c>
      <c r="AY15" t="s">
        <v>77</v>
      </c>
    </row>
    <row r="16" spans="6:65" x14ac:dyDescent="0.25">
      <c r="G16" s="17"/>
      <c r="AA16" s="10" t="s">
        <v>22</v>
      </c>
      <c r="AB16" s="4" t="s">
        <v>6</v>
      </c>
      <c r="AC16" s="4" t="s">
        <v>7</v>
      </c>
      <c r="AD16" s="4" t="s">
        <v>8</v>
      </c>
      <c r="AE16" s="4" t="s">
        <v>9</v>
      </c>
      <c r="AF16" s="4" t="s">
        <v>10</v>
      </c>
      <c r="AG16" s="4"/>
      <c r="AH16" s="8" t="s">
        <v>19</v>
      </c>
      <c r="AI16" s="4"/>
      <c r="AJ16" s="4">
        <v>3300</v>
      </c>
      <c r="AK16" s="4">
        <v>3120</v>
      </c>
      <c r="AL16" s="4">
        <v>2300</v>
      </c>
      <c r="AM16" s="4">
        <v>2200</v>
      </c>
      <c r="AN16" s="4">
        <v>80</v>
      </c>
      <c r="AO16" s="9">
        <v>0</v>
      </c>
      <c r="AT16" s="12" t="s">
        <v>75</v>
      </c>
      <c r="AU16" s="20" t="s">
        <v>71</v>
      </c>
      <c r="AV16" s="20" t="s">
        <v>72</v>
      </c>
      <c r="AW16" s="20" t="s">
        <v>73</v>
      </c>
      <c r="AX16" s="20" t="s">
        <v>74</v>
      </c>
      <c r="AY16" s="13" t="s">
        <v>33</v>
      </c>
      <c r="AZ16" s="13" t="s">
        <v>22</v>
      </c>
      <c r="BA16" s="13"/>
      <c r="BB16" s="13"/>
      <c r="BC16" s="13"/>
      <c r="BD16" s="13"/>
      <c r="BE16" s="13"/>
      <c r="BF16" s="13"/>
      <c r="BG16" s="14"/>
      <c r="BH16" t="s">
        <v>59</v>
      </c>
    </row>
    <row r="17" spans="6:64" x14ac:dyDescent="0.25">
      <c r="V17" t="s">
        <v>25</v>
      </c>
      <c r="AB17">
        <v>0</v>
      </c>
      <c r="AC17">
        <v>1</v>
      </c>
      <c r="AD17">
        <v>2</v>
      </c>
      <c r="AE17">
        <v>3</v>
      </c>
      <c r="AF17">
        <v>4</v>
      </c>
      <c r="AK17">
        <v>4</v>
      </c>
      <c r="AL17">
        <v>3</v>
      </c>
      <c r="AM17">
        <v>2</v>
      </c>
      <c r="AN17">
        <v>1</v>
      </c>
      <c r="AO17">
        <v>0</v>
      </c>
      <c r="AU17" t="s">
        <v>76</v>
      </c>
    </row>
    <row r="19" spans="6:64" x14ac:dyDescent="0.25">
      <c r="AJ19" t="s">
        <v>20</v>
      </c>
    </row>
    <row r="21" spans="6:64" x14ac:dyDescent="0.25">
      <c r="AA21" t="s">
        <v>23</v>
      </c>
    </row>
    <row r="22" spans="6:64" x14ac:dyDescent="0.25">
      <c r="F22" s="27" t="s">
        <v>22</v>
      </c>
      <c r="G22" s="15"/>
      <c r="AA22" s="5" t="s">
        <v>17</v>
      </c>
      <c r="AB22" s="6" t="s">
        <v>15</v>
      </c>
      <c r="AC22" s="6"/>
      <c r="AD22" s="6"/>
      <c r="AE22" s="6"/>
      <c r="AF22" s="6"/>
      <c r="AG22" s="6"/>
      <c r="AH22" s="6" t="s">
        <v>18</v>
      </c>
      <c r="AI22" s="6"/>
      <c r="AJ22" s="6" t="s">
        <v>16</v>
      </c>
      <c r="AK22" s="6"/>
      <c r="AL22" s="6"/>
      <c r="AM22" s="6"/>
      <c r="AN22" s="6"/>
      <c r="AO22" s="7"/>
      <c r="AU22" s="21" t="s">
        <v>103</v>
      </c>
      <c r="AY22" t="s">
        <v>104</v>
      </c>
    </row>
    <row r="23" spans="6:64" x14ac:dyDescent="0.25">
      <c r="F23" s="28"/>
      <c r="G23" s="16"/>
      <c r="AA23" s="11" t="s">
        <v>22</v>
      </c>
      <c r="AB23" s="4" t="s">
        <v>22</v>
      </c>
      <c r="AC23" s="4" t="s">
        <v>22</v>
      </c>
      <c r="AD23" s="4" t="s">
        <v>24</v>
      </c>
      <c r="AE23" s="4" t="s">
        <v>22</v>
      </c>
      <c r="AF23" s="4" t="s">
        <v>22</v>
      </c>
      <c r="AG23" s="4" t="s">
        <v>22</v>
      </c>
      <c r="AH23" s="8" t="s">
        <v>19</v>
      </c>
      <c r="AI23" s="4"/>
      <c r="AJ23" s="4" t="s">
        <v>22</v>
      </c>
      <c r="AK23" s="4" t="s">
        <v>22</v>
      </c>
      <c r="AL23" s="4" t="s">
        <v>22</v>
      </c>
      <c r="AM23" s="4" t="s">
        <v>22</v>
      </c>
      <c r="AN23" s="4" t="s">
        <v>22</v>
      </c>
      <c r="AO23" s="9">
        <v>0</v>
      </c>
      <c r="AT23" s="12" t="s">
        <v>75</v>
      </c>
      <c r="AU23" s="20" t="s">
        <v>105</v>
      </c>
      <c r="AV23" s="20" t="s">
        <v>106</v>
      </c>
      <c r="AW23" s="20" t="s">
        <v>107</v>
      </c>
      <c r="AX23" s="20" t="s">
        <v>33</v>
      </c>
      <c r="AY23" s="13"/>
      <c r="AZ23" s="13" t="s">
        <v>22</v>
      </c>
      <c r="BA23" s="13"/>
      <c r="BB23" s="13"/>
      <c r="BC23" s="13"/>
      <c r="BD23" s="13"/>
      <c r="BE23" s="13"/>
      <c r="BF23" s="13"/>
      <c r="BG23" s="14"/>
      <c r="BH23" t="s">
        <v>59</v>
      </c>
    </row>
    <row r="24" spans="6:64" x14ac:dyDescent="0.25">
      <c r="F24" s="3" t="s">
        <v>22</v>
      </c>
      <c r="G24" s="3"/>
      <c r="AU24" t="s">
        <v>108</v>
      </c>
    </row>
    <row r="26" spans="6:64" x14ac:dyDescent="0.25">
      <c r="AH26" t="s">
        <v>33</v>
      </c>
    </row>
    <row r="27" spans="6:64" x14ac:dyDescent="0.25">
      <c r="AU27" s="21" t="s">
        <v>63</v>
      </c>
    </row>
    <row r="28" spans="6:64" x14ac:dyDescent="0.25">
      <c r="F28" s="21" t="s">
        <v>11</v>
      </c>
      <c r="AA28" t="s">
        <v>34</v>
      </c>
      <c r="AS28" t="s">
        <v>22</v>
      </c>
      <c r="AU28" s="17" t="s">
        <v>22</v>
      </c>
      <c r="AV28" s="17" t="s">
        <v>22</v>
      </c>
      <c r="AW28" s="17" t="s">
        <v>22</v>
      </c>
      <c r="AX28" s="17" t="s">
        <v>22</v>
      </c>
      <c r="AY28" s="17" t="s">
        <v>22</v>
      </c>
      <c r="AZ28" t="s">
        <v>22</v>
      </c>
    </row>
    <row r="29" spans="6:64" x14ac:dyDescent="0.25">
      <c r="F29" t="s">
        <v>12</v>
      </c>
      <c r="AA29" s="5" t="s">
        <v>17</v>
      </c>
      <c r="AB29" s="6" t="s">
        <v>15</v>
      </c>
      <c r="AC29" s="6"/>
      <c r="AD29" s="6"/>
      <c r="AE29" s="6"/>
      <c r="AF29" s="6"/>
      <c r="AG29" s="6"/>
      <c r="AH29" s="6" t="s">
        <v>18</v>
      </c>
      <c r="AI29" s="6"/>
      <c r="AJ29" s="6" t="s">
        <v>16</v>
      </c>
      <c r="AK29" s="6"/>
      <c r="AL29" s="6"/>
      <c r="AM29" s="6"/>
      <c r="AN29" s="6"/>
      <c r="AO29" s="7"/>
      <c r="AS29" t="s">
        <v>116</v>
      </c>
      <c r="AU29" s="34" t="s">
        <v>111</v>
      </c>
      <c r="AV29" s="20" t="s">
        <v>112</v>
      </c>
      <c r="AW29" s="20" t="s">
        <v>113</v>
      </c>
      <c r="AX29" s="20" t="s">
        <v>114</v>
      </c>
      <c r="AY29" s="20" t="s">
        <v>115</v>
      </c>
      <c r="AZ29" s="13" t="s">
        <v>33</v>
      </c>
      <c r="BA29" s="13"/>
      <c r="BB29" s="13"/>
      <c r="BC29" s="13"/>
      <c r="BD29" s="13"/>
      <c r="BE29" s="13"/>
      <c r="BF29" s="13"/>
      <c r="BG29" s="14"/>
      <c r="BH29" t="s">
        <v>59</v>
      </c>
      <c r="BL29" s="1" t="s">
        <v>109</v>
      </c>
    </row>
    <row r="30" spans="6:64" x14ac:dyDescent="0.25">
      <c r="F30" t="s">
        <v>13</v>
      </c>
      <c r="AA30" s="11" t="s">
        <v>22</v>
      </c>
      <c r="AB30" s="4" t="s">
        <v>22</v>
      </c>
      <c r="AC30" s="4" t="s">
        <v>22</v>
      </c>
      <c r="AD30" s="4" t="s">
        <v>24</v>
      </c>
      <c r="AE30" s="4" t="s">
        <v>22</v>
      </c>
      <c r="AF30" s="4" t="s">
        <v>22</v>
      </c>
      <c r="AG30" s="4" t="s">
        <v>22</v>
      </c>
      <c r="AH30" s="8" t="s">
        <v>19</v>
      </c>
      <c r="AI30" s="4"/>
      <c r="AJ30" s="4" t="s">
        <v>22</v>
      </c>
      <c r="AK30" s="4" t="s">
        <v>22</v>
      </c>
      <c r="AL30" s="4" t="s">
        <v>22</v>
      </c>
      <c r="AM30" s="4" t="s">
        <v>22</v>
      </c>
      <c r="AN30" s="4" t="s">
        <v>22</v>
      </c>
      <c r="AO30" s="9">
        <v>0</v>
      </c>
      <c r="BL30" s="1" t="s">
        <v>110</v>
      </c>
    </row>
    <row r="31" spans="6:64" x14ac:dyDescent="0.25">
      <c r="F31" t="s">
        <v>14</v>
      </c>
      <c r="AU31" s="34" t="s">
        <v>54</v>
      </c>
      <c r="AV31" s="20" t="s">
        <v>55</v>
      </c>
      <c r="AW31" s="20" t="s">
        <v>56</v>
      </c>
      <c r="AX31" s="20" t="s">
        <v>57</v>
      </c>
      <c r="AY31" s="20" t="s">
        <v>58</v>
      </c>
      <c r="AZ31" s="13" t="s">
        <v>33</v>
      </c>
      <c r="BA31" s="13"/>
      <c r="BB31" s="13"/>
      <c r="BC31" s="13"/>
      <c r="BD31" s="13"/>
      <c r="BE31" s="13"/>
      <c r="BF31" s="13"/>
      <c r="BG31" s="13"/>
      <c r="BH31" s="14"/>
      <c r="BI31" t="s">
        <v>59</v>
      </c>
    </row>
    <row r="32" spans="6:64" x14ac:dyDescent="0.25">
      <c r="F32" t="s">
        <v>87</v>
      </c>
    </row>
    <row r="33" spans="6:63" x14ac:dyDescent="0.25">
      <c r="F33" t="s">
        <v>86</v>
      </c>
      <c r="Y33" s="29"/>
      <c r="Z33" s="29"/>
      <c r="AA33" s="29"/>
      <c r="AB33" s="29"/>
      <c r="AC33" s="29"/>
      <c r="AD33" s="29"/>
      <c r="AE33" s="29"/>
      <c r="AF33" s="29"/>
      <c r="AG33" s="29"/>
      <c r="AH33" s="29"/>
      <c r="AI33" s="29"/>
      <c r="AJ33" s="29"/>
      <c r="AK33" s="29"/>
      <c r="AL33" s="29"/>
      <c r="AM33" s="29"/>
      <c r="AN33" s="29"/>
      <c r="AO33" s="29"/>
      <c r="AP33" s="29"/>
      <c r="AQ33" s="29"/>
      <c r="AR33" s="29"/>
      <c r="AU33" s="34" t="s">
        <v>54</v>
      </c>
      <c r="AV33" s="20" t="s">
        <v>55</v>
      </c>
      <c r="AW33" s="20" t="s">
        <v>56</v>
      </c>
      <c r="AX33" s="20" t="s">
        <v>57</v>
      </c>
      <c r="AY33" s="20" t="s">
        <v>58</v>
      </c>
      <c r="AZ33" s="13" t="s">
        <v>33</v>
      </c>
      <c r="BA33" s="13"/>
      <c r="BB33" s="13"/>
      <c r="BC33" s="13"/>
      <c r="BD33" s="13"/>
      <c r="BE33" s="13"/>
      <c r="BF33" s="13"/>
      <c r="BG33" s="13"/>
      <c r="BH33" s="13"/>
      <c r="BI33" s="13"/>
      <c r="BJ33" s="14"/>
      <c r="BK33" t="s">
        <v>59</v>
      </c>
    </row>
    <row r="36" spans="6:63" x14ac:dyDescent="0.25">
      <c r="AA36" s="21" t="s">
        <v>88</v>
      </c>
    </row>
    <row r="38" spans="6:63" x14ac:dyDescent="0.25">
      <c r="AA38" s="5" t="s">
        <v>5</v>
      </c>
      <c r="AB38" s="6" t="s">
        <v>15</v>
      </c>
      <c r="AC38" s="6"/>
      <c r="AD38" s="6"/>
      <c r="AE38" s="6"/>
      <c r="AF38" s="6"/>
      <c r="AG38" s="6"/>
      <c r="AH38" s="6" t="s">
        <v>18</v>
      </c>
      <c r="AI38" s="6"/>
      <c r="AJ38" s="6" t="s">
        <v>16</v>
      </c>
      <c r="AK38" s="6"/>
      <c r="AL38" s="6"/>
      <c r="AM38" s="6"/>
      <c r="AN38" s="6"/>
      <c r="AO38" s="7"/>
    </row>
    <row r="39" spans="6:63" x14ac:dyDescent="0.25">
      <c r="AA39" s="10" t="s">
        <v>22</v>
      </c>
      <c r="AB39" s="4" t="s">
        <v>6</v>
      </c>
      <c r="AC39" s="4" t="s">
        <v>7</v>
      </c>
      <c r="AD39" s="10" t="s">
        <v>8</v>
      </c>
      <c r="AE39" s="4" t="s">
        <v>9</v>
      </c>
      <c r="AF39" s="4" t="s">
        <v>10</v>
      </c>
      <c r="AG39" s="4"/>
      <c r="AH39" s="8" t="s">
        <v>19</v>
      </c>
      <c r="AI39" s="4"/>
      <c r="AJ39" s="4">
        <v>3300</v>
      </c>
      <c r="AK39" s="4">
        <v>3120</v>
      </c>
      <c r="AL39" s="4">
        <v>2300</v>
      </c>
      <c r="AM39" s="4">
        <v>2200</v>
      </c>
      <c r="AN39" s="4">
        <v>80</v>
      </c>
      <c r="AO39" s="9">
        <v>0</v>
      </c>
    </row>
    <row r="42" spans="6:63" x14ac:dyDescent="0.25">
      <c r="X42" s="2" t="s">
        <v>29</v>
      </c>
      <c r="Y42" s="18">
        <v>0</v>
      </c>
      <c r="Z42" s="12" t="s">
        <v>26</v>
      </c>
      <c r="AA42" s="13"/>
      <c r="AB42" s="13" t="s">
        <v>27</v>
      </c>
      <c r="AC42" s="14"/>
      <c r="AD42" s="12" t="s">
        <v>28</v>
      </c>
      <c r="AW42" s="21" t="s">
        <v>63</v>
      </c>
    </row>
    <row r="43" spans="6:63" x14ac:dyDescent="0.25">
      <c r="Y43" s="17"/>
      <c r="AW43" t="s">
        <v>22</v>
      </c>
    </row>
    <row r="44" spans="6:63" x14ac:dyDescent="0.25">
      <c r="X44" s="2" t="s">
        <v>30</v>
      </c>
      <c r="Y44" s="18">
        <v>1</v>
      </c>
      <c r="Z44" s="12" t="s">
        <v>31</v>
      </c>
      <c r="AA44" s="13"/>
      <c r="AB44" s="13" t="s">
        <v>27</v>
      </c>
      <c r="AC44" s="14"/>
      <c r="AD44" s="12" t="s">
        <v>28</v>
      </c>
    </row>
    <row r="45" spans="6:63" x14ac:dyDescent="0.25">
      <c r="Y45" s="17"/>
      <c r="Z45" t="s">
        <v>32</v>
      </c>
    </row>
    <row r="46" spans="6:63" x14ac:dyDescent="0.25">
      <c r="Z46" s="30" t="s">
        <v>89</v>
      </c>
    </row>
    <row r="47" spans="6:63" x14ac:dyDescent="0.25">
      <c r="AW47" s="12" t="s">
        <v>61</v>
      </c>
      <c r="AX47" s="20" t="s">
        <v>64</v>
      </c>
      <c r="AY47" s="20" t="s">
        <v>65</v>
      </c>
      <c r="AZ47" s="20" t="s">
        <v>66</v>
      </c>
      <c r="BA47" s="20" t="s">
        <v>33</v>
      </c>
      <c r="BB47" s="20" t="s">
        <v>22</v>
      </c>
      <c r="BC47" s="13" t="s">
        <v>22</v>
      </c>
      <c r="BD47" s="13"/>
      <c r="BE47" s="13"/>
      <c r="BF47" s="13"/>
      <c r="BG47" s="13"/>
      <c r="BH47" s="13"/>
      <c r="BI47" s="13"/>
      <c r="BJ47" s="14"/>
      <c r="BK47" t="s">
        <v>60</v>
      </c>
    </row>
    <row r="48" spans="6:63" x14ac:dyDescent="0.25">
      <c r="F48" t="s">
        <v>36</v>
      </c>
      <c r="AX48" s="17" t="s">
        <v>22</v>
      </c>
      <c r="AY48" s="17" t="s">
        <v>22</v>
      </c>
      <c r="AZ48" s="17" t="s">
        <v>22</v>
      </c>
      <c r="BA48" s="17" t="s">
        <v>22</v>
      </c>
      <c r="BB48" s="17" t="s">
        <v>22</v>
      </c>
      <c r="BC48" t="s">
        <v>24</v>
      </c>
    </row>
    <row r="49" spans="6:70" x14ac:dyDescent="0.25">
      <c r="F49" t="s">
        <v>37</v>
      </c>
      <c r="AW49" t="s">
        <v>33</v>
      </c>
    </row>
    <row r="50" spans="6:70" x14ac:dyDescent="0.25">
      <c r="F50" t="s">
        <v>38</v>
      </c>
      <c r="BB50" t="s">
        <v>53</v>
      </c>
      <c r="BD50" s="12" t="s">
        <v>5</v>
      </c>
      <c r="BE50" s="20" t="s">
        <v>54</v>
      </c>
      <c r="BF50" s="20" t="s">
        <v>55</v>
      </c>
      <c r="BG50" s="20" t="s">
        <v>56</v>
      </c>
      <c r="BH50" s="20" t="s">
        <v>57</v>
      </c>
      <c r="BI50" s="20" t="s">
        <v>58</v>
      </c>
      <c r="BJ50" s="13" t="s">
        <v>33</v>
      </c>
      <c r="BK50" s="13"/>
      <c r="BL50" s="13"/>
      <c r="BM50" s="13"/>
      <c r="BN50" s="13"/>
      <c r="BO50" s="13"/>
      <c r="BP50" s="13"/>
      <c r="BQ50" s="14"/>
      <c r="BR50" t="s">
        <v>59</v>
      </c>
    </row>
    <row r="51" spans="6:70" x14ac:dyDescent="0.25">
      <c r="F51" t="s">
        <v>39</v>
      </c>
    </row>
    <row r="52" spans="6:70" x14ac:dyDescent="0.25">
      <c r="BE52" s="17" t="s">
        <v>22</v>
      </c>
      <c r="BF52" s="17" t="s">
        <v>22</v>
      </c>
      <c r="BG52" s="17" t="s">
        <v>22</v>
      </c>
      <c r="BH52" s="17" t="s">
        <v>22</v>
      </c>
      <c r="BI52" s="17" t="s">
        <v>22</v>
      </c>
      <c r="BJ52" t="s">
        <v>24</v>
      </c>
    </row>
    <row r="53" spans="6:70" x14ac:dyDescent="0.25">
      <c r="BD53" s="12" t="s">
        <v>61</v>
      </c>
      <c r="BE53" s="20" t="s">
        <v>64</v>
      </c>
      <c r="BF53" s="20" t="s">
        <v>65</v>
      </c>
      <c r="BG53" s="20" t="s">
        <v>66</v>
      </c>
      <c r="BH53" s="20" t="s">
        <v>33</v>
      </c>
      <c r="BI53" s="20" t="s">
        <v>22</v>
      </c>
      <c r="BJ53" s="13" t="s">
        <v>22</v>
      </c>
      <c r="BK53" s="13"/>
      <c r="BL53" s="13"/>
      <c r="BM53" s="13"/>
      <c r="BN53" s="13"/>
      <c r="BO53" s="13"/>
      <c r="BP53" s="13"/>
      <c r="BQ53" s="14"/>
      <c r="BR53" t="s">
        <v>60</v>
      </c>
    </row>
    <row r="55" spans="6:70" x14ac:dyDescent="0.25">
      <c r="AY55" t="s">
        <v>62</v>
      </c>
    </row>
    <row r="58" spans="6:70" x14ac:dyDescent="0.25">
      <c r="AW58" t="s">
        <v>97</v>
      </c>
      <c r="AX58" t="s">
        <v>98</v>
      </c>
      <c r="AY58" t="s">
        <v>99</v>
      </c>
      <c r="AZ58" t="s">
        <v>100</v>
      </c>
      <c r="BA58" t="s">
        <v>33</v>
      </c>
      <c r="BB58" t="s">
        <v>101</v>
      </c>
    </row>
    <row r="60" spans="6:70" x14ac:dyDescent="0.25">
      <c r="AA60" t="s">
        <v>42</v>
      </c>
    </row>
    <row r="62" spans="6:70" x14ac:dyDescent="0.25">
      <c r="AA62" t="s">
        <v>43</v>
      </c>
    </row>
    <row r="63" spans="6:70" x14ac:dyDescent="0.25">
      <c r="AA63" s="5" t="s">
        <v>17</v>
      </c>
      <c r="AB63" s="6" t="s">
        <v>15</v>
      </c>
      <c r="AC63" s="6"/>
      <c r="AD63" s="6"/>
      <c r="AE63" s="6"/>
      <c r="AF63" s="6"/>
      <c r="AG63" s="6"/>
      <c r="AH63" s="6" t="s">
        <v>18</v>
      </c>
      <c r="AI63" s="6"/>
      <c r="AJ63" s="6" t="s">
        <v>16</v>
      </c>
      <c r="AK63" s="6"/>
      <c r="AL63" s="6"/>
      <c r="AM63" s="6"/>
      <c r="AN63" s="6"/>
      <c r="AO63" s="7"/>
    </row>
    <row r="64" spans="6:70" x14ac:dyDescent="0.25">
      <c r="AA64" s="10" t="s">
        <v>22</v>
      </c>
      <c r="AB64" s="4" t="s">
        <v>6</v>
      </c>
      <c r="AC64" s="4" t="s">
        <v>7</v>
      </c>
      <c r="AD64" s="4" t="s">
        <v>8</v>
      </c>
      <c r="AE64" s="4" t="s">
        <v>22</v>
      </c>
      <c r="AF64" s="4" t="s">
        <v>22</v>
      </c>
      <c r="AG64" s="4"/>
      <c r="AH64" s="8" t="s">
        <v>19</v>
      </c>
      <c r="AI64" s="4">
        <v>-1</v>
      </c>
      <c r="AJ64" s="4">
        <v>-1</v>
      </c>
      <c r="AK64" s="4">
        <v>-1</v>
      </c>
      <c r="AL64" s="4">
        <v>2300</v>
      </c>
      <c r="AM64" s="4">
        <v>2200</v>
      </c>
      <c r="AN64" s="4">
        <v>80</v>
      </c>
      <c r="AO64" s="9">
        <v>0</v>
      </c>
    </row>
    <row r="66" spans="20:45" x14ac:dyDescent="0.25">
      <c r="T66" t="s">
        <v>46</v>
      </c>
      <c r="AA66" s="5" t="s">
        <v>17</v>
      </c>
      <c r="AB66" s="6" t="s">
        <v>15</v>
      </c>
      <c r="AC66" s="6"/>
      <c r="AD66" s="6"/>
      <c r="AE66" s="6"/>
      <c r="AF66" s="6"/>
      <c r="AG66" s="6"/>
      <c r="AH66" s="6" t="s">
        <v>18</v>
      </c>
      <c r="AI66" s="6"/>
      <c r="AJ66" s="6" t="s">
        <v>16</v>
      </c>
      <c r="AK66" s="6"/>
      <c r="AL66" s="6"/>
      <c r="AM66" s="6"/>
      <c r="AN66" s="6"/>
      <c r="AO66" s="7"/>
    </row>
    <row r="67" spans="20:45" x14ac:dyDescent="0.25">
      <c r="AA67" s="10" t="s">
        <v>22</v>
      </c>
      <c r="AB67" s="4" t="s">
        <v>6</v>
      </c>
      <c r="AC67" s="4" t="s">
        <v>7</v>
      </c>
      <c r="AD67" s="4" t="s">
        <v>8</v>
      </c>
      <c r="AE67" s="4" t="s">
        <v>22</v>
      </c>
      <c r="AF67" s="4" t="s">
        <v>22</v>
      </c>
      <c r="AG67" s="4"/>
      <c r="AH67" s="8" t="s">
        <v>19</v>
      </c>
      <c r="AI67" s="4">
        <v>-1</v>
      </c>
      <c r="AJ67" s="4">
        <v>-1</v>
      </c>
      <c r="AK67" s="4">
        <v>-2500</v>
      </c>
      <c r="AL67" s="4">
        <v>2300</v>
      </c>
      <c r="AM67" s="4">
        <v>2200</v>
      </c>
      <c r="AN67" s="4">
        <v>80</v>
      </c>
      <c r="AO67" s="9">
        <v>0</v>
      </c>
    </row>
    <row r="68" spans="20:45" x14ac:dyDescent="0.25">
      <c r="AK68" t="s">
        <v>44</v>
      </c>
    </row>
    <row r="69" spans="20:45" x14ac:dyDescent="0.25">
      <c r="AS69" t="s">
        <v>52</v>
      </c>
    </row>
    <row r="70" spans="20:45" x14ac:dyDescent="0.25">
      <c r="T70" t="s">
        <v>45</v>
      </c>
      <c r="AA70" s="5" t="s">
        <v>17</v>
      </c>
      <c r="AB70" s="6" t="s">
        <v>15</v>
      </c>
      <c r="AC70" s="6"/>
      <c r="AD70" s="6"/>
      <c r="AE70" s="6"/>
      <c r="AF70" s="6"/>
      <c r="AG70" s="6"/>
      <c r="AH70" s="6" t="s">
        <v>18</v>
      </c>
      <c r="AI70" s="6"/>
      <c r="AJ70" s="6" t="s">
        <v>16</v>
      </c>
      <c r="AK70" s="6"/>
      <c r="AL70" s="6"/>
      <c r="AM70" s="6"/>
      <c r="AN70" s="6"/>
      <c r="AO70" s="7"/>
    </row>
    <row r="71" spans="20:45" x14ac:dyDescent="0.25">
      <c r="AA71" s="10" t="s">
        <v>22</v>
      </c>
      <c r="AB71" s="4" t="s">
        <v>6</v>
      </c>
      <c r="AC71" s="4" t="s">
        <v>7</v>
      </c>
      <c r="AD71" s="4" t="s">
        <v>8</v>
      </c>
      <c r="AE71" s="4" t="s">
        <v>22</v>
      </c>
      <c r="AF71" s="4" t="s">
        <v>22</v>
      </c>
      <c r="AG71" s="4"/>
      <c r="AH71" s="8" t="s">
        <v>19</v>
      </c>
      <c r="AI71" s="4">
        <v>-1</v>
      </c>
      <c r="AJ71" s="4">
        <v>-2560</v>
      </c>
      <c r="AK71" s="4">
        <v>-2500</v>
      </c>
      <c r="AL71" s="4">
        <v>2300</v>
      </c>
      <c r="AM71" s="4">
        <v>2200</v>
      </c>
      <c r="AN71" s="4">
        <v>80</v>
      </c>
      <c r="AO71" s="9">
        <v>0</v>
      </c>
    </row>
    <row r="73" spans="20:45" x14ac:dyDescent="0.25">
      <c r="T73" t="s">
        <v>47</v>
      </c>
      <c r="AA73" s="5" t="s">
        <v>17</v>
      </c>
      <c r="AB73" s="6" t="s">
        <v>15</v>
      </c>
      <c r="AC73" s="6"/>
      <c r="AD73" s="6"/>
      <c r="AE73" s="6"/>
      <c r="AF73" s="6"/>
      <c r="AG73" s="6"/>
      <c r="AH73" s="6" t="s">
        <v>18</v>
      </c>
      <c r="AI73" s="6"/>
      <c r="AJ73" s="6" t="s">
        <v>16</v>
      </c>
      <c r="AK73" s="6"/>
      <c r="AL73" s="6"/>
      <c r="AM73" s="6"/>
      <c r="AN73" s="6"/>
      <c r="AO73" s="7"/>
    </row>
    <row r="74" spans="20:45" x14ac:dyDescent="0.25">
      <c r="AA74" s="10" t="s">
        <v>22</v>
      </c>
      <c r="AB74" s="4" t="s">
        <v>6</v>
      </c>
      <c r="AC74" s="4" t="s">
        <v>7</v>
      </c>
      <c r="AD74" s="4" t="s">
        <v>8</v>
      </c>
      <c r="AE74" s="4" t="s">
        <v>22</v>
      </c>
      <c r="AF74" s="19" t="s">
        <v>48</v>
      </c>
      <c r="AG74" s="4"/>
      <c r="AH74" s="8" t="s">
        <v>19</v>
      </c>
      <c r="AI74" s="4">
        <v>-1</v>
      </c>
      <c r="AJ74" s="4">
        <v>2560</v>
      </c>
      <c r="AK74" s="4">
        <v>-2500</v>
      </c>
      <c r="AL74" s="4">
        <v>2300</v>
      </c>
      <c r="AM74" s="4">
        <v>2200</v>
      </c>
      <c r="AN74" s="4">
        <v>80</v>
      </c>
      <c r="AO74" s="9">
        <v>0</v>
      </c>
    </row>
    <row r="76" spans="20:45" x14ac:dyDescent="0.25">
      <c r="T76" t="s">
        <v>49</v>
      </c>
      <c r="AA76" s="5" t="s">
        <v>17</v>
      </c>
      <c r="AB76" s="6" t="s">
        <v>15</v>
      </c>
      <c r="AC76" s="6"/>
      <c r="AD76" s="6"/>
      <c r="AE76" s="6"/>
      <c r="AF76" s="6"/>
      <c r="AG76" s="6"/>
      <c r="AH76" s="6" t="s">
        <v>18</v>
      </c>
      <c r="AI76" s="6"/>
      <c r="AJ76" s="6" t="s">
        <v>16</v>
      </c>
      <c r="AK76" s="6"/>
      <c r="AL76" s="6"/>
      <c r="AM76" s="6"/>
      <c r="AN76" s="6"/>
      <c r="AO76" s="7"/>
    </row>
    <row r="77" spans="20:45" x14ac:dyDescent="0.25">
      <c r="AA77" s="10" t="s">
        <v>22</v>
      </c>
      <c r="AB77" s="4" t="s">
        <v>6</v>
      </c>
      <c r="AC77" s="4" t="s">
        <v>7</v>
      </c>
      <c r="AD77" s="4" t="s">
        <v>8</v>
      </c>
      <c r="AE77" s="19" t="s">
        <v>50</v>
      </c>
      <c r="AF77" s="19" t="s">
        <v>48</v>
      </c>
      <c r="AG77" s="4"/>
      <c r="AH77" s="8" t="s">
        <v>19</v>
      </c>
      <c r="AI77" s="4">
        <v>-1</v>
      </c>
      <c r="AJ77" s="4">
        <v>2560</v>
      </c>
      <c r="AK77" s="4">
        <v>2500</v>
      </c>
      <c r="AL77" s="4">
        <v>2300</v>
      </c>
      <c r="AM77" s="4">
        <v>2200</v>
      </c>
      <c r="AN77" s="4">
        <v>80</v>
      </c>
      <c r="AO77" s="9">
        <v>0</v>
      </c>
    </row>
    <row r="79" spans="20:45" x14ac:dyDescent="0.25">
      <c r="AB79" s="1" t="s">
        <v>51</v>
      </c>
    </row>
    <row r="114" spans="20:33" x14ac:dyDescent="0.25">
      <c r="T114" s="21" t="s">
        <v>78</v>
      </c>
    </row>
    <row r="115" spans="20:33" x14ac:dyDescent="0.25">
      <c r="U115" s="17">
        <v>0</v>
      </c>
      <c r="V115" s="17">
        <v>1</v>
      </c>
      <c r="W115" s="17">
        <v>2</v>
      </c>
      <c r="X115" s="17">
        <v>3</v>
      </c>
      <c r="Y115" s="17">
        <v>4</v>
      </c>
      <c r="Z115" t="s">
        <v>33</v>
      </c>
    </row>
    <row r="116" spans="20:33" x14ac:dyDescent="0.25">
      <c r="T116" s="12" t="s">
        <v>5</v>
      </c>
      <c r="U116" s="20" t="s">
        <v>54</v>
      </c>
      <c r="V116" s="20" t="s">
        <v>55</v>
      </c>
      <c r="W116" s="24">
        <v>-1</v>
      </c>
      <c r="X116" s="20" t="s">
        <v>57</v>
      </c>
      <c r="Y116" s="20" t="s">
        <v>58</v>
      </c>
      <c r="Z116" s="13" t="s">
        <v>33</v>
      </c>
      <c r="AA116" s="13"/>
      <c r="AB116" s="13"/>
      <c r="AC116" s="13"/>
      <c r="AD116" s="13"/>
      <c r="AE116" s="13"/>
      <c r="AF116" s="13"/>
      <c r="AG116" s="14"/>
    </row>
    <row r="117" spans="20:33" x14ac:dyDescent="0.25">
      <c r="W117" t="s">
        <v>79</v>
      </c>
    </row>
    <row r="119" spans="20:33" x14ac:dyDescent="0.25">
      <c r="T119" s="21" t="s">
        <v>80</v>
      </c>
    </row>
    <row r="120" spans="20:33" x14ac:dyDescent="0.25">
      <c r="T120" s="25" t="s">
        <v>81</v>
      </c>
      <c r="U120" s="20">
        <v>2</v>
      </c>
      <c r="V120" s="26">
        <v>9</v>
      </c>
      <c r="W120" s="24" t="s">
        <v>33</v>
      </c>
      <c r="X120" s="20" t="s">
        <v>22</v>
      </c>
      <c r="Y120" s="20" t="s">
        <v>24</v>
      </c>
      <c r="Z120" s="13"/>
      <c r="AA120" s="13"/>
      <c r="AB120" s="13"/>
      <c r="AC120" s="13"/>
      <c r="AD120" s="13"/>
      <c r="AE120" s="13"/>
      <c r="AF120" s="13"/>
      <c r="AG120" s="14"/>
    </row>
    <row r="121" spans="20:33" x14ac:dyDescent="0.25">
      <c r="V121" t="s">
        <v>82</v>
      </c>
    </row>
    <row r="122" spans="20:33" x14ac:dyDescent="0.25">
      <c r="V122" t="s">
        <v>83</v>
      </c>
    </row>
    <row r="123" spans="20:33" x14ac:dyDescent="0.25">
      <c r="V123" t="s">
        <v>84</v>
      </c>
    </row>
    <row r="127" spans="20:33" x14ac:dyDescent="0.25">
      <c r="X127" s="23"/>
    </row>
  </sheetData>
  <mergeCells count="2">
    <mergeCell ref="F22:F23"/>
    <mergeCell ref="AA5:AD5"/>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dc:creator>
  <cp:lastModifiedBy>dm</cp:lastModifiedBy>
  <dcterms:created xsi:type="dcterms:W3CDTF">2013-10-08T16:44:13Z</dcterms:created>
  <dcterms:modified xsi:type="dcterms:W3CDTF">2013-10-09T14:46:35Z</dcterms:modified>
</cp:coreProperties>
</file>