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Siemens\App\Macro\"/>
    </mc:Choice>
  </mc:AlternateContent>
  <xr:revisionPtr revIDLastSave="0" documentId="10_ncr:8100000_{090A727D-69FB-4CB6-91F7-426DC0516193}" xr6:coauthVersionLast="32" xr6:coauthVersionMax="32" xr10:uidLastSave="{00000000-0000-0000-0000-000000000000}"/>
  <bookViews>
    <workbookView xWindow="0" yWindow="0" windowWidth="20490" windowHeight="7545" xr2:uid="{E331085D-2BF4-414F-ACE7-56B2403B569B}"/>
  </bookViews>
  <sheets>
    <sheet name="AHU" sheetId="1" r:id="rId1"/>
    <sheet name="CHILLERS" sheetId="2" r:id="rId2"/>
    <sheet name="CHILLER PUMP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M6" i="2" s="1"/>
  <c r="L6" i="2"/>
  <c r="K6" i="2"/>
  <c r="G6" i="2"/>
  <c r="F6" i="2"/>
  <c r="J5" i="2"/>
  <c r="M5" i="2" s="1"/>
  <c r="K5" i="2"/>
  <c r="L5" i="2"/>
  <c r="G5" i="2"/>
  <c r="F5" i="2"/>
  <c r="G3" i="2"/>
  <c r="G4" i="2"/>
  <c r="G2" i="2"/>
  <c r="F2" i="2"/>
  <c r="F3" i="2"/>
  <c r="F4" i="2"/>
  <c r="M3" i="2"/>
  <c r="M4" i="2"/>
  <c r="M2" i="2"/>
  <c r="L3" i="2"/>
  <c r="L4" i="2"/>
  <c r="L2" i="2"/>
  <c r="K2" i="2"/>
  <c r="K3" i="2"/>
  <c r="K4" i="2"/>
  <c r="J3" i="2"/>
  <c r="J4" i="2"/>
  <c r="J2" i="2"/>
  <c r="N13" i="1"/>
  <c r="O13" i="1" s="1"/>
  <c r="N12" i="1"/>
  <c r="O12" i="1" s="1"/>
  <c r="N11" i="1"/>
  <c r="O11" i="1" s="1"/>
  <c r="L13" i="1"/>
  <c r="M13" i="1" s="1"/>
  <c r="L12" i="1"/>
  <c r="M12" i="1" s="1"/>
  <c r="L11" i="1"/>
  <c r="M11" i="1" s="1"/>
  <c r="I13" i="1"/>
  <c r="I12" i="1"/>
  <c r="I11" i="1"/>
  <c r="G13" i="1"/>
  <c r="G12" i="1"/>
  <c r="G11" i="1"/>
  <c r="D13" i="1"/>
  <c r="D12" i="1"/>
  <c r="D11" i="1"/>
  <c r="O8" i="1"/>
  <c r="O9" i="1"/>
  <c r="O10" i="1"/>
  <c r="N8" i="1"/>
  <c r="N9" i="1"/>
  <c r="N10" i="1"/>
  <c r="N7" i="1"/>
  <c r="O7" i="1" s="1"/>
  <c r="L10" i="1"/>
  <c r="M10" i="1" s="1"/>
  <c r="L9" i="1"/>
  <c r="M9" i="1"/>
  <c r="L8" i="1"/>
  <c r="M8" i="1" s="1"/>
  <c r="L7" i="1"/>
  <c r="M7" i="1" s="1"/>
  <c r="I10" i="1"/>
  <c r="I9" i="1"/>
  <c r="I8" i="1"/>
  <c r="I7" i="1"/>
  <c r="G10" i="1"/>
  <c r="G9" i="1"/>
  <c r="G8" i="1"/>
  <c r="G7" i="1"/>
  <c r="D10" i="1"/>
  <c r="D9" i="1"/>
  <c r="D8" i="1"/>
  <c r="D7" i="1"/>
  <c r="L6" i="1"/>
  <c r="M6" i="1" s="1"/>
  <c r="L5" i="1"/>
  <c r="M5" i="1" s="1"/>
  <c r="N5" i="1" s="1"/>
  <c r="O5" i="1" s="1"/>
  <c r="L4" i="1"/>
  <c r="M4" i="1" s="1"/>
  <c r="N4" i="1" s="1"/>
  <c r="O4" i="1" s="1"/>
  <c r="L3" i="1"/>
  <c r="M3" i="1" s="1"/>
  <c r="N3" i="1" s="1"/>
  <c r="O3" i="1" s="1"/>
  <c r="L2" i="1"/>
  <c r="M2" i="1" s="1"/>
  <c r="N2" i="1" s="1"/>
  <c r="O2" i="1" s="1"/>
  <c r="I3" i="1"/>
  <c r="I4" i="1"/>
  <c r="I5" i="1"/>
  <c r="I6" i="1"/>
  <c r="I2" i="1"/>
  <c r="G3" i="1"/>
  <c r="G4" i="1"/>
  <c r="D3" i="1"/>
  <c r="D4" i="1"/>
  <c r="D5" i="1"/>
  <c r="G5" i="1" s="1"/>
  <c r="D6" i="1"/>
  <c r="G6" i="1" s="1"/>
  <c r="D2" i="1"/>
  <c r="G2" i="1" s="1"/>
  <c r="N6" i="1" l="1"/>
  <c r="O6" i="1" s="1"/>
</calcChain>
</file>

<file path=xl/sharedStrings.xml><?xml version="1.0" encoding="utf-8"?>
<sst xmlns="http://schemas.openxmlformats.org/spreadsheetml/2006/main" count="122" uniqueCount="59">
  <si>
    <t>Main Page Title</t>
  </si>
  <si>
    <t>Auto/Manual Status</t>
  </si>
  <si>
    <t>Action</t>
  </si>
  <si>
    <t>AUTO</t>
  </si>
  <si>
    <t>MANUAL</t>
  </si>
  <si>
    <t>STATUS</t>
  </si>
  <si>
    <t>COMMAND</t>
  </si>
  <si>
    <t>ON</t>
  </si>
  <si>
    <t>OFF</t>
  </si>
  <si>
    <t>Command vs Status Check</t>
  </si>
  <si>
    <t>RAT</t>
  </si>
  <si>
    <t>RAT Value Status</t>
  </si>
  <si>
    <t>Temperature Setpoint</t>
  </si>
  <si>
    <t>CHW VALVE MODULATION</t>
  </si>
  <si>
    <t>Recommended Valve Opening</t>
  </si>
  <si>
    <t>Delta</t>
  </si>
  <si>
    <t>Valve Opening Status Comment</t>
  </si>
  <si>
    <t>COMMENT</t>
  </si>
  <si>
    <t>Meter</t>
  </si>
  <si>
    <t>AHU SUMMARY</t>
  </si>
  <si>
    <t>AHU 1 BS</t>
  </si>
  <si>
    <t>AHU 2 BS</t>
  </si>
  <si>
    <t>AHU 3 BS</t>
  </si>
  <si>
    <t>AHU 4 BS</t>
  </si>
  <si>
    <t>AHU 5 BS</t>
  </si>
  <si>
    <t>AHU 6 BS</t>
  </si>
  <si>
    <t>AHU 7 BS</t>
  </si>
  <si>
    <t>AHU 8 BS</t>
  </si>
  <si>
    <t>AHU 9 BS</t>
  </si>
  <si>
    <t>Test1</t>
  </si>
  <si>
    <t>Test2</t>
  </si>
  <si>
    <t>Test3</t>
  </si>
  <si>
    <t>Chiller Status</t>
  </si>
  <si>
    <t>Condenser Valve Status</t>
  </si>
  <si>
    <t>Evaporator Inlet</t>
  </si>
  <si>
    <t>Evaporator Outlet</t>
  </si>
  <si>
    <t>Evaporator Inlet Status</t>
  </si>
  <si>
    <t>Evaporator Outlet Status</t>
  </si>
  <si>
    <t>Evaporator Delta Status</t>
  </si>
  <si>
    <t>Chiller Summary</t>
  </si>
  <si>
    <t>Chiller-1</t>
  </si>
  <si>
    <t>Chiller-2</t>
  </si>
  <si>
    <t>Chiller-3</t>
  </si>
  <si>
    <t>Evaporator Valve Status</t>
  </si>
  <si>
    <t>Condensor VALVE COMMENT</t>
  </si>
  <si>
    <t>Evaporator VALVE COMMENT</t>
  </si>
  <si>
    <t>PRY CHW PUMP 1</t>
  </si>
  <si>
    <t>PRY CHW PUMP 2</t>
  </si>
  <si>
    <t>PRY CHW PUMP 3</t>
  </si>
  <si>
    <t>PRY CHW PUMP 4</t>
  </si>
  <si>
    <t>CDS PUMP 1</t>
  </si>
  <si>
    <t>CDS PUMP 2</t>
  </si>
  <si>
    <t>CDS PUMP 3</t>
  </si>
  <si>
    <t>CDS PUMP 4</t>
  </si>
  <si>
    <t>Motor Run Status</t>
  </si>
  <si>
    <t>Test Chiller-1</t>
  </si>
  <si>
    <t>Test Chiller-2</t>
  </si>
  <si>
    <t>TEST PRY</t>
  </si>
  <si>
    <t>TEST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</si>
</sst>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19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B80C-8A31-4591-ACC8-E52341FAECC5}">
  <dimension ref="A1:O13"/>
  <sheetViews>
    <sheetView tabSelected="1" zoomScaleNormal="100" workbookViewId="0">
      <selection activeCell="K13" sqref="K13"/>
    </sheetView>
  </sheetViews>
  <sheetFormatPr defaultRowHeight="15" x14ac:dyDescent="0.25"/>
  <cols>
    <col min="1" max="1" width="15.140625" customWidth="1"/>
    <col min="2" max="2" width="14" customWidth="1"/>
    <col min="3" max="3" width="12.42578125" customWidth="1"/>
    <col min="4" max="4" width="11" customWidth="1"/>
    <col min="5" max="5" width="8.28515625" customWidth="1"/>
    <col min="6" max="6" width="11.28515625" customWidth="1"/>
    <col min="7" max="7" width="10.28515625" customWidth="1"/>
    <col min="8" max="8" width="8.42578125" customWidth="1"/>
    <col min="9" max="9" width="8.85546875" customWidth="1"/>
    <col min="10" max="10" width="10.28515625" customWidth="1"/>
    <col min="12" max="12" width="13.140625" customWidth="1"/>
    <col min="13" max="13" width="11.7109375" customWidth="1"/>
    <col min="14" max="14" width="13" customWidth="1"/>
    <col min="15" max="15" width="37.140625" customWidth="1"/>
  </cols>
  <sheetData>
    <row r="1" spans="1:15" s="4" customFormat="1" ht="60.75" thickBot="1" x14ac:dyDescent="0.3">
      <c r="A1" s="2" t="s">
        <v>0</v>
      </c>
      <c r="B1" s="3" t="s">
        <v>18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15</v>
      </c>
      <c r="M1" s="3" t="s">
        <v>14</v>
      </c>
      <c r="N1" s="3" t="s">
        <v>16</v>
      </c>
      <c r="O1" s="3" t="s">
        <v>17</v>
      </c>
    </row>
    <row r="2" spans="1:15" x14ac:dyDescent="0.25">
      <c r="A2" s="1" t="s">
        <v>19</v>
      </c>
      <c r="B2" s="1" t="s">
        <v>20</v>
      </c>
      <c r="C2" s="1" t="s">
        <v>3</v>
      </c>
      <c r="D2" s="1" t="str">
        <f>IF(EXACT(C2,"AUTO"),"CHECK","XX")</f>
        <v>CHECK</v>
      </c>
      <c r="E2" s="1" t="s">
        <v>8</v>
      </c>
      <c r="F2" s="1" t="s">
        <v>8</v>
      </c>
      <c r="G2" s="1" t="str">
        <f>IF(EXACT(D2,"CHECK"),IF(EXACT(E2,F2),"OK","FAULT"),"XX")</f>
        <v>OK</v>
      </c>
      <c r="H2" s="1">
        <v>23.1</v>
      </c>
      <c r="I2" s="1" t="str">
        <f>IF(EXACT(E2,"ON"),IF(H2&lt;27,"OK","FAULT"),IF(AND(H2&gt;21,H2&lt;31),"OK","FAULT"))</f>
        <v>OK</v>
      </c>
      <c r="J2" s="1">
        <v>24</v>
      </c>
      <c r="K2" s="1">
        <v>0</v>
      </c>
      <c r="L2">
        <f>(H2-J2)</f>
        <v>-0.89999999999999858</v>
      </c>
      <c r="M2">
        <f>IF(L2&gt;1,100,IF(AND(L2&gt;0,L2=0),30*L2+50,IF(AND(L2&gt;-1,L2=-1),20*L2+50,0)))</f>
        <v>0</v>
      </c>
      <c r="N2" t="str">
        <f>IF(M2=K2,"OK","FAULT")</f>
        <v>OK</v>
      </c>
      <c r="O2" t="str">
        <f>IF(EXACT(N2,"FAULT"),IF(M2&lt;K2,"Valve is open more than requirement","Valve is not open as per the requirement"),"NONE")</f>
        <v>NONE</v>
      </c>
    </row>
    <row r="3" spans="1:15" x14ac:dyDescent="0.25">
      <c r="A3" s="1"/>
      <c r="B3" s="1" t="s">
        <v>21</v>
      </c>
      <c r="C3" s="1" t="s">
        <v>3</v>
      </c>
      <c r="D3" s="1" t="str">
        <f t="shared" ref="D3:D20" si="0">IF(EXACT(C3,"AUTO"),"CHECK","XX")</f>
        <v>CHECK</v>
      </c>
      <c r="E3" s="1" t="s">
        <v>8</v>
      </c>
      <c r="F3" s="1" t="s">
        <v>8</v>
      </c>
      <c r="G3" s="1" t="str">
        <f t="shared" ref="G3:G13" si="1">IF(EXACT(D3,"CHECK"),IF(EXACT(E3,F3),"OK","FAULT"),"XX")</f>
        <v>OK</v>
      </c>
      <c r="H3" s="1">
        <v>28.9</v>
      </c>
      <c r="I3" s="1" t="str">
        <f t="shared" ref="I3:I13" si="2">IF(EXACT(E3,"ON"),IF(H3&lt;27,"OK","FAULT"),IF(AND(H3&gt;21,H3&lt;31),"OK","FAULT"))</f>
        <v>OK</v>
      </c>
      <c r="J3" s="1">
        <v>24</v>
      </c>
      <c r="K3" s="1">
        <v>0</v>
      </c>
      <c r="L3">
        <f t="shared" ref="L3:L13" si="3">(H3-J3)</f>
        <v>4.8999999999999986</v>
      </c>
      <c r="M3">
        <f t="shared" ref="M3:M13" si="4">IF(L3&gt;1,100,IF(AND(L3&gt;0,L3=0),30*L3+50,IF(AND(L3&gt;-1,L3=-1),20*L3+50,0)))</f>
        <v>100</v>
      </c>
      <c r="N3" t="str">
        <f t="shared" ref="N3:N6" si="5">IF(M3=K3,"OK","FAULT")</f>
        <v>FAULT</v>
      </c>
      <c r="O3" t="str">
        <f t="shared" ref="O3:O13" si="6">IF(EXACT(N3,"FAULT"),IF(M3&lt;K3,"Valve is open more than requirement","Valve is not open as per the requirement"),"NONE")</f>
        <v>Valve is not open as per the requirement</v>
      </c>
    </row>
    <row r="4" spans="1:15" x14ac:dyDescent="0.25">
      <c r="A4" s="1"/>
      <c r="B4" s="1" t="s">
        <v>22</v>
      </c>
      <c r="C4" s="1" t="s">
        <v>3</v>
      </c>
      <c r="D4" s="1" t="str">
        <f t="shared" si="0"/>
        <v>CHECK</v>
      </c>
      <c r="E4" s="1" t="s">
        <v>7</v>
      </c>
      <c r="F4" s="1" t="s">
        <v>7</v>
      </c>
      <c r="G4" s="1" t="str">
        <f t="shared" si="1"/>
        <v>OK</v>
      </c>
      <c r="H4" s="1">
        <v>25.8</v>
      </c>
      <c r="I4" s="1" t="str">
        <f t="shared" si="2"/>
        <v>OK</v>
      </c>
      <c r="J4" s="1">
        <v>24</v>
      </c>
      <c r="K4" s="1">
        <v>45.2</v>
      </c>
      <c r="L4">
        <f t="shared" si="3"/>
        <v>1.8000000000000007</v>
      </c>
      <c r="M4">
        <f t="shared" si="4"/>
        <v>100</v>
      </c>
      <c r="N4" t="str">
        <f t="shared" si="5"/>
        <v>FAULT</v>
      </c>
      <c r="O4" t="str">
        <f t="shared" si="6"/>
        <v>Valve is not open as per the requirement</v>
      </c>
    </row>
    <row r="5" spans="1:15" x14ac:dyDescent="0.25">
      <c r="A5" s="1"/>
      <c r="B5" s="1" t="s">
        <v>23</v>
      </c>
      <c r="C5" s="1" t="s">
        <v>3</v>
      </c>
      <c r="D5" s="1" t="str">
        <f t="shared" si="0"/>
        <v>CHECK</v>
      </c>
      <c r="E5" s="1" t="s">
        <v>7</v>
      </c>
      <c r="F5" s="1" t="s">
        <v>7</v>
      </c>
      <c r="G5" s="1" t="str">
        <f t="shared" si="1"/>
        <v>OK</v>
      </c>
      <c r="H5" s="1">
        <v>23.7</v>
      </c>
      <c r="I5" s="1" t="str">
        <f t="shared" si="2"/>
        <v>OK</v>
      </c>
      <c r="J5" s="1">
        <v>18</v>
      </c>
      <c r="K5" s="1">
        <v>100</v>
      </c>
      <c r="L5">
        <f t="shared" si="3"/>
        <v>5.6999999999999993</v>
      </c>
      <c r="M5">
        <f t="shared" si="4"/>
        <v>100</v>
      </c>
      <c r="N5" t="str">
        <f t="shared" si="5"/>
        <v>OK</v>
      </c>
      <c r="O5" t="str">
        <f t="shared" si="6"/>
        <v>NONE</v>
      </c>
    </row>
    <row r="6" spans="1:15" x14ac:dyDescent="0.25">
      <c r="A6" s="1"/>
      <c r="B6" s="1" t="s">
        <v>24</v>
      </c>
      <c r="C6" s="1" t="s">
        <v>3</v>
      </c>
      <c r="D6" s="1" t="str">
        <f t="shared" si="0"/>
        <v>CHECK</v>
      </c>
      <c r="E6" s="1" t="s">
        <v>7</v>
      </c>
      <c r="F6" s="1" t="s">
        <v>7</v>
      </c>
      <c r="G6" s="1" t="str">
        <f t="shared" si="1"/>
        <v>OK</v>
      </c>
      <c r="H6" s="1">
        <v>22.5</v>
      </c>
      <c r="I6" s="1" t="str">
        <f t="shared" si="2"/>
        <v>OK</v>
      </c>
      <c r="J6" s="1">
        <v>18</v>
      </c>
      <c r="K6" s="1">
        <v>100</v>
      </c>
      <c r="L6">
        <f t="shared" si="3"/>
        <v>4.5</v>
      </c>
      <c r="M6">
        <f t="shared" si="4"/>
        <v>100</v>
      </c>
      <c r="N6" t="str">
        <f>IF(EXACT(D6,"XX"),"OK",IF(M6=K6,"OK","FAULT"))</f>
        <v>OK</v>
      </c>
      <c r="O6" t="str">
        <f t="shared" si="6"/>
        <v>NONE</v>
      </c>
    </row>
    <row r="7" spans="1:15" x14ac:dyDescent="0.25">
      <c r="B7" s="1" t="s">
        <v>25</v>
      </c>
      <c r="C7" s="1" t="s">
        <v>3</v>
      </c>
      <c r="D7" s="1" t="str">
        <f t="shared" si="0"/>
        <v>CHECK</v>
      </c>
      <c r="E7" s="1" t="s">
        <v>7</v>
      </c>
      <c r="F7" s="1" t="s">
        <v>7</v>
      </c>
      <c r="G7" s="1" t="str">
        <f t="shared" si="1"/>
        <v>OK</v>
      </c>
      <c r="H7" s="1">
        <v>20.9</v>
      </c>
      <c r="I7" s="1" t="str">
        <f t="shared" si="2"/>
        <v>OK</v>
      </c>
      <c r="J7" s="1">
        <v>18</v>
      </c>
      <c r="K7" s="1">
        <v>73.3</v>
      </c>
      <c r="L7">
        <f t="shared" si="3"/>
        <v>2.8999999999999986</v>
      </c>
      <c r="M7">
        <f t="shared" si="4"/>
        <v>100</v>
      </c>
      <c r="N7" t="str">
        <f>IF(EXACT(D7,"XX"),"OK",IF(M7=K7,"OK","FAULT"))</f>
        <v>FAULT</v>
      </c>
      <c r="O7" t="str">
        <f t="shared" si="6"/>
        <v>Valve is not open as per the requirement</v>
      </c>
    </row>
    <row r="8" spans="1:15" x14ac:dyDescent="0.25">
      <c r="B8" s="1" t="s">
        <v>26</v>
      </c>
      <c r="C8" s="1" t="s">
        <v>3</v>
      </c>
      <c r="D8" s="1" t="str">
        <f t="shared" si="0"/>
        <v>CHECK</v>
      </c>
      <c r="E8" s="1" t="s">
        <v>7</v>
      </c>
      <c r="F8" s="1" t="s">
        <v>7</v>
      </c>
      <c r="G8" s="1" t="str">
        <f t="shared" si="1"/>
        <v>OK</v>
      </c>
      <c r="H8" s="1">
        <v>20.5</v>
      </c>
      <c r="I8" s="1" t="str">
        <f t="shared" si="2"/>
        <v>OK</v>
      </c>
      <c r="J8" s="1">
        <v>16</v>
      </c>
      <c r="K8" s="1">
        <v>100</v>
      </c>
      <c r="L8">
        <f t="shared" si="3"/>
        <v>4.5</v>
      </c>
      <c r="M8">
        <f t="shared" si="4"/>
        <v>100</v>
      </c>
      <c r="N8" t="str">
        <f t="shared" ref="N8:N13" si="7">IF(EXACT(D8,"XX"),"OK",IF(M8=K8,"OK","FAULT"))</f>
        <v>OK</v>
      </c>
      <c r="O8" t="str">
        <f t="shared" si="6"/>
        <v>NONE</v>
      </c>
    </row>
    <row r="9" spans="1:15" x14ac:dyDescent="0.25">
      <c r="B9" s="1" t="s">
        <v>27</v>
      </c>
      <c r="C9" s="1" t="s">
        <v>3</v>
      </c>
      <c r="D9" s="1" t="str">
        <f t="shared" si="0"/>
        <v>CHECK</v>
      </c>
      <c r="E9" s="1" t="s">
        <v>7</v>
      </c>
      <c r="F9" s="1" t="s">
        <v>7</v>
      </c>
      <c r="G9" s="1" t="str">
        <f t="shared" si="1"/>
        <v>OK</v>
      </c>
      <c r="H9" s="1">
        <v>25.8</v>
      </c>
      <c r="I9" s="1" t="str">
        <f t="shared" si="2"/>
        <v>OK</v>
      </c>
      <c r="J9" s="1">
        <v>20</v>
      </c>
      <c r="K9" s="1">
        <v>100</v>
      </c>
      <c r="L9">
        <f t="shared" si="3"/>
        <v>5.8000000000000007</v>
      </c>
      <c r="M9">
        <f t="shared" si="4"/>
        <v>100</v>
      </c>
      <c r="N9" t="str">
        <f t="shared" si="7"/>
        <v>OK</v>
      </c>
      <c r="O9" t="str">
        <f t="shared" si="6"/>
        <v>NONE</v>
      </c>
    </row>
    <row r="10" spans="1:15" x14ac:dyDescent="0.25">
      <c r="B10" s="1" t="s">
        <v>28</v>
      </c>
      <c r="C10" s="1" t="s">
        <v>3</v>
      </c>
      <c r="D10" s="1" t="str">
        <f t="shared" si="0"/>
        <v>CHECK</v>
      </c>
      <c r="E10" s="1" t="s">
        <v>7</v>
      </c>
      <c r="F10" s="1" t="s">
        <v>7</v>
      </c>
      <c r="G10" s="1" t="str">
        <f t="shared" si="1"/>
        <v>OK</v>
      </c>
      <c r="H10" s="1">
        <v>25.4</v>
      </c>
      <c r="I10" s="1" t="str">
        <f t="shared" si="2"/>
        <v>OK</v>
      </c>
      <c r="J10" s="1">
        <v>24</v>
      </c>
      <c r="K10" s="1">
        <v>34</v>
      </c>
      <c r="L10">
        <f t="shared" si="3"/>
        <v>1.3999999999999986</v>
      </c>
      <c r="M10">
        <f t="shared" si="4"/>
        <v>100</v>
      </c>
      <c r="N10" t="str">
        <f t="shared" si="7"/>
        <v>FAULT</v>
      </c>
      <c r="O10" t="str">
        <f t="shared" si="6"/>
        <v>Valve is not open as per the requirement</v>
      </c>
    </row>
    <row r="11" spans="1:15" x14ac:dyDescent="0.25">
      <c r="B11" s="1" t="s">
        <v>29</v>
      </c>
      <c r="C11" s="1" t="s">
        <v>4</v>
      </c>
      <c r="D11" s="1" t="str">
        <f t="shared" si="0"/>
        <v>XX</v>
      </c>
      <c r="E11" s="1" t="s">
        <v>8</v>
      </c>
      <c r="F11" s="1" t="s">
        <v>7</v>
      </c>
      <c r="G11" s="1" t="str">
        <f t="shared" si="1"/>
        <v>XX</v>
      </c>
      <c r="H11" s="1">
        <v>30</v>
      </c>
      <c r="I11" s="1" t="str">
        <f t="shared" si="2"/>
        <v>OK</v>
      </c>
      <c r="J11" s="1">
        <v>18</v>
      </c>
      <c r="K11" s="1">
        <v>10</v>
      </c>
      <c r="L11">
        <f t="shared" si="3"/>
        <v>12</v>
      </c>
      <c r="M11">
        <f t="shared" si="4"/>
        <v>100</v>
      </c>
      <c r="N11" t="str">
        <f t="shared" si="7"/>
        <v>OK</v>
      </c>
      <c r="O11" t="str">
        <f t="shared" si="6"/>
        <v>NONE</v>
      </c>
    </row>
    <row r="12" spans="1:15" x14ac:dyDescent="0.25">
      <c r="B12" s="1" t="s">
        <v>30</v>
      </c>
      <c r="C12" s="1" t="s">
        <v>4</v>
      </c>
      <c r="D12" s="1" t="str">
        <f t="shared" si="0"/>
        <v>XX</v>
      </c>
      <c r="E12" s="1" t="s">
        <v>7</v>
      </c>
      <c r="F12" s="1" t="s">
        <v>8</v>
      </c>
      <c r="G12" s="1" t="str">
        <f t="shared" si="1"/>
        <v>XX</v>
      </c>
      <c r="H12" s="1">
        <v>35</v>
      </c>
      <c r="I12" s="1" t="str">
        <f t="shared" si="2"/>
        <v>FAULT</v>
      </c>
      <c r="J12" s="1">
        <v>20</v>
      </c>
      <c r="K12" s="1">
        <v>58</v>
      </c>
      <c r="L12">
        <f t="shared" si="3"/>
        <v>15</v>
      </c>
      <c r="M12">
        <f t="shared" si="4"/>
        <v>100</v>
      </c>
      <c r="N12" t="str">
        <f t="shared" si="7"/>
        <v>OK</v>
      </c>
      <c r="O12" t="str">
        <f t="shared" si="6"/>
        <v>NONE</v>
      </c>
    </row>
    <row r="13" spans="1:15" x14ac:dyDescent="0.25">
      <c r="B13" s="1" t="s">
        <v>31</v>
      </c>
      <c r="C13" s="1" t="s">
        <v>3</v>
      </c>
      <c r="D13" s="1" t="str">
        <f t="shared" si="0"/>
        <v>CHECK</v>
      </c>
      <c r="E13" s="1" t="s">
        <v>8</v>
      </c>
      <c r="F13" s="1" t="s">
        <v>7</v>
      </c>
      <c r="G13" s="1" t="str">
        <f t="shared" si="1"/>
        <v>FAULT</v>
      </c>
      <c r="H13" s="1">
        <v>16</v>
      </c>
      <c r="I13" s="1" t="str">
        <f t="shared" si="2"/>
        <v>FAULT</v>
      </c>
      <c r="J13" s="1">
        <v>22</v>
      </c>
      <c r="K13" s="1">
        <v>80</v>
      </c>
      <c r="L13">
        <f t="shared" si="3"/>
        <v>-6</v>
      </c>
      <c r="M13">
        <f t="shared" si="4"/>
        <v>0</v>
      </c>
      <c r="N13" t="str">
        <f t="shared" si="7"/>
        <v>FAULT</v>
      </c>
      <c r="O13" t="str">
        <f t="shared" si="6"/>
        <v>Valve is open more than requirement</v>
      </c>
    </row>
  </sheetData>
  <conditionalFormatting sqref="C2:C10">
    <cfRule type="containsText" dxfId="197" priority="37" operator="containsText" text="MANUAL">
      <formula>NOT(ISERROR(SEARCH("MANUAL",C2)))</formula>
    </cfRule>
    <cfRule type="containsText" dxfId="196" priority="38" operator="containsText" text="AUTO">
      <formula>NOT(ISERROR(SEARCH("AUTO",C2)))</formula>
    </cfRule>
  </conditionalFormatting>
  <conditionalFormatting sqref="C2:C1048576">
    <cfRule type="containsText" priority="18" operator="containsText" text="Auto/Manual Status">
      <formula>NOT(ISERROR(SEARCH("Auto/Manual Status",C2)))</formula>
    </cfRule>
    <cfRule type="containsText" dxfId="195" priority="19" operator="containsText" text="MANUAL">
      <formula>NOT(ISERROR(SEARCH("MANUAL",C2)))</formula>
    </cfRule>
    <cfRule type="containsText" priority="26" operator="containsText" text="Auto/Manual Status">
      <formula>NOT(ISERROR(SEARCH("Auto/Manual Status",C2)))</formula>
    </cfRule>
    <cfRule type="containsText" dxfId="194" priority="33" operator="containsText" text="Auto/Manual Status">
      <formula>NOT(ISERROR(SEARCH("Auto/Manual Status",C2)))</formula>
    </cfRule>
    <cfRule type="containsText" dxfId="193" priority="34" operator="containsText" text="Auto/Manual Status">
      <formula>NOT(ISERROR(SEARCH("Auto/Manual Status",C2)))</formula>
    </cfRule>
    <cfRule type="containsText" dxfId="192" priority="35" operator="containsText" text="Auto/Manual Status">
      <formula>NOT(ISERROR(SEARCH("Auto/Manual Status",C2)))</formula>
    </cfRule>
    <cfRule type="containsText" dxfId="191" priority="36" operator="containsText" text="Auto/Manual Status">
      <formula>NOT(ISERROR(SEARCH("Auto/Manual Status",C2)))</formula>
    </cfRule>
  </conditionalFormatting>
  <conditionalFormatting sqref="D2:D1048576">
    <cfRule type="containsText" dxfId="190" priority="20" operator="containsText" text="XX">
      <formula>NOT(ISERROR(SEARCH("XX",D2)))</formula>
    </cfRule>
    <cfRule type="containsText" dxfId="189" priority="30" operator="containsText" text="CHECK">
      <formula>NOT(ISERROR(SEARCH("CHECK",D2)))</formula>
    </cfRule>
    <cfRule type="containsText" priority="31" operator="containsText" text="Action">
      <formula>NOT(ISERROR(SEARCH("Action",D2)))</formula>
    </cfRule>
    <cfRule type="containsText" dxfId="188" priority="32" operator="containsText" text="XX">
      <formula>NOT(ISERROR(SEARCH("XX",D2)))</formula>
    </cfRule>
  </conditionalFormatting>
  <conditionalFormatting sqref="E1:E1048576">
    <cfRule type="containsText" dxfId="187" priority="22" operator="containsText" text="OFF">
      <formula>NOT(ISERROR(SEARCH("OFF",E1)))</formula>
    </cfRule>
    <cfRule type="containsText" dxfId="186" priority="27" operator="containsText" text="OFF">
      <formula>NOT(ISERROR(SEARCH("OFF",E1)))</formula>
    </cfRule>
    <cfRule type="containsText" dxfId="185" priority="28" operator="containsText" text="ON">
      <formula>NOT(ISERROR(SEARCH("ON",E1)))</formula>
    </cfRule>
    <cfRule type="containsText" priority="29" operator="containsText" text="STATUS">
      <formula>NOT(ISERROR(SEARCH("STATUS",E1)))</formula>
    </cfRule>
  </conditionalFormatting>
  <conditionalFormatting sqref="F1:F1048576">
    <cfRule type="containsText" dxfId="184" priority="21" operator="containsText" text="OFF">
      <formula>NOT(ISERROR(SEARCH("OFF",F1)))</formula>
    </cfRule>
    <cfRule type="containsText" dxfId="183" priority="23" operator="containsText" text="OFF">
      <formula>NOT(ISERROR(SEARCH("OFF",F1)))</formula>
    </cfRule>
    <cfRule type="containsText" dxfId="182" priority="24" operator="containsText" text="ON">
      <formula>NOT(ISERROR(SEARCH("ON",F1)))</formula>
    </cfRule>
    <cfRule type="containsText" priority="25" operator="containsText" text="COMMAND">
      <formula>NOT(ISERROR(SEARCH("COMMAND",F1)))</formula>
    </cfRule>
  </conditionalFormatting>
  <conditionalFormatting sqref="G2:G1048576">
    <cfRule type="containsText" dxfId="181" priority="15" operator="containsText" text="FAULT">
      <formula>NOT(ISERROR(SEARCH("FAULT",G2)))</formula>
    </cfRule>
    <cfRule type="containsText" dxfId="180" priority="16" operator="containsText" text="XX">
      <formula>NOT(ISERROR(SEARCH("XX",G2)))</formula>
    </cfRule>
    <cfRule type="containsText" dxfId="179" priority="17" operator="containsText" text="OK">
      <formula>NOT(ISERROR(SEARCH("OK",G2)))</formula>
    </cfRule>
  </conditionalFormatting>
  <conditionalFormatting sqref="I1:I1048576">
    <cfRule type="containsText" dxfId="178" priority="13" operator="containsText" text="FAULT">
      <formula>NOT(ISERROR(SEARCH("FAULT",I1)))</formula>
    </cfRule>
    <cfRule type="containsText" dxfId="177" priority="14" operator="containsText" text="OK">
      <formula>NOT(ISERROR(SEARCH("OK",I1)))</formula>
    </cfRule>
  </conditionalFormatting>
  <conditionalFormatting sqref="N1:N1048576">
    <cfRule type="containsText" dxfId="176" priority="11" operator="containsText" text="FAULT">
      <formula>NOT(ISERROR(SEARCH("FAULT",N1)))</formula>
    </cfRule>
    <cfRule type="containsText" dxfId="175" priority="12" operator="containsText" text="OK">
      <formula>NOT(ISERROR(SEARCH("OK",N1)))</formula>
    </cfRule>
  </conditionalFormatting>
  <conditionalFormatting sqref="O1:O1048576">
    <cfRule type="containsText" dxfId="174" priority="9" operator="containsText" text="Valve">
      <formula>NOT(ISERROR(SEARCH("Valve",O1)))</formula>
    </cfRule>
    <cfRule type="containsText" dxfId="173" priority="10" operator="containsText" text="NONE">
      <formula>NOT(ISERROR(SEARCH("NONE",O1)))</formula>
    </cfRule>
  </conditionalFormatting>
  <conditionalFormatting sqref="M1:M1048576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C1048576">
    <cfRule type="containsText" dxfId="172" priority="1" operator="containsText" text="Auto">
      <formula>NOT(ISERROR(SEARCH("Auto",C2)))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FE8-DDE8-455C-9F36-C2A7F98D2DA8}">
  <dimension ref="A1:R13"/>
  <sheetViews>
    <sheetView workbookViewId="0">
      <selection activeCell="G9" sqref="G9"/>
    </sheetView>
  </sheetViews>
  <sheetFormatPr defaultRowHeight="15" x14ac:dyDescent="0.25"/>
  <cols>
    <col min="1" max="1" width="17.85546875" customWidth="1"/>
    <col min="2" max="2" width="17.28515625" customWidth="1"/>
    <col min="3" max="3" width="12.5703125" customWidth="1"/>
    <col min="4" max="4" width="12" customWidth="1"/>
    <col min="5" max="5" width="12.140625" customWidth="1"/>
    <col min="6" max="6" width="11.5703125" customWidth="1"/>
    <col min="7" max="7" width="12.28515625" customWidth="1"/>
    <col min="8" max="8" width="10.42578125" customWidth="1"/>
    <col min="9" max="9" width="10.28515625" customWidth="1"/>
    <col min="11" max="11" width="11.85546875" customWidth="1"/>
    <col min="12" max="12" width="10.28515625" customWidth="1"/>
    <col min="13" max="13" width="10.42578125" customWidth="1"/>
  </cols>
  <sheetData>
    <row r="1" spans="1:18" ht="45.75" thickBot="1" x14ac:dyDescent="0.3">
      <c r="A1" s="2" t="s">
        <v>0</v>
      </c>
      <c r="B1" s="3" t="s">
        <v>18</v>
      </c>
      <c r="C1" s="3" t="s">
        <v>32</v>
      </c>
      <c r="D1" s="3" t="s">
        <v>33</v>
      </c>
      <c r="E1" s="3" t="s">
        <v>43</v>
      </c>
      <c r="F1" s="3" t="s">
        <v>44</v>
      </c>
      <c r="G1" s="3" t="s">
        <v>45</v>
      </c>
      <c r="H1" s="3" t="s">
        <v>34</v>
      </c>
      <c r="I1" s="3" t="s">
        <v>35</v>
      </c>
      <c r="J1" s="3" t="s">
        <v>15</v>
      </c>
      <c r="K1" s="3" t="s">
        <v>36</v>
      </c>
      <c r="L1" s="3" t="s">
        <v>37</v>
      </c>
      <c r="M1" s="5" t="s">
        <v>38</v>
      </c>
      <c r="N1" s="1"/>
      <c r="O1" s="1"/>
      <c r="P1" s="1"/>
      <c r="Q1" s="1"/>
      <c r="R1" s="1"/>
    </row>
    <row r="2" spans="1:18" x14ac:dyDescent="0.25">
      <c r="A2" s="1" t="s">
        <v>39</v>
      </c>
      <c r="B2" s="1" t="s">
        <v>40</v>
      </c>
      <c r="C2" s="1" t="s">
        <v>8</v>
      </c>
      <c r="D2" s="1" t="s">
        <v>8</v>
      </c>
      <c r="E2" s="1" t="s">
        <v>8</v>
      </c>
      <c r="F2" s="1" t="str">
        <f>IF(EXACT(C2,D2),"OK","FAULT")</f>
        <v>OK</v>
      </c>
      <c r="G2" s="1" t="str">
        <f>IF(EXACT(C2,E2),"OK","FAULT")</f>
        <v>OK</v>
      </c>
      <c r="H2" s="1">
        <v>11.5</v>
      </c>
      <c r="I2" s="1">
        <v>8</v>
      </c>
      <c r="J2" s="1">
        <f>(H2-I2)</f>
        <v>3.5</v>
      </c>
      <c r="K2" s="1" t="str">
        <f>IF(AND(OR(H2&gt;12,H2=12),OR(H2&lt;14,H2=14)),"OK","FAULT")</f>
        <v>FAULT</v>
      </c>
      <c r="L2" s="1" t="str">
        <f>IF(AND(OR(I2&gt;6,I2=6),OR(I2&lt;10,I2=10)),"OK","FAULT")</f>
        <v>OK</v>
      </c>
      <c r="M2" s="1" t="str">
        <f>IF(AND(OR(J2&gt;4,J2=4),OR(J2&lt;5,J2=5)),"OK","FAULT")</f>
        <v>FAULT</v>
      </c>
      <c r="N2" s="1"/>
      <c r="O2" s="1"/>
      <c r="P2" s="1"/>
      <c r="Q2" s="1"/>
      <c r="R2" s="1"/>
    </row>
    <row r="3" spans="1:18" x14ac:dyDescent="0.25">
      <c r="A3" s="1"/>
      <c r="B3" s="1" t="s">
        <v>41</v>
      </c>
      <c r="C3" s="1" t="s">
        <v>8</v>
      </c>
      <c r="D3" s="1" t="s">
        <v>8</v>
      </c>
      <c r="E3" s="1" t="s">
        <v>8</v>
      </c>
      <c r="F3" s="1" t="str">
        <f t="shared" ref="F3:F10" si="0">IF(EXACT(C3,D3),"OK","FAULT")</f>
        <v>OK</v>
      </c>
      <c r="G3" s="1" t="str">
        <f t="shared" ref="G3:G6" si="1">IF(EXACT(C3,E3),"OK","FAULT")</f>
        <v>OK</v>
      </c>
      <c r="H3" s="1">
        <v>12.3</v>
      </c>
      <c r="I3" s="1">
        <v>7.7</v>
      </c>
      <c r="J3" s="1">
        <f t="shared" ref="J3:J4" si="2">(H3-I3)</f>
        <v>4.6000000000000005</v>
      </c>
      <c r="K3" s="1" t="str">
        <f t="shared" ref="K3:K4" si="3">IF(AND(OR(H3&gt;12,H3=12),OR(H3&lt;14,H3=14)),"OK","FAULT")</f>
        <v>OK</v>
      </c>
      <c r="L3" s="1" t="str">
        <f t="shared" ref="L3:L4" si="4">IF(AND(OR(I3&gt;6,I3=6),OR(I3&lt;10,I3=10)),"OK","FAULT")</f>
        <v>OK</v>
      </c>
      <c r="M3" s="1" t="str">
        <f t="shared" ref="M3:M4" si="5">IF(AND(OR(J3&gt;4,J3=4),OR(J3&lt;5,J3=5)),"OK","FAULT")</f>
        <v>OK</v>
      </c>
      <c r="N3" s="1"/>
      <c r="O3" s="1"/>
      <c r="P3" s="1"/>
      <c r="Q3" s="1"/>
      <c r="R3" s="1"/>
    </row>
    <row r="4" spans="1:18" x14ac:dyDescent="0.25">
      <c r="A4" s="1"/>
      <c r="B4" s="1" t="s">
        <v>42</v>
      </c>
      <c r="C4" s="1" t="s">
        <v>8</v>
      </c>
      <c r="D4" s="1" t="s">
        <v>8</v>
      </c>
      <c r="E4" s="1" t="s">
        <v>8</v>
      </c>
      <c r="F4" s="1" t="str">
        <f t="shared" si="0"/>
        <v>OK</v>
      </c>
      <c r="G4" s="1" t="str">
        <f t="shared" si="1"/>
        <v>OK</v>
      </c>
      <c r="H4" s="1">
        <v>11.7</v>
      </c>
      <c r="I4" s="1">
        <v>13.8</v>
      </c>
      <c r="J4" s="1">
        <f t="shared" si="2"/>
        <v>-2.1000000000000014</v>
      </c>
      <c r="K4" s="1" t="str">
        <f t="shared" si="3"/>
        <v>FAULT</v>
      </c>
      <c r="L4" s="1" t="str">
        <f t="shared" si="4"/>
        <v>FAULT</v>
      </c>
      <c r="M4" s="1" t="str">
        <f t="shared" si="5"/>
        <v>FAULT</v>
      </c>
      <c r="N4" s="1"/>
      <c r="O4" s="1"/>
      <c r="P4" s="1"/>
      <c r="Q4" s="1"/>
      <c r="R4" s="1"/>
    </row>
    <row r="5" spans="1:18" x14ac:dyDescent="0.25">
      <c r="A5" s="1"/>
      <c r="B5" s="1" t="s">
        <v>55</v>
      </c>
      <c r="C5" s="1" t="s">
        <v>7</v>
      </c>
      <c r="D5" s="1" t="s">
        <v>8</v>
      </c>
      <c r="E5" s="1" t="s">
        <v>7</v>
      </c>
      <c r="F5" s="1" t="str">
        <f t="shared" si="0"/>
        <v>FAULT</v>
      </c>
      <c r="G5" s="1" t="str">
        <f t="shared" si="1"/>
        <v>OK</v>
      </c>
      <c r="H5" s="1">
        <v>15</v>
      </c>
      <c r="I5" s="1">
        <v>7</v>
      </c>
      <c r="J5" s="1">
        <f t="shared" ref="J5:J6" si="6">(H5-I5)</f>
        <v>8</v>
      </c>
      <c r="K5" s="1" t="str">
        <f t="shared" ref="K5:K6" si="7">IF(AND(OR(H5&gt;12,H5=12),OR(H5&lt;14,H5=14)),"OK","FAULT")</f>
        <v>FAULT</v>
      </c>
      <c r="L5" s="1" t="str">
        <f t="shared" ref="L5:L6" si="8">IF(AND(OR(I5&gt;6,I5=6),OR(I5&lt;10,I5=10)),"OK","FAULT")</f>
        <v>OK</v>
      </c>
      <c r="M5" s="1" t="str">
        <f t="shared" ref="M5:M6" si="9">IF(AND(OR(J5&gt;4,J5=4),OR(J5&lt;5,J5=5)),"OK","FAULT")</f>
        <v>FAULT</v>
      </c>
      <c r="N5" s="1"/>
      <c r="O5" s="1"/>
      <c r="P5" s="1"/>
      <c r="Q5" s="1"/>
      <c r="R5" s="1"/>
    </row>
    <row r="6" spans="1:18" x14ac:dyDescent="0.25">
      <c r="A6" s="1"/>
      <c r="B6" s="1" t="s">
        <v>56</v>
      </c>
      <c r="C6" s="1" t="s">
        <v>7</v>
      </c>
      <c r="D6" s="1" t="s">
        <v>7</v>
      </c>
      <c r="E6" s="1" t="s">
        <v>8</v>
      </c>
      <c r="F6" s="1" t="str">
        <f t="shared" si="0"/>
        <v>OK</v>
      </c>
      <c r="G6" s="1" t="str">
        <f t="shared" si="1"/>
        <v>FAULT</v>
      </c>
      <c r="H6" s="1">
        <v>12</v>
      </c>
      <c r="I6" s="1">
        <v>5</v>
      </c>
      <c r="J6" s="1">
        <f t="shared" si="6"/>
        <v>7</v>
      </c>
      <c r="K6" s="1" t="str">
        <f t="shared" si="7"/>
        <v>OK</v>
      </c>
      <c r="L6" s="1" t="str">
        <f t="shared" si="8"/>
        <v>FAULT</v>
      </c>
      <c r="M6" s="1" t="str">
        <f t="shared" si="9"/>
        <v>FAULT</v>
      </c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</sheetData>
  <conditionalFormatting sqref="C2:C1048576">
    <cfRule type="containsText" dxfId="52" priority="16" operator="containsText" text="OFF">
      <formula>NOT(ISERROR(SEARCH("OFF",C2)))</formula>
    </cfRule>
    <cfRule type="containsText" dxfId="51" priority="13" operator="containsText" text="ON">
      <formula>NOT(ISERROR(SEARCH("ON",C2)))</formula>
    </cfRule>
  </conditionalFormatting>
  <conditionalFormatting sqref="D2:D1048576">
    <cfRule type="containsText" dxfId="50" priority="15" operator="containsText" text="OFF">
      <formula>NOT(ISERROR(SEARCH("OFF",D2)))</formula>
    </cfRule>
    <cfRule type="containsText" dxfId="49" priority="12" operator="containsText" text="ON">
      <formula>NOT(ISERROR(SEARCH("ON",D2)))</formula>
    </cfRule>
  </conditionalFormatting>
  <conditionalFormatting sqref="E2:E1048576">
    <cfRule type="containsText" dxfId="48" priority="14" operator="containsText" text="OFF">
      <formula>NOT(ISERROR(SEARCH("OFF",E2)))</formula>
    </cfRule>
    <cfRule type="containsText" dxfId="47" priority="11" operator="containsText" text="ON">
      <formula>NOT(ISERROR(SEARCH("ON",E2)))</formula>
    </cfRule>
  </conditionalFormatting>
  <conditionalFormatting sqref="F2:F1048576">
    <cfRule type="containsText" dxfId="46" priority="10" operator="containsText" text="OK">
      <formula>NOT(ISERROR(SEARCH("OK",F2)))</formula>
    </cfRule>
    <cfRule type="containsText" dxfId="45" priority="9" operator="containsText" text="FAULT">
      <formula>NOT(ISERROR(SEARCH("FAULT",F2)))</formula>
    </cfRule>
  </conditionalFormatting>
  <conditionalFormatting sqref="G2:G1048576">
    <cfRule type="containsText" dxfId="44" priority="8" operator="containsText" text="OK">
      <formula>NOT(ISERROR(SEARCH("OK",G2)))</formula>
    </cfRule>
    <cfRule type="containsText" dxfId="43" priority="7" operator="containsText" text="FAULT">
      <formula>NOT(ISERROR(SEARCH("FAULT",G2)))</formula>
    </cfRule>
  </conditionalFormatting>
  <conditionalFormatting sqref="K2:K1048576">
    <cfRule type="containsText" dxfId="42" priority="6" operator="containsText" text="OK">
      <formula>NOT(ISERROR(SEARCH("OK",K2)))</formula>
    </cfRule>
    <cfRule type="containsText" dxfId="41" priority="5" operator="containsText" text="FAULT">
      <formula>NOT(ISERROR(SEARCH("FAULT",K2)))</formula>
    </cfRule>
  </conditionalFormatting>
  <conditionalFormatting sqref="L2:L1048576">
    <cfRule type="containsText" dxfId="40" priority="4" operator="containsText" text="OK">
      <formula>NOT(ISERROR(SEARCH("OK",L2)))</formula>
    </cfRule>
    <cfRule type="containsText" dxfId="39" priority="3" operator="containsText" text="FAULT">
      <formula>NOT(ISERROR(SEARCH("FAULT",L2)))</formula>
    </cfRule>
  </conditionalFormatting>
  <conditionalFormatting sqref="M2:M1048576">
    <cfRule type="containsText" dxfId="22" priority="2" operator="containsText" text="OK">
      <formula>NOT(ISERROR(SEARCH("OK",M2)))</formula>
    </cfRule>
    <cfRule type="containsText" dxfId="23" priority="1" operator="containsText" text="FAULT">
      <formula>NOT(ISERROR(SEARCH("FAULT",M2)))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B73D-1EA3-4F1D-AA03-162D54C6794F}">
  <dimension ref="A1:L11"/>
  <sheetViews>
    <sheetView workbookViewId="0">
      <selection activeCell="D21" sqref="D21"/>
    </sheetView>
  </sheetViews>
  <sheetFormatPr defaultRowHeight="15" x14ac:dyDescent="0.25"/>
  <cols>
    <col min="1" max="1" width="17.42578125" customWidth="1"/>
    <col min="2" max="2" width="16.42578125" customWidth="1"/>
    <col min="3" max="3" width="16.140625" customWidth="1"/>
  </cols>
  <sheetData>
    <row r="1" spans="1:12" ht="30" x14ac:dyDescent="0.25">
      <c r="A1" s="1" t="s">
        <v>0</v>
      </c>
      <c r="B1" s="1" t="s">
        <v>18</v>
      </c>
      <c r="C1" s="1" t="s">
        <v>54</v>
      </c>
      <c r="D1" s="1"/>
      <c r="E1" s="1"/>
      <c r="F1" s="1"/>
      <c r="G1" s="1"/>
      <c r="H1" s="1"/>
      <c r="I1" s="6"/>
      <c r="J1" s="6"/>
      <c r="K1" s="6"/>
      <c r="L1" s="6"/>
    </row>
    <row r="2" spans="1:12" x14ac:dyDescent="0.25">
      <c r="A2" s="1" t="s">
        <v>39</v>
      </c>
      <c r="B2" s="1" t="s">
        <v>46</v>
      </c>
      <c r="C2" s="1" t="s">
        <v>8</v>
      </c>
      <c r="D2" s="1"/>
      <c r="E2" s="1"/>
      <c r="F2" s="1"/>
      <c r="G2" s="1"/>
      <c r="H2" s="1"/>
      <c r="I2" s="6"/>
      <c r="J2" s="6"/>
      <c r="K2" s="6"/>
      <c r="L2" s="6"/>
    </row>
    <row r="3" spans="1:12" x14ac:dyDescent="0.25">
      <c r="A3" s="1"/>
      <c r="B3" s="1" t="s">
        <v>47</v>
      </c>
      <c r="C3" s="1" t="s">
        <v>8</v>
      </c>
      <c r="D3" s="1"/>
      <c r="E3" s="1"/>
      <c r="F3" s="1"/>
      <c r="G3" s="1"/>
      <c r="H3" s="1"/>
      <c r="I3" s="6"/>
      <c r="J3" s="6"/>
      <c r="K3" s="6"/>
      <c r="L3" s="6"/>
    </row>
    <row r="4" spans="1:12" x14ac:dyDescent="0.25">
      <c r="A4" s="1"/>
      <c r="B4" s="1" t="s">
        <v>48</v>
      </c>
      <c r="C4" s="1" t="s">
        <v>8</v>
      </c>
      <c r="D4" s="1"/>
      <c r="E4" s="1"/>
      <c r="F4" s="1"/>
      <c r="G4" s="1"/>
      <c r="H4" s="1"/>
      <c r="I4" s="6"/>
      <c r="J4" s="6"/>
      <c r="K4" s="6"/>
      <c r="L4" s="6"/>
    </row>
    <row r="5" spans="1:12" x14ac:dyDescent="0.25">
      <c r="A5" s="1"/>
      <c r="B5" s="1" t="s">
        <v>49</v>
      </c>
      <c r="C5" s="1" t="s">
        <v>8</v>
      </c>
      <c r="D5" s="1"/>
      <c r="E5" s="1"/>
      <c r="F5" s="1"/>
      <c r="G5" s="1"/>
      <c r="H5" s="1"/>
      <c r="I5" s="6"/>
      <c r="J5" s="6"/>
      <c r="K5" s="6"/>
      <c r="L5" s="6"/>
    </row>
    <row r="6" spans="1:12" x14ac:dyDescent="0.25">
      <c r="A6" s="1"/>
      <c r="B6" s="1" t="s">
        <v>50</v>
      </c>
      <c r="C6" s="1" t="s">
        <v>8</v>
      </c>
      <c r="D6" s="1"/>
      <c r="E6" s="1"/>
      <c r="F6" s="1"/>
      <c r="G6" s="1"/>
      <c r="H6" s="1"/>
      <c r="I6" s="6"/>
      <c r="J6" s="6"/>
      <c r="K6" s="6"/>
      <c r="L6" s="6"/>
    </row>
    <row r="7" spans="1:12" x14ac:dyDescent="0.25">
      <c r="A7" s="1"/>
      <c r="B7" s="1" t="s">
        <v>51</v>
      </c>
      <c r="C7" s="1" t="s">
        <v>8</v>
      </c>
      <c r="D7" s="1"/>
      <c r="E7" s="1"/>
      <c r="F7" s="1"/>
      <c r="G7" s="1"/>
      <c r="H7" s="1"/>
      <c r="I7" s="6"/>
      <c r="J7" s="6"/>
      <c r="K7" s="6"/>
      <c r="L7" s="6"/>
    </row>
    <row r="8" spans="1:12" x14ac:dyDescent="0.25">
      <c r="A8" s="1"/>
      <c r="B8" s="1" t="s">
        <v>52</v>
      </c>
      <c r="C8" s="1" t="s">
        <v>8</v>
      </c>
      <c r="D8" s="1"/>
      <c r="E8" s="1"/>
      <c r="F8" s="1"/>
      <c r="G8" s="1"/>
      <c r="H8" s="1"/>
      <c r="I8" s="6"/>
      <c r="J8" s="6"/>
      <c r="K8" s="6"/>
      <c r="L8" s="6"/>
    </row>
    <row r="9" spans="1:12" x14ac:dyDescent="0.25">
      <c r="A9" s="1"/>
      <c r="B9" s="1" t="s">
        <v>53</v>
      </c>
      <c r="C9" s="1" t="s">
        <v>8</v>
      </c>
      <c r="D9" s="1"/>
      <c r="E9" s="1"/>
      <c r="F9" s="1"/>
      <c r="G9" s="1"/>
      <c r="H9" s="1"/>
      <c r="I9" s="6"/>
      <c r="J9" s="6"/>
      <c r="K9" s="6"/>
      <c r="L9" s="6"/>
    </row>
    <row r="10" spans="1:12" x14ac:dyDescent="0.25">
      <c r="A10" s="6"/>
      <c r="B10" s="1" t="s">
        <v>57</v>
      </c>
      <c r="C10" s="1" t="s">
        <v>7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s="1" t="s">
        <v>58</v>
      </c>
      <c r="C11" s="1" t="s">
        <v>8</v>
      </c>
    </row>
  </sheetData>
  <conditionalFormatting sqref="C1:C1048576">
    <cfRule type="containsText" dxfId="0" priority="2" operator="containsText" text="ON">
      <formula>NOT(ISERROR(SEARCH("ON",C1)))</formula>
    </cfRule>
    <cfRule type="containsText" dxfId="1" priority="1" operator="containsText" text="OFF">
      <formula>NOT(ISERROR(SEARCH("OFF",C1)))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AHU</vt:lpstr>
      <vt:lpstr>CHILLERS</vt:lpstr>
      <vt:lpstr>CHILLER 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 Sheth</dc:creator>
  <cp:lastModifiedBy>Dwij Sheth</cp:lastModifiedBy>
  <dcterms:created xsi:type="dcterms:W3CDTF">2018-05-30T03:00:01Z</dcterms:created>
  <dcterms:modified xsi:type="dcterms:W3CDTF">2018-05-30T05:32:23Z</dcterms:modified>
</cp:coreProperties>
</file>