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icegov-my.sharepoint.com/personal/0769169999_ice_dhs_gov/Documents/Desktop/STU- Local/ice.gov practice/EOFY2023/Final/"/>
    </mc:Choice>
  </mc:AlternateContent>
  <xr:revisionPtr revIDLastSave="6" documentId="8_{BDD7178D-1D11-4C8D-8A6C-CC65B4A81343}" xr6:coauthVersionLast="47" xr6:coauthVersionMax="47" xr10:uidLastSave="{FEDA4421-701A-4A20-9A69-963CA606FE3F}"/>
  <bookViews>
    <workbookView xWindow="-110" yWindow="-110" windowWidth="19420" windowHeight="10420" tabRatio="668" firstSheet="6" activeTab="10" xr2:uid="{00000000-000D-0000-FFFF-FFFF00000000}"/>
  </bookViews>
  <sheets>
    <sheet name="Header" sheetId="9" r:id="rId1"/>
    <sheet name="ATD FY24 YTD" sheetId="12" r:id="rId2"/>
    <sheet name="ATD EOFY23 " sheetId="14" r:id="rId3"/>
    <sheet name="Detention FY23" sheetId="18" r:id="rId4"/>
    <sheet name=" ICLOS and Detainees" sheetId="19" r:id="rId5"/>
    <sheet name="Monthly Bond Statistics" sheetId="20" r:id="rId6"/>
    <sheet name="Semiannual" sheetId="21" r:id="rId7"/>
    <sheet name="Facilities EOFY23" sheetId="15" r:id="rId8"/>
    <sheet name="Trans. Detainee Pop. EOFY23" sheetId="16" r:id="rId9"/>
    <sheet name="Vulnerable &amp; Special Population" sheetId="17" r:id="rId10"/>
    <sheet name="Footnotes" sheetId="22" r:id="rId11"/>
  </sheets>
  <definedNames>
    <definedName name="_xlnm._FilterDatabase" localSheetId="6" hidden="1">Semiannual!$A$85:$F$101</definedName>
    <definedName name="_xlnm.Print_Area" localSheetId="3">'Detention FY23'!$A$1:$V$110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 i="20" l="1"/>
  <c r="M6" i="20"/>
  <c r="L6" i="20"/>
  <c r="K6" i="20"/>
  <c r="J6" i="20"/>
  <c r="I6" i="20"/>
  <c r="H6" i="20"/>
  <c r="G6" i="20"/>
  <c r="F6" i="20"/>
  <c r="E6" i="20"/>
  <c r="D6" i="20"/>
  <c r="C6" i="20"/>
  <c r="B6" i="20"/>
  <c r="CA47" i="19"/>
  <c r="BZ47" i="19"/>
  <c r="BY47" i="19"/>
  <c r="BX47" i="19"/>
  <c r="BW47" i="19"/>
  <c r="BV47" i="19"/>
  <c r="BU47" i="19"/>
  <c r="BT47" i="19"/>
  <c r="BS47" i="19"/>
  <c r="BR47" i="19"/>
  <c r="BQ47" i="19"/>
  <c r="BP47" i="19"/>
  <c r="BO47" i="19"/>
  <c r="BN47" i="19"/>
  <c r="BM47" i="19"/>
  <c r="BL47" i="19"/>
  <c r="BK47" i="19"/>
  <c r="BJ47" i="19"/>
  <c r="BI47" i="19"/>
  <c r="BH47" i="19"/>
  <c r="BG47" i="19"/>
  <c r="BF47" i="19"/>
  <c r="BE47" i="19"/>
  <c r="BD47" i="19"/>
  <c r="BC47" i="19"/>
  <c r="BB47" i="19"/>
  <c r="BA47" i="19"/>
  <c r="AZ47" i="19"/>
  <c r="AY47" i="19"/>
  <c r="AX47" i="19"/>
  <c r="AW47" i="19"/>
  <c r="AV47" i="19"/>
  <c r="AU47" i="19"/>
  <c r="AT47" i="19"/>
  <c r="AS47" i="19"/>
  <c r="AR47" i="19"/>
  <c r="AQ47" i="19"/>
  <c r="AP47" i="19"/>
  <c r="AO47" i="19"/>
  <c r="AN47" i="19"/>
  <c r="AM47" i="19"/>
  <c r="AL47" i="19"/>
  <c r="AK47" i="19"/>
  <c r="AJ47" i="19"/>
  <c r="AI47" i="19"/>
  <c r="AH47" i="19"/>
  <c r="AG47" i="19"/>
  <c r="AF47" i="19"/>
  <c r="AE47" i="19"/>
  <c r="AD47" i="19"/>
  <c r="AC47" i="19"/>
  <c r="AB47" i="19"/>
  <c r="AA47" i="19"/>
  <c r="Z47" i="19"/>
  <c r="Y47" i="19"/>
  <c r="X47" i="19"/>
  <c r="W47" i="19"/>
  <c r="V47" i="19"/>
  <c r="U47" i="19"/>
  <c r="T47" i="19"/>
  <c r="S47" i="19"/>
  <c r="R47" i="19"/>
  <c r="Q47" i="19"/>
  <c r="P47" i="19"/>
  <c r="O47" i="19"/>
  <c r="N47" i="19"/>
  <c r="M47" i="19"/>
  <c r="L47" i="19"/>
  <c r="K47" i="19"/>
  <c r="J47" i="19"/>
  <c r="I47" i="19"/>
  <c r="H47" i="19"/>
  <c r="G47" i="19"/>
  <c r="F47" i="19"/>
  <c r="E47" i="19"/>
  <c r="D47" i="19"/>
  <c r="C47" i="19"/>
  <c r="B47" i="19"/>
  <c r="CA46" i="19"/>
  <c r="BZ46" i="19"/>
  <c r="BY46" i="19"/>
  <c r="BX46" i="19"/>
  <c r="BW46" i="19"/>
  <c r="BV46" i="19"/>
  <c r="BU46" i="19"/>
  <c r="BT46" i="19"/>
  <c r="BS46" i="19"/>
  <c r="BR46" i="19"/>
  <c r="BQ46" i="19"/>
  <c r="BP46" i="19"/>
  <c r="BO46" i="19"/>
  <c r="BN46" i="19"/>
  <c r="BM46" i="19"/>
  <c r="BL46" i="19"/>
  <c r="BK46" i="19"/>
  <c r="BJ46" i="19"/>
  <c r="BI46" i="19"/>
  <c r="BH46" i="19"/>
  <c r="BG46" i="19"/>
  <c r="BF46" i="19"/>
  <c r="BE46" i="19"/>
  <c r="BD46" i="19"/>
  <c r="BC46" i="19"/>
  <c r="BB46" i="19"/>
  <c r="BA46" i="19"/>
  <c r="AZ46" i="19"/>
  <c r="AY46" i="19"/>
  <c r="AX46" i="19"/>
  <c r="AW46" i="19"/>
  <c r="AV46" i="19"/>
  <c r="AU46" i="19"/>
  <c r="AT46" i="19"/>
  <c r="AS46" i="19"/>
  <c r="AR46" i="19"/>
  <c r="AQ46" i="19"/>
  <c r="AP46" i="19"/>
  <c r="AO46" i="19"/>
  <c r="AN46" i="19"/>
  <c r="AM46" i="19"/>
  <c r="AL46" i="19"/>
  <c r="AK46" i="19"/>
  <c r="AJ46" i="19"/>
  <c r="AI46" i="19"/>
  <c r="AH46" i="19"/>
  <c r="AG46" i="19"/>
  <c r="AF46" i="19"/>
  <c r="AE46" i="19"/>
  <c r="AD46" i="19"/>
  <c r="AC46" i="19"/>
  <c r="AB46" i="19"/>
  <c r="AA46" i="19"/>
  <c r="Z46" i="19"/>
  <c r="Y46" i="19"/>
  <c r="X46" i="19"/>
  <c r="W46" i="19"/>
  <c r="V46" i="19"/>
  <c r="U46" i="19"/>
  <c r="T46" i="19"/>
  <c r="S46" i="19"/>
  <c r="R46" i="19"/>
  <c r="Q46" i="19"/>
  <c r="P46" i="19"/>
  <c r="O46" i="19"/>
  <c r="N46" i="19"/>
  <c r="M46" i="19"/>
  <c r="L46" i="19"/>
  <c r="K46" i="19"/>
  <c r="J46" i="19"/>
  <c r="I46" i="19"/>
  <c r="H46" i="19"/>
  <c r="G46" i="19"/>
  <c r="F46" i="19"/>
  <c r="E46" i="19"/>
  <c r="D46" i="19"/>
  <c r="C46" i="19"/>
  <c r="B46" i="19"/>
  <c r="CA45" i="19"/>
  <c r="BZ45" i="19"/>
  <c r="BY45" i="19"/>
  <c r="BX45" i="19"/>
  <c r="BW45" i="19"/>
  <c r="BV45" i="19"/>
  <c r="BU45" i="19"/>
  <c r="BT45" i="19"/>
  <c r="BS45" i="19"/>
  <c r="BR45" i="19"/>
  <c r="BQ45" i="19"/>
  <c r="BP45" i="19"/>
  <c r="BO45" i="19"/>
  <c r="BN45" i="19"/>
  <c r="BM45" i="19"/>
  <c r="BL45" i="19"/>
  <c r="BK45" i="19"/>
  <c r="BJ45" i="19"/>
  <c r="BI45" i="19"/>
  <c r="BH45" i="19"/>
  <c r="BG45" i="19"/>
  <c r="BF45" i="19"/>
  <c r="BE45" i="19"/>
  <c r="BD45" i="19"/>
  <c r="BC45" i="19"/>
  <c r="BB45" i="19"/>
  <c r="BA45" i="19"/>
  <c r="AZ45" i="19"/>
  <c r="AY45" i="19"/>
  <c r="AX45" i="19"/>
  <c r="AW45" i="19"/>
  <c r="AV45" i="19"/>
  <c r="AU45" i="19"/>
  <c r="AT45" i="19"/>
  <c r="AS45" i="19"/>
  <c r="AR45" i="19"/>
  <c r="AQ45" i="19"/>
  <c r="AP45" i="19"/>
  <c r="AO45" i="19"/>
  <c r="AN45" i="19"/>
  <c r="AM45" i="19"/>
  <c r="AL45" i="19"/>
  <c r="AK45" i="19"/>
  <c r="AJ45" i="19"/>
  <c r="AI45" i="19"/>
  <c r="AH45" i="19"/>
  <c r="AG45" i="19"/>
  <c r="AF45" i="19"/>
  <c r="AE45" i="19"/>
  <c r="AD45" i="19"/>
  <c r="AC45" i="19"/>
  <c r="AB45" i="19"/>
  <c r="AA45" i="19"/>
  <c r="Z45" i="19"/>
  <c r="Y45" i="19"/>
  <c r="X45" i="19"/>
  <c r="W45" i="19"/>
  <c r="V45" i="19"/>
  <c r="U45" i="19"/>
  <c r="T45" i="19"/>
  <c r="S45" i="19"/>
  <c r="R45" i="19"/>
  <c r="Q45" i="19"/>
  <c r="P45" i="19"/>
  <c r="O45" i="19"/>
  <c r="N45" i="19"/>
  <c r="M45" i="19"/>
  <c r="L45" i="19"/>
  <c r="K45" i="19"/>
  <c r="J45" i="19"/>
  <c r="I45" i="19"/>
  <c r="H45" i="19"/>
  <c r="G45" i="19"/>
  <c r="F45" i="19"/>
  <c r="E45" i="19"/>
  <c r="D45" i="19"/>
  <c r="C45" i="19"/>
  <c r="B45" i="19"/>
  <c r="CA44" i="19"/>
  <c r="CA48" i="19" s="1"/>
  <c r="BZ44" i="19"/>
  <c r="BZ48" i="19" s="1"/>
  <c r="BY44" i="19"/>
  <c r="BY48" i="19" s="1"/>
  <c r="BX44" i="19"/>
  <c r="BX48" i="19" s="1"/>
  <c r="BW44" i="19"/>
  <c r="BW48" i="19" s="1"/>
  <c r="BV44" i="19"/>
  <c r="BV48" i="19" s="1"/>
  <c r="BU44" i="19"/>
  <c r="BU48" i="19" s="1"/>
  <c r="BT44" i="19"/>
  <c r="BT48" i="19" s="1"/>
  <c r="BS44" i="19"/>
  <c r="BS48" i="19" s="1"/>
  <c r="BR44" i="19"/>
  <c r="BR48" i="19" s="1"/>
  <c r="BQ44" i="19"/>
  <c r="BQ48" i="19" s="1"/>
  <c r="BP44" i="19"/>
  <c r="BP48" i="19" s="1"/>
  <c r="BO44" i="19"/>
  <c r="BO48" i="19" s="1"/>
  <c r="BN44" i="19"/>
  <c r="BN48" i="19" s="1"/>
  <c r="BM44" i="19"/>
  <c r="BM48" i="19" s="1"/>
  <c r="BL44" i="19"/>
  <c r="BL48" i="19" s="1"/>
  <c r="BK44" i="19"/>
  <c r="BK48" i="19" s="1"/>
  <c r="BJ44" i="19"/>
  <c r="BJ48" i="19" s="1"/>
  <c r="BI44" i="19"/>
  <c r="BI48" i="19" s="1"/>
  <c r="BH44" i="19"/>
  <c r="BH48" i="19" s="1"/>
  <c r="BG44" i="19"/>
  <c r="BG48" i="19" s="1"/>
  <c r="BF44" i="19"/>
  <c r="BF48" i="19" s="1"/>
  <c r="BE44" i="19"/>
  <c r="BE48" i="19" s="1"/>
  <c r="BD44" i="19"/>
  <c r="BD48" i="19" s="1"/>
  <c r="BC44" i="19"/>
  <c r="BC48" i="19" s="1"/>
  <c r="BB44" i="19"/>
  <c r="BB48" i="19" s="1"/>
  <c r="BA44" i="19"/>
  <c r="BA48" i="19" s="1"/>
  <c r="AZ44" i="19"/>
  <c r="AZ48" i="19" s="1"/>
  <c r="AY44" i="19"/>
  <c r="AY48" i="19" s="1"/>
  <c r="AX44" i="19"/>
  <c r="AX48" i="19" s="1"/>
  <c r="AW44" i="19"/>
  <c r="AW48" i="19" s="1"/>
  <c r="AV44" i="19"/>
  <c r="AV48" i="19" s="1"/>
  <c r="AU44" i="19"/>
  <c r="AU48" i="19" s="1"/>
  <c r="AT44" i="19"/>
  <c r="AT48" i="19" s="1"/>
  <c r="AS44" i="19"/>
  <c r="AS48" i="19" s="1"/>
  <c r="AR44" i="19"/>
  <c r="AR48" i="19" s="1"/>
  <c r="AQ44" i="19"/>
  <c r="AQ48" i="19" s="1"/>
  <c r="AP44" i="19"/>
  <c r="AP48" i="19" s="1"/>
  <c r="AO44" i="19"/>
  <c r="AO48" i="19" s="1"/>
  <c r="AN44" i="19"/>
  <c r="AN48" i="19" s="1"/>
  <c r="AM44" i="19"/>
  <c r="AM48" i="19" s="1"/>
  <c r="AL44" i="19"/>
  <c r="AL48" i="19" s="1"/>
  <c r="AK44" i="19"/>
  <c r="AK48" i="19" s="1"/>
  <c r="AJ44" i="19"/>
  <c r="AJ48" i="19" s="1"/>
  <c r="AI44" i="19"/>
  <c r="AI48" i="19" s="1"/>
  <c r="AH44" i="19"/>
  <c r="AH48" i="19" s="1"/>
  <c r="AG44" i="19"/>
  <c r="AG48" i="19" s="1"/>
  <c r="AF44" i="19"/>
  <c r="AF48" i="19" s="1"/>
  <c r="AE44" i="19"/>
  <c r="AE48" i="19" s="1"/>
  <c r="AD44" i="19"/>
  <c r="AD48" i="19" s="1"/>
  <c r="AC44" i="19"/>
  <c r="AC48" i="19" s="1"/>
  <c r="AB44" i="19"/>
  <c r="AB48" i="19" s="1"/>
  <c r="AA44" i="19"/>
  <c r="AA48" i="19" s="1"/>
  <c r="Z44" i="19"/>
  <c r="Z48" i="19" s="1"/>
  <c r="Y44" i="19"/>
  <c r="Y48" i="19" s="1"/>
  <c r="X44" i="19"/>
  <c r="X48" i="19" s="1"/>
  <c r="W44" i="19"/>
  <c r="W48" i="19" s="1"/>
  <c r="V44" i="19"/>
  <c r="V48" i="19" s="1"/>
  <c r="U44" i="19"/>
  <c r="U48" i="19" s="1"/>
  <c r="T44" i="19"/>
  <c r="T48" i="19" s="1"/>
  <c r="S44" i="19"/>
  <c r="S48" i="19" s="1"/>
  <c r="R44" i="19"/>
  <c r="R48" i="19" s="1"/>
  <c r="Q44" i="19"/>
  <c r="Q48" i="19" s="1"/>
  <c r="P44" i="19"/>
  <c r="P48" i="19" s="1"/>
  <c r="O44" i="19"/>
  <c r="O48" i="19" s="1"/>
  <c r="N44" i="19"/>
  <c r="N48" i="19" s="1"/>
  <c r="M44" i="19"/>
  <c r="M48" i="19" s="1"/>
  <c r="L44" i="19"/>
  <c r="L48" i="19" s="1"/>
  <c r="K44" i="19"/>
  <c r="K48" i="19" s="1"/>
  <c r="J44" i="19"/>
  <c r="J48" i="19" s="1"/>
  <c r="I44" i="19"/>
  <c r="I48" i="19" s="1"/>
  <c r="H44" i="19"/>
  <c r="H48" i="19" s="1"/>
  <c r="G44" i="19"/>
  <c r="G48" i="19" s="1"/>
  <c r="F44" i="19"/>
  <c r="F48" i="19" s="1"/>
  <c r="E44" i="19"/>
  <c r="E48" i="19" s="1"/>
  <c r="D44" i="19"/>
  <c r="D48" i="19" s="1"/>
  <c r="C44" i="19"/>
  <c r="C48" i="19" s="1"/>
  <c r="B44" i="19"/>
  <c r="B48" i="19" s="1"/>
  <c r="BH30" i="19"/>
  <c r="BG30" i="19"/>
  <c r="BF30" i="19"/>
  <c r="BE30" i="19"/>
  <c r="BD30" i="19"/>
  <c r="BC30" i="19"/>
  <c r="BB30" i="19"/>
  <c r="BA30" i="19"/>
  <c r="AZ30" i="19"/>
  <c r="AY30" i="19"/>
  <c r="AX30" i="19"/>
  <c r="AW30" i="19"/>
  <c r="AV30" i="19"/>
  <c r="AU30" i="19"/>
  <c r="AT30" i="19"/>
  <c r="AS30" i="19"/>
  <c r="AR30" i="19"/>
  <c r="AQ30" i="19"/>
  <c r="M30" i="19"/>
  <c r="L30" i="19"/>
  <c r="K30" i="19"/>
  <c r="J30" i="19"/>
  <c r="I30" i="19"/>
  <c r="H30" i="19"/>
  <c r="G30" i="19"/>
  <c r="F30" i="19"/>
  <c r="E30" i="19"/>
  <c r="D30" i="19"/>
  <c r="C30" i="19"/>
  <c r="B30" i="19"/>
  <c r="M24" i="19"/>
  <c r="L24" i="19"/>
  <c r="K24" i="19"/>
  <c r="J24" i="19"/>
  <c r="I24" i="19"/>
  <c r="H24" i="19"/>
  <c r="G24" i="19"/>
  <c r="F24" i="19"/>
  <c r="E24" i="19"/>
  <c r="D24" i="19"/>
  <c r="C24" i="19"/>
  <c r="B24" i="19"/>
  <c r="O131" i="18"/>
  <c r="O130" i="18"/>
  <c r="O129" i="18"/>
  <c r="O128" i="18"/>
  <c r="O127" i="18"/>
  <c r="O126" i="18"/>
  <c r="N122" i="18"/>
  <c r="N121" i="18"/>
  <c r="N120" i="18"/>
  <c r="O62" i="18"/>
  <c r="O61" i="18"/>
  <c r="O60" i="18"/>
  <c r="N59" i="18"/>
  <c r="M59" i="18"/>
  <c r="L59" i="18"/>
  <c r="K59" i="18"/>
  <c r="J59" i="18"/>
  <c r="I59" i="18"/>
  <c r="H59" i="18"/>
  <c r="G59" i="18"/>
  <c r="F59" i="18"/>
  <c r="O59" i="18" s="1"/>
  <c r="E59" i="18"/>
  <c r="D59" i="18"/>
  <c r="C59" i="18"/>
  <c r="O58" i="18"/>
  <c r="O57" i="18"/>
  <c r="O56" i="18"/>
  <c r="N55" i="18"/>
  <c r="M55" i="18"/>
  <c r="L55" i="18"/>
  <c r="K55" i="18"/>
  <c r="J55" i="18"/>
  <c r="I55" i="18"/>
  <c r="H55" i="18"/>
  <c r="G55" i="18"/>
  <c r="F55" i="18"/>
  <c r="O55" i="18" s="1"/>
  <c r="E55" i="18"/>
  <c r="D55" i="18"/>
  <c r="C55" i="18"/>
  <c r="O54" i="18"/>
  <c r="O53" i="18"/>
  <c r="O52" i="18"/>
  <c r="N51" i="18"/>
  <c r="M51" i="18"/>
  <c r="L51" i="18"/>
  <c r="K51" i="18"/>
  <c r="J51" i="18"/>
  <c r="I51" i="18"/>
  <c r="H51" i="18"/>
  <c r="G51" i="18"/>
  <c r="F51" i="18"/>
  <c r="O51" i="18" s="1"/>
  <c r="E51" i="18"/>
  <c r="D51" i="18"/>
  <c r="C51" i="18"/>
  <c r="O50" i="18"/>
  <c r="O49" i="18"/>
  <c r="O48" i="18"/>
  <c r="N47" i="18"/>
  <c r="M47" i="18"/>
  <c r="L47" i="18"/>
  <c r="K47" i="18"/>
  <c r="J47" i="18"/>
  <c r="I47" i="18"/>
  <c r="H47" i="18"/>
  <c r="G47" i="18"/>
  <c r="F47" i="18"/>
  <c r="O47" i="18" s="1"/>
  <c r="E47" i="18"/>
  <c r="D47" i="18"/>
  <c r="C47" i="18"/>
  <c r="O46" i="18"/>
  <c r="O45" i="18"/>
  <c r="O44" i="18"/>
  <c r="N43" i="18"/>
  <c r="M43" i="18"/>
  <c r="L43" i="18"/>
  <c r="K43" i="18"/>
  <c r="J43" i="18"/>
  <c r="I43" i="18"/>
  <c r="H43" i="18"/>
  <c r="G43" i="18"/>
  <c r="F43" i="18"/>
  <c r="O43" i="18" s="1"/>
  <c r="E43" i="18"/>
  <c r="D43" i="18"/>
  <c r="C43" i="18"/>
  <c r="O42" i="18"/>
  <c r="O41" i="18"/>
  <c r="O40" i="18"/>
  <c r="N39" i="18"/>
  <c r="N38" i="18" s="1"/>
  <c r="M39" i="18"/>
  <c r="L39" i="18"/>
  <c r="K39" i="18"/>
  <c r="J39" i="18"/>
  <c r="J38" i="18" s="1"/>
  <c r="I39" i="18"/>
  <c r="I38" i="18" s="1"/>
  <c r="H39" i="18"/>
  <c r="H38" i="18" s="1"/>
  <c r="G39" i="18"/>
  <c r="G38" i="18" s="1"/>
  <c r="F39" i="18"/>
  <c r="F38" i="18" s="1"/>
  <c r="E39" i="18"/>
  <c r="D39" i="18"/>
  <c r="C39" i="18"/>
  <c r="M38" i="18"/>
  <c r="L38" i="18"/>
  <c r="K38" i="18"/>
  <c r="E38" i="18"/>
  <c r="D38" i="18"/>
  <c r="C38" i="18"/>
  <c r="E31" i="18"/>
  <c r="E30" i="18"/>
  <c r="J29" i="18"/>
  <c r="D29" i="18"/>
  <c r="C29" i="18"/>
  <c r="B29" i="18"/>
  <c r="E29" i="18" s="1"/>
  <c r="F23" i="18"/>
  <c r="E23" i="18" s="1"/>
  <c r="V22" i="18"/>
  <c r="F22" i="18"/>
  <c r="E22" i="18"/>
  <c r="C22" i="18"/>
  <c r="V21" i="18"/>
  <c r="F21" i="18"/>
  <c r="E21" i="18" s="1"/>
  <c r="U20" i="18"/>
  <c r="T20" i="18"/>
  <c r="S20" i="18"/>
  <c r="R20" i="18"/>
  <c r="Q20" i="18"/>
  <c r="P20" i="18"/>
  <c r="O20" i="18"/>
  <c r="N20" i="18"/>
  <c r="M20" i="18"/>
  <c r="L20" i="18"/>
  <c r="K20" i="18"/>
  <c r="J20" i="18"/>
  <c r="V20" i="18" s="1"/>
  <c r="F20" i="18"/>
  <c r="E20" i="18" s="1"/>
  <c r="D20" i="18"/>
  <c r="B20" i="18"/>
  <c r="C20" i="18" s="1"/>
  <c r="D14" i="18"/>
  <c r="D13" i="18"/>
  <c r="D12" i="18"/>
  <c r="D11" i="18"/>
  <c r="D10" i="18" s="1"/>
  <c r="O10" i="18"/>
  <c r="C10" i="18"/>
  <c r="O38" i="18" l="1"/>
  <c r="O39" i="18"/>
  <c r="C21" i="18"/>
  <c r="C23" i="18"/>
  <c r="A26" i="14" l="1"/>
  <c r="A26" i="12" l="1"/>
</calcChain>
</file>

<file path=xl/sharedStrings.xml><?xml version="1.0" encoding="utf-8"?>
<sst xmlns="http://schemas.openxmlformats.org/spreadsheetml/2006/main" count="3210" uniqueCount="988">
  <si>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</si>
  <si>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</si>
  <si>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</si>
  <si>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</si>
  <si>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</si>
  <si>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</si>
  <si>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</si>
  <si>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</si>
  <si>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</si>
  <si>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</si>
  <si>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</si>
  <si>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</si>
  <si>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</si>
  <si>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</si>
  <si>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</si>
  <si>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</si>
  <si>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</si>
  <si>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</si>
  <si>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MONROE COUNTY DETENTION-DORM</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</si>
  <si>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</si>
  <si>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</si>
  <si>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</si>
  <si>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</si>
  <si>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</si>
  <si>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</si>
  <si>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</si>
  <si>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</si>
  <si>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</si>
  <si>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</si>
  <si>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</si>
  <si>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</si>
  <si>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</si>
  <si>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</si>
  <si>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</si>
  <si>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</si>
  <si>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</si>
  <si>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</si>
  <si>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PINELLAS COUNTY JAIL</t>
  </si>
  <si>
    <t>GEAUGA COUNTY JAIL</t>
  </si>
  <si>
    <t>AL</t>
  </si>
  <si>
    <t>HENDERSON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</si>
  <si>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</si>
  <si>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</si>
  <si>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</si>
  <si>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</si>
  <si>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</si>
  <si>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</si>
  <si>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</si>
  <si>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</si>
  <si>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</si>
  <si>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</si>
  <si>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</si>
  <si>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</si>
  <si>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</si>
  <si>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</si>
  <si>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</si>
  <si>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</si>
  <si>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</si>
  <si>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</si>
  <si>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</si>
  <si>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</si>
  <si>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</si>
  <si>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</si>
  <si>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</si>
  <si>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</si>
  <si>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</si>
  <si>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</si>
  <si>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</si>
  <si>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</si>
  <si>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</si>
  <si>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</si>
  <si>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</si>
  <si>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</si>
  <si>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</si>
  <si>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</si>
  <si>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</si>
  <si>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</si>
  <si>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</si>
  <si>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</si>
  <si>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</si>
  <si>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</si>
  <si>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</si>
  <si>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</si>
  <si>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</si>
  <si>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</si>
  <si>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</si>
  <si>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</si>
  <si>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</si>
  <si>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</si>
  <si>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</si>
  <si>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</si>
  <si>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</si>
  <si>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</si>
  <si>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</si>
  <si>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</si>
  <si>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</si>
  <si>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</si>
  <si>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</si>
  <si>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</si>
  <si>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</si>
  <si>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</si>
  <si>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</si>
  <si>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</si>
  <si>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</si>
  <si>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</si>
  <si>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</si>
  <si>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</si>
  <si>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</si>
  <si>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</si>
  <si>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</si>
  <si>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</si>
  <si>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</si>
  <si>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</si>
  <si>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</si>
  <si>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</si>
  <si>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</si>
  <si>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</si>
  <si>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</si>
  <si>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</si>
  <si>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</si>
  <si>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</si>
  <si>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</si>
  <si>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</si>
  <si>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</si>
  <si>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</si>
  <si>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</si>
  <si>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</si>
  <si>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</si>
  <si>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</si>
  <si>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</si>
  <si>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</si>
  <si>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</si>
  <si>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</si>
  <si>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</si>
  <si>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</si>
  <si>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</si>
  <si>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</si>
  <si>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</si>
  <si>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</si>
  <si>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</si>
  <si>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</si>
  <si>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</si>
  <si>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</si>
  <si>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</si>
  <si>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</si>
  <si>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</si>
  <si>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</si>
  <si>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</si>
  <si>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</si>
  <si>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</si>
  <si>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</si>
  <si>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</si>
  <si>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</si>
  <si>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</si>
  <si>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</si>
  <si>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</si>
  <si>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</si>
  <si>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</si>
  <si>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</si>
  <si>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</si>
  <si>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</si>
  <si>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</si>
  <si>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</si>
  <si>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</si>
  <si>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</si>
  <si>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</si>
  <si>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</si>
  <si>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</si>
  <si>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</si>
  <si>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</si>
  <si>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</si>
  <si>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</si>
  <si>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</si>
  <si>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</si>
  <si>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</si>
  <si>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</si>
  <si>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</si>
  <si>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</si>
  <si>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</si>
  <si>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</si>
  <si>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</si>
  <si>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</si>
  <si>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</si>
  <si>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</si>
  <si>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</si>
  <si>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</si>
  <si>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</si>
  <si>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</si>
  <si>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</si>
  <si>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</si>
  <si>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</si>
  <si>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</si>
  <si>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</si>
  <si>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</si>
  <si>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</si>
  <si>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</si>
  <si>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</si>
  <si>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</si>
  <si>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</si>
  <si>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</si>
  <si>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</si>
  <si>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</si>
  <si>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</si>
  <si>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</si>
  <si>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</si>
  <si>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</si>
  <si>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</si>
  <si>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</si>
  <si>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</si>
  <si>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</si>
  <si>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</si>
  <si>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</si>
  <si>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</si>
  <si>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</si>
  <si>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</si>
  <si>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</si>
  <si>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</si>
  <si>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</si>
  <si>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</si>
  <si>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</si>
  <si>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</si>
  <si>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</si>
  <si>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</si>
  <si>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</si>
  <si>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</si>
  <si>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</si>
  <si>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</si>
  <si>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</si>
  <si>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</si>
  <si>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</si>
  <si>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</si>
  <si>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</si>
  <si>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</si>
  <si>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</si>
  <si>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</si>
  <si>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</si>
  <si>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</si>
  <si>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</si>
  <si>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</si>
  <si>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</si>
  <si>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</si>
  <si>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</si>
  <si>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</si>
  <si>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</si>
  <si>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</si>
  <si>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</si>
  <si>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</si>
  <si>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</si>
  <si>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</si>
  <si>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</si>
  <si>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</si>
  <si>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</si>
  <si>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</si>
  <si>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</si>
  <si>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</si>
  <si>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</si>
  <si>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</si>
  <si>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</si>
  <si>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</si>
  <si>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</si>
  <si>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</si>
  <si>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</si>
  <si>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</si>
  <si>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</si>
  <si>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</si>
  <si>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</si>
  <si>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</si>
  <si>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</si>
  <si>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</si>
  <si>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</si>
  <si>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</si>
  <si>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</si>
  <si>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</si>
  <si>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</si>
  <si>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</si>
  <si>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</si>
  <si>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</si>
  <si>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</si>
  <si>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</si>
  <si>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</si>
  <si>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</si>
  <si>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</si>
  <si>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</si>
  <si>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</si>
  <si>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</si>
  <si>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</si>
  <si>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</si>
  <si>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</si>
  <si>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</si>
  <si>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</si>
  <si>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</si>
  <si>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</si>
  <si>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</si>
  <si>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</si>
  <si>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</si>
  <si>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</si>
  <si>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</si>
  <si>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</si>
  <si>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</si>
  <si>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</si>
  <si>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</si>
  <si>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</si>
  <si>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</si>
  <si>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</si>
  <si>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</si>
  <si>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</si>
  <si>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</si>
  <si>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</si>
  <si>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</si>
  <si>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</si>
  <si>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</si>
  <si>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</si>
  <si>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</si>
  <si>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</si>
  <si>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</si>
  <si>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</si>
  <si>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</si>
  <si>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</si>
  <si>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</si>
  <si>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</si>
  <si>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</si>
  <si>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</si>
  <si>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</si>
  <si>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</si>
  <si>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</si>
  <si>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</si>
  <si>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</si>
  <si>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</si>
  <si>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</si>
  <si>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</si>
  <si>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</si>
  <si>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</si>
  <si>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</si>
  <si>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</si>
  <si>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</si>
  <si>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</si>
  <si>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</si>
  <si>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</si>
  <si>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</si>
  <si>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</si>
  <si>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</si>
  <si>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</si>
  <si>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</si>
  <si>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301 SOUTH WALNUT STREET</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</si>
  <si>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</si>
  <si>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</si>
  <si>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</si>
  <si>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</si>
  <si>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</si>
  <si>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</si>
  <si>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</si>
  <si>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</si>
  <si>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</si>
  <si>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</si>
  <si>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</si>
  <si>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</si>
  <si>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</si>
  <si>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</si>
  <si>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</si>
  <si>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</si>
  <si>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</si>
  <si>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</si>
  <si>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</si>
  <si>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</si>
  <si>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</si>
  <si>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</si>
  <si>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</si>
  <si>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</si>
  <si>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</si>
  <si>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</si>
  <si>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</si>
  <si>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</si>
  <si>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</si>
  <si>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</si>
  <si>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</si>
  <si>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</si>
  <si>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</si>
  <si>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</si>
  <si>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</si>
  <si>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</si>
  <si>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</si>
  <si>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</si>
  <si>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</si>
  <si>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</si>
  <si>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</si>
  <si>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</si>
  <si>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</si>
  <si>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</si>
  <si>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</si>
  <si>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</si>
  <si>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</si>
  <si>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</si>
  <si>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ORSA</t>
  </si>
  <si>
    <t>UT</t>
  </si>
  <si>
    <t>WASHOE COUNTY JAIL</t>
  </si>
  <si>
    <t>911 PARR BOULEVARD</t>
  </si>
  <si>
    <t>RENO</t>
  </si>
  <si>
    <t>SC</t>
  </si>
  <si>
    <t>COLLIER COUNTY NAPLES JAIL CENTER</t>
  </si>
  <si>
    <t>NAPLES</t>
  </si>
  <si>
    <t>DALLAS COUNTY JAIL - LEW STERRETT JUSTICE CENTER</t>
  </si>
  <si>
    <t>111 WEST COMMERCE STREET</t>
  </si>
  <si>
    <t>DALLAS</t>
  </si>
  <si>
    <t>14400 49TH STREET NORTH</t>
  </si>
  <si>
    <t>CLEARWATER</t>
  </si>
  <si>
    <t>PR</t>
  </si>
  <si>
    <t>SAIPAN DEPARTMENT OF CORRECTIONS (SUSUPE)</t>
  </si>
  <si>
    <t>TEKKEN ST., SUSUPE VILLAGE</t>
  </si>
  <si>
    <t>SAIPAN</t>
  </si>
  <si>
    <t>MP</t>
  </si>
  <si>
    <t>GRAND FORKS COUNTY CORRECTIONAL FACILITY</t>
  </si>
  <si>
    <t>1701 NORTH WASHINGTON ST</t>
  </si>
  <si>
    <t>GRAND FORKS</t>
  </si>
  <si>
    <t>ND</t>
  </si>
  <si>
    <t>203 ASPINALL AVENUE</t>
  </si>
  <si>
    <t>HAGATNA</t>
  </si>
  <si>
    <t>GU</t>
  </si>
  <si>
    <t>PHELPS COUNTY JAIL</t>
  </si>
  <si>
    <t>715 5TH AVENUE</t>
  </si>
  <si>
    <t>HOLDREGE</t>
  </si>
  <si>
    <t>SOUTH CENTRAL REGIONAL JAIL</t>
  </si>
  <si>
    <t>1001 CENTRE WAY</t>
  </si>
  <si>
    <t>CHARLESTON</t>
  </si>
  <si>
    <t>WV</t>
  </si>
  <si>
    <t>8/23/2018</t>
  </si>
  <si>
    <t>MADISON COUNTY JAIL</t>
  </si>
  <si>
    <t>2935 HIGHWAY 51</t>
  </si>
  <si>
    <t>CANTON</t>
  </si>
  <si>
    <t>Good</t>
  </si>
  <si>
    <t>POTTAWATTAMIE COUNTY JAIL</t>
  </si>
  <si>
    <t>1400 BIG LAKE ROAD</t>
  </si>
  <si>
    <t>COUNCIL BLUFFS</t>
  </si>
  <si>
    <t>5001 Maloneyville Rd</t>
  </si>
  <si>
    <t>Knoxville</t>
  </si>
  <si>
    <t>TN</t>
  </si>
  <si>
    <t>OLDHAM COUNTY JAIL</t>
  </si>
  <si>
    <t>100 W MAIN STREET</t>
  </si>
  <si>
    <t>LA GRANGE</t>
  </si>
  <si>
    <t>LEXINGTON</t>
  </si>
  <si>
    <t>LEXINGTON COUNTY JAIL</t>
  </si>
  <si>
    <t>521 GIBSON ROAD</t>
  </si>
  <si>
    <t>NEW HANOVER COUNTY JAIL</t>
  </si>
  <si>
    <t>3950 JUVENILE RD</t>
  </si>
  <si>
    <t>CASTLE HAYNE</t>
  </si>
  <si>
    <t>SALT LAKE COUNTY METRO JAIL</t>
  </si>
  <si>
    <t>3415 SOUTH 900 WEST</t>
  </si>
  <si>
    <t>SALT LAKE CITY</t>
  </si>
  <si>
    <t>FLOYD COUNTY JAIL</t>
  </si>
  <si>
    <t>2526 NEW CALHOUN HWY</t>
  </si>
  <si>
    <t>ROME</t>
  </si>
  <si>
    <t>VAL VERDE CORRECTIONAL FACILITY</t>
  </si>
  <si>
    <t>253 FARM TO MARKET 2523</t>
  </si>
  <si>
    <t>DEL RIO</t>
  </si>
  <si>
    <t>SD</t>
  </si>
  <si>
    <t>KARNES COUNTY CORRECTIONAL CENTER</t>
  </si>
  <si>
    <t>810 COMMERCE STREET</t>
  </si>
  <si>
    <t>3/16/2017</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</si>
  <si>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</si>
  <si>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</si>
  <si>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</si>
  <si>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</si>
  <si>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</si>
  <si>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</si>
  <si>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</si>
  <si>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</si>
  <si>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</si>
  <si>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</si>
  <si>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</si>
  <si>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</si>
  <si>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</si>
  <si>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</si>
  <si>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</si>
  <si>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</si>
  <si>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</si>
  <si>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</si>
  <si>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</si>
  <si>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</si>
  <si>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</si>
  <si>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</si>
  <si>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</si>
  <si>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</si>
  <si>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</si>
  <si>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</si>
  <si>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</si>
  <si>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</si>
  <si>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</si>
  <si>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</si>
  <si>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</si>
  <si>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</si>
  <si>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</si>
  <si>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</si>
  <si>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</si>
  <si>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</si>
  <si>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</si>
  <si>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</si>
  <si>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</si>
  <si>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</si>
  <si>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</si>
  <si>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</si>
  <si>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</si>
  <si>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</si>
  <si>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</si>
  <si>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</si>
  <si>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</si>
  <si>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</si>
  <si>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</si>
  <si>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</si>
  <si>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</si>
  <si>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</si>
  <si>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</si>
  <si>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</si>
  <si>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</si>
  <si>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</si>
  <si>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</si>
  <si>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</si>
  <si>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</si>
  <si>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</si>
  <si>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</si>
  <si>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</si>
  <si>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</si>
  <si>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</si>
  <si>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</si>
  <si>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</si>
  <si>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</si>
  <si>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</si>
  <si>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</si>
  <si>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</si>
  <si>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</si>
  <si>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</si>
  <si>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</si>
  <si>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</si>
  <si>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</si>
  <si>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Costs listed above are only related to technology costs, and do not include other associated contract and case management costs that are a part of the ATD program. Average daily participant cost is greater than those listed in the table above.</t>
  </si>
  <si>
    <t>Veriwatch</t>
  </si>
  <si>
    <t>VeriWatch</t>
  </si>
  <si>
    <t>Dual Technology</t>
  </si>
  <si>
    <t>Dual Tech</t>
  </si>
  <si>
    <t>Court Data from BI Inc. as of 9/30/2023</t>
  </si>
  <si>
    <t>Data from BI Inc. Participants Report, 10.07.2023</t>
  </si>
  <si>
    <t>Data from OBP Report, 10.08.2023</t>
  </si>
  <si>
    <t>ICE ALTERNATIVES TO DETENTION DATA, FY24</t>
  </si>
  <si>
    <t>ATD Active Population by Status, Extended Case Management Service, Count and ALIP, FY24</t>
  </si>
  <si>
    <t>Active ATD Participants and Average Length in Program, FY24,  as of 10/07/2023, by AOR and Technology</t>
  </si>
  <si>
    <t>Active ATD Participants and Average Length in Program, FY23,  as of 9/30/2023, by AOR and Technology</t>
  </si>
  <si>
    <t>Data from OBP Report, 9.24.2023</t>
  </si>
  <si>
    <t>ATD Active Population by Status, Extended Case Management Service, Count and ALIP, FY23</t>
  </si>
  <si>
    <t>Data from BI Inc. Participants Report, 9.30.2023</t>
  </si>
  <si>
    <t>ICE ALTERNATIVES TO DETENTION DATA, FY23</t>
  </si>
  <si>
    <t>FY23 Year End  Court Appearance: Total Hearings*</t>
  </si>
  <si>
    <t>FY23 Year End Court Appearance: Final Hearings*</t>
  </si>
  <si>
    <t>FY23 Year End Court Appearance: Total Hearings*</t>
  </si>
  <si>
    <t xml:space="preserve"> ODO Inspection End Date is the date the final report was issued.</t>
  </si>
  <si>
    <t>ODO inspections are conducted on a semi-annual basis. The reportable inspections are listed.</t>
  </si>
  <si>
    <t>(*) Denotes no inspection completed as of the date of the report</t>
  </si>
  <si>
    <t>[2] (KRNRCTX) KARNES COUNTY IMMIGRATION PROCESSING CENTER houses single adults and no longer house family units as of 11/10/21.</t>
  </si>
  <si>
    <t>[1] (STFRCTX) SOUTH TEXAS FAMILY RESIDENTIAL CENTER houses single adults and no longer house family units as of 12/11/21.</t>
  </si>
  <si>
    <t>3/17/2021</t>
  </si>
  <si>
    <t>Meets Standards</t>
  </si>
  <si>
    <t>*</t>
  </si>
  <si>
    <t>SUMMERVILLE</t>
  </si>
  <si>
    <t>220 HODGE ROAD</t>
  </si>
  <si>
    <t>DORCHESTER CO DET CTR</t>
  </si>
  <si>
    <t>6/10/2016</t>
  </si>
  <si>
    <t>ALAMOGORDO</t>
  </si>
  <si>
    <t>1000 NEW YORK</t>
  </si>
  <si>
    <t>OTERO COUNTY DETENTION</t>
  </si>
  <si>
    <t>3/13/2023</t>
  </si>
  <si>
    <t>GASTONIA</t>
  </si>
  <si>
    <t>425 NORTH MARIETTA STREET</t>
  </si>
  <si>
    <t>GASTON COUNTY JAIL</t>
  </si>
  <si>
    <t>1/20/2022</t>
  </si>
  <si>
    <t>NDS 2019</t>
  </si>
  <si>
    <t>RAPID CITY</t>
  </si>
  <si>
    <t>307 SAINT JOSEPH STREET</t>
  </si>
  <si>
    <t>PENNINGTON COUNTY JAIL (SOUTH DAKOTA)</t>
  </si>
  <si>
    <t>10/30/2021</t>
  </si>
  <si>
    <t>12/31/2022</t>
  </si>
  <si>
    <t>MARIETTA</t>
  </si>
  <si>
    <t>1825 COUNTY SERVICES PARKWAY</t>
  </si>
  <si>
    <t>COBB COUNTY JAIL</t>
  </si>
  <si>
    <t>1/31/2023</t>
  </si>
  <si>
    <t>11/30/2022</t>
  </si>
  <si>
    <t>NDS 2000</t>
  </si>
  <si>
    <t>ODO</t>
  </si>
  <si>
    <t>3/18/2023</t>
  </si>
  <si>
    <t>MT</t>
  </si>
  <si>
    <t>GREAT FALLS</t>
  </si>
  <si>
    <t>3800 ULM NORTH FRONTAGE ROAD</t>
  </si>
  <si>
    <t>CASCADE COUNTY JAIL (MONTANA)</t>
  </si>
  <si>
    <t>11/30/2021</t>
  </si>
  <si>
    <t>Failure</t>
  </si>
  <si>
    <t>10/28/2021</t>
  </si>
  <si>
    <t>1/23/2023</t>
  </si>
  <si>
    <t>7/15/2021</t>
  </si>
  <si>
    <t>12/6/2022</t>
  </si>
  <si>
    <t>11/19/2021</t>
  </si>
  <si>
    <t>12/17/2020</t>
  </si>
  <si>
    <t>ME</t>
  </si>
  <si>
    <t>PORTLAND</t>
  </si>
  <si>
    <t>50 COUNTY WAY</t>
  </si>
  <si>
    <t>CUMBERLAND COUNTY JAIL</t>
  </si>
  <si>
    <t>3/12/2021</t>
  </si>
  <si>
    <t>9/5/2018</t>
  </si>
  <si>
    <t>VT</t>
  </si>
  <si>
    <t>SWANTON</t>
  </si>
  <si>
    <t>3649 LOWER NEWTON ROAD</t>
  </si>
  <si>
    <t>NORTHWEST STATE CORRECTIONAL CENTER</t>
  </si>
  <si>
    <t>Acceptable/Adequate</t>
  </si>
  <si>
    <t>1/10/2023</t>
  </si>
  <si>
    <t>12/31/2021</t>
  </si>
  <si>
    <t>12/20/2022</t>
  </si>
  <si>
    <t>DEPARTMENT OF CORRECTIONS HAGATNA</t>
  </si>
  <si>
    <t>GUAYNABO</t>
  </si>
  <si>
    <t>651 FEDERAL DRIVE, SUITE 104</t>
  </si>
  <si>
    <t>SAN JUAN STAGING</t>
  </si>
  <si>
    <t>12/28/2021</t>
  </si>
  <si>
    <t>BAY ST. LOUIS</t>
  </si>
  <si>
    <t>8450 HIGHWAY 90</t>
  </si>
  <si>
    <t>HANCOCK CO PUB SFTY CPLX</t>
  </si>
  <si>
    <t>12/2/2021</t>
  </si>
  <si>
    <t>3319 TAMIAMI TRAIL EAST</t>
  </si>
  <si>
    <t>11/8/2021</t>
  </si>
  <si>
    <t>HLG</t>
  </si>
  <si>
    <t>3/24/2021</t>
  </si>
  <si>
    <t>11/16/2021</t>
  </si>
  <si>
    <t>6/16/2022</t>
  </si>
  <si>
    <t>PBNDS 2011 - 2016 Revisions</t>
  </si>
  <si>
    <t>11/3/2021</t>
  </si>
  <si>
    <t>PBNDS 2011 - 2016 Revised</t>
  </si>
  <si>
    <t>12/13/2021</t>
  </si>
  <si>
    <t>CARROLLTON</t>
  </si>
  <si>
    <t>188 CEMETERY ST</t>
  </si>
  <si>
    <t>PICKENS COUNTY DET CTR</t>
  </si>
  <si>
    <t>12/30/2021</t>
  </si>
  <si>
    <t>7/29/2021</t>
  </si>
  <si>
    <t>10/7/2021</t>
  </si>
  <si>
    <t>11/18/2021</t>
  </si>
  <si>
    <t>8/11/2022</t>
  </si>
  <si>
    <t>3/9/2023</t>
  </si>
  <si>
    <t>4/14/2022</t>
  </si>
  <si>
    <t>6/3/2022</t>
  </si>
  <si>
    <t>6/23/2022</t>
  </si>
  <si>
    <t>9/30/2021</t>
  </si>
  <si>
    <t>9/23/2021</t>
  </si>
  <si>
    <t>4/7/2022</t>
  </si>
  <si>
    <t>12/9/2021</t>
  </si>
  <si>
    <t>11/10/2022</t>
  </si>
  <si>
    <t>KAY CO JUSTICE FACILITY</t>
  </si>
  <si>
    <t>8/4/2022</t>
  </si>
  <si>
    <t>COTTONWOOD FALL</t>
  </si>
  <si>
    <t>CHASE COUNTY JAIL</t>
  </si>
  <si>
    <t>5/19/2022</t>
  </si>
  <si>
    <t>7/14/2022</t>
  </si>
  <si>
    <t>3/3/2022</t>
  </si>
  <si>
    <t>2/17/2022</t>
  </si>
  <si>
    <t>PBNDS 2011 - 2013 Errata</t>
  </si>
  <si>
    <t>ICA - FARMVILLE</t>
  </si>
  <si>
    <t>5/5/2022</t>
  </si>
  <si>
    <t>4/21/2022</t>
  </si>
  <si>
    <t>8/18/2022</t>
  </si>
  <si>
    <t>7/22/2022</t>
  </si>
  <si>
    <t>7/28/2022</t>
  </si>
  <si>
    <t>FOLKSTON ANNEX IPC</t>
  </si>
  <si>
    <t>12/17/2021</t>
  </si>
  <si>
    <t>10/21/2021</t>
  </si>
  <si>
    <t>MCFARLAND</t>
  </si>
  <si>
    <t>611 FRONTAGE RD</t>
  </si>
  <si>
    <t>GOLDEN STATE ANNEX</t>
  </si>
  <si>
    <t>2/3/2022</t>
  </si>
  <si>
    <t>4/28/2022</t>
  </si>
  <si>
    <t>11/5/2021</t>
  </si>
  <si>
    <t>10450 RANCHO ROAD</t>
  </si>
  <si>
    <t>DESERT VIEW ANNEX</t>
  </si>
  <si>
    <t>5/26/2022</t>
  </si>
  <si>
    <t>3/17/2022</t>
  </si>
  <si>
    <t>3/10/2022</t>
  </si>
  <si>
    <t>8/25/2022</t>
  </si>
  <si>
    <t>1100 BOWLING ROAD</t>
  </si>
  <si>
    <t>CCA, FLORENCE CORRECTIONAL CENTER</t>
  </si>
  <si>
    <t>3/31/2022</t>
  </si>
  <si>
    <t>T DON HUTTO DETENTION CENTER</t>
  </si>
  <si>
    <t>3026 HWY 252 EAST</t>
  </si>
  <si>
    <t>FOLKSTON MAIN IPC</t>
  </si>
  <si>
    <t>2/25/2022</t>
  </si>
  <si>
    <t>2/10/2022</t>
  </si>
  <si>
    <t>11/4/2021</t>
  </si>
  <si>
    <t>1/13/2022</t>
  </si>
  <si>
    <t>1/6/2022</t>
  </si>
  <si>
    <t>5/12/2022</t>
  </si>
  <si>
    <t>500 HILBIG RD</t>
  </si>
  <si>
    <t>JOE CORLEY PROCESSING CTR</t>
  </si>
  <si>
    <t>1/27/2022</t>
  </si>
  <si>
    <t>11/17/2021</t>
  </si>
  <si>
    <t>Raymondville</t>
  </si>
  <si>
    <t>FRS</t>
  </si>
  <si>
    <t>409 FM 1144</t>
  </si>
  <si>
    <t>KARNES COUNTY IMMIGRATION PROCESSING CENTER</t>
  </si>
  <si>
    <t>CENTRAL LOUISIANA ICE PROCESSING CENTER (CLIPC)</t>
  </si>
  <si>
    <t>PORT ISABEL SPC</t>
  </si>
  <si>
    <t>PHILIPSBURG</t>
  </si>
  <si>
    <t>555 GEO Drive</t>
  </si>
  <si>
    <t>MOSHANNON VALLEY CORRECTIONAL</t>
  </si>
  <si>
    <t>5/17/2023</t>
  </si>
  <si>
    <t>300 EL RANCHO WAY</t>
  </si>
  <si>
    <t>SOUTH TEXAS FAM RESIDENTIAL CENTER</t>
  </si>
  <si>
    <t>Second to Last Nakamoto Inspection Date</t>
  </si>
  <si>
    <t>Second to Last Nakamoto Inspection Standard</t>
  </si>
  <si>
    <t>Second to Last Nakamoto Inspection Type</t>
  </si>
  <si>
    <t>Last Nakamoto Inspection Date</t>
  </si>
  <si>
    <t>Last Nakamoto Inspection Rating - Final</t>
  </si>
  <si>
    <t>Last Nakamoto Inspection Standard</t>
  </si>
  <si>
    <t>ODO Final Rating</t>
  </si>
  <si>
    <t>ODO Last Inspection Standard</t>
  </si>
  <si>
    <t>ODO Inspection End Date</t>
  </si>
  <si>
    <t>FY23 ALOS</t>
  </si>
  <si>
    <t>Data Source: ICE Integrated Decision Support (IIDS), 09/30/2023</t>
  </si>
  <si>
    <t>FY23 ADP: Mandatory</t>
  </si>
  <si>
    <t>FY23 ADP: ICE Threat Level</t>
  </si>
  <si>
    <t>FY23 ADP: Criminality</t>
  </si>
  <si>
    <t>FY23 ADP: Detainee Classification Level</t>
  </si>
  <si>
    <t xml:space="preserve">This list is limited to facilities that have a population count of greater than or equal to 1 as the time of the date pull.  This list does not include HOLD, HOSPITAL, HOTEL, ORR, or MIRP facilities.  </t>
  </si>
  <si>
    <t>ICE Enforcement and Removal Operations Data, FY2023</t>
  </si>
  <si>
    <t xml:space="preserve">ICE FACILITIES DATA, FY23 </t>
  </si>
  <si>
    <t>These statistics are made available to the public pursuant to H.R. 1158 Sec. 218 - Department of Homeland Security Appropriations Act, 2020. ) *The information in this report is subject to change.</t>
  </si>
  <si>
    <t>Philadelphia Area of Responsibility</t>
  </si>
  <si>
    <t>El Paso Area of Responsibility</t>
  </si>
  <si>
    <t>Boston Area of Responsibility</t>
  </si>
  <si>
    <t>Washington Area of Responsibility</t>
  </si>
  <si>
    <t>Houston Area of Responsibility</t>
  </si>
  <si>
    <t>Seattle Area of Responsibility</t>
  </si>
  <si>
    <t>Atlanta Area of Responsibility</t>
  </si>
  <si>
    <t>San Antonio Area of Responsibility</t>
  </si>
  <si>
    <t>Buffalo Area of Responsibility</t>
  </si>
  <si>
    <t>Denver Area of Responsibility</t>
  </si>
  <si>
    <t>Miami Area of Responsibility</t>
  </si>
  <si>
    <t>New Orleans Area of Responsibility</t>
  </si>
  <si>
    <t xml:space="preserve">Total Book-Ins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</si>
  <si>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</si>
  <si>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</si>
  <si>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</si>
  <si>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</si>
  <si>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358 unique detainees. Some detainees have multiple placements within FY23 Q3 (418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</si>
  <si>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</si>
  <si>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</si>
  <si>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</si>
  <si>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</si>
  <si>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</si>
  <si>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</si>
  <si>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</si>
  <si>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</si>
  <si>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</si>
  <si>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</si>
  <si>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2023 Quarter 3 Data</t>
  </si>
  <si>
    <t>*Data represents 335 unique detainees. Some detainees have multiple placements within FY23 Q2 (373 total placements).</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</si>
  <si>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</si>
  <si>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</si>
  <si>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</si>
  <si>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</si>
  <si>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</si>
  <si>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</si>
  <si>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</si>
  <si>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</si>
  <si>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</si>
  <si>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</si>
  <si>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</si>
  <si>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</si>
  <si>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Fiscal Year (FY) 2023 Quarter 4 Data</t>
  </si>
  <si>
    <t>*Data represents 288 unique detainees. Some detainees have multiple placements within FY23 Q4 (351 total placements).</t>
  </si>
  <si>
    <t>ICE Detained Transgender* Population in FY 2023</t>
  </si>
  <si>
    <t>FY 2023</t>
  </si>
  <si>
    <t>Book-Ins with Final Order</t>
  </si>
  <si>
    <t>Book-Ins without Final Order</t>
  </si>
  <si>
    <t>Book-In Location/Area of Responsibility Total</t>
  </si>
  <si>
    <t>Phoenix Area of Responsibility</t>
  </si>
  <si>
    <t>Harlingen Area of Responsibility</t>
  </si>
  <si>
    <t>Dallas Area of Responsibility</t>
  </si>
  <si>
    <t>San Diego Area of Responsibility</t>
  </si>
  <si>
    <t>San Francisco Area of Responsibility</t>
  </si>
  <si>
    <t>New York City Area of Responsibility</t>
  </si>
  <si>
    <t>Los Angeles Area of Responsibility</t>
  </si>
  <si>
    <t>St. Paul Area of Responsibility</t>
  </si>
  <si>
    <t>* Data are based on an individual's self-identification as transgender.</t>
  </si>
  <si>
    <t>ICE DETENTION DATA, EOFY2023</t>
  </si>
  <si>
    <t xml:space="preserve">ICE Currently Detained by Processing Disposition and Detention Facility Type: </t>
  </si>
  <si>
    <t>Average Time from USCIS Fear Decision Service Date to ICE Release (In Days)</t>
  </si>
  <si>
    <t>Noncitizens with USCIS-Established Fear Decisions in an ICE Detention Facility by Facility Type</t>
  </si>
  <si>
    <t>Processing Disposition</t>
  </si>
  <si>
    <t>FSC</t>
  </si>
  <si>
    <t>Adult</t>
  </si>
  <si>
    <t>ICE Release Fiscal Year</t>
  </si>
  <si>
    <t>Detention Facility Type</t>
  </si>
  <si>
    <t>Total Detained</t>
  </si>
  <si>
    <t>EOFY2023</t>
  </si>
  <si>
    <t>Expedited Removal (I-860)</t>
  </si>
  <si>
    <t>Notice to Appear (I-862)</t>
  </si>
  <si>
    <t>Reinstatement of Deport Order (I-871)</t>
  </si>
  <si>
    <t>Other</t>
  </si>
  <si>
    <t>ICE Currently Detained by Criminality and Arresting Agency</t>
  </si>
  <si>
    <t>ICE Initial Book-Ins by Arresting Agency and Month: EOFY2023</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</si>
  <si>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</si>
  <si>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</si>
  <si>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</si>
  <si>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</si>
  <si>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</si>
  <si>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</si>
  <si>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</si>
  <si>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</si>
  <si>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</si>
  <si>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</si>
  <si>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</si>
  <si>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</si>
  <si>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</si>
  <si>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</si>
  <si>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</si>
  <si>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</si>
  <si>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</si>
  <si>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</si>
  <si>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</si>
  <si>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</si>
  <si>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EOFY2023</t>
  </si>
  <si>
    <t>ICE Final Releases by Facility Type: EOFY2023</t>
  </si>
  <si>
    <t>ICE Removals: EOFY2023</t>
  </si>
  <si>
    <t>Facility Type</t>
  </si>
  <si>
    <t>Removals</t>
  </si>
  <si>
    <t>Removals with a FSC Detention</t>
  </si>
  <si>
    <t>ICE Final Releases by Release Reason, Month and Criminality: EOFY2023</t>
  </si>
  <si>
    <t>Release Reason</t>
  </si>
  <si>
    <t>Bonded Out</t>
  </si>
  <si>
    <t>Bond Set by ICE</t>
  </si>
  <si>
    <t>Bond Set by IJ</t>
  </si>
  <si>
    <t>Paroled</t>
  </si>
  <si>
    <t>ICE Average Daily Population by Arresting Agency, Month and Criminality: EOFY2023</t>
  </si>
  <si>
    <t>FY Overall</t>
  </si>
  <si>
    <t>CBP Average</t>
  </si>
  <si>
    <t xml:space="preserve">ICE Average  </t>
  </si>
  <si>
    <t xml:space="preserve">Average </t>
  </si>
  <si>
    <t>ICE Average Length of Stay by Arresting Agency, Month and Criminality: EOFY2023</t>
  </si>
  <si>
    <t>ICE Average Daily Population by Facility Type and Month: EOFY2023</t>
  </si>
  <si>
    <t>ICE Average Length of Stay by Facility Type and Month: EOFY2023</t>
  </si>
  <si>
    <t>ICE Average Length of Stay Adult Facility Type by Month and Arresting Agency: EOFY2023</t>
  </si>
  <si>
    <t>Arresting Agency</t>
  </si>
  <si>
    <t>Individuals with Positive Credible Fear Determination Parole Requested: FY2021 - EOFY2023</t>
  </si>
  <si>
    <t>Fiscal Year</t>
  </si>
  <si>
    <t>FY2023</t>
  </si>
  <si>
    <t>FY2022</t>
  </si>
  <si>
    <t>FY2021</t>
  </si>
  <si>
    <t>Individuals with Positive Credible Fear Determination Parole Status: FY2021 - EOFY2023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</si>
  <si>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</si>
  <si>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</si>
  <si>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</si>
  <si>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</si>
  <si>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</si>
  <si>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</si>
  <si>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</si>
  <si>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</si>
  <si>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</si>
  <si>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</si>
  <si>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</si>
  <si>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</si>
  <si>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</si>
  <si>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</si>
  <si>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</si>
  <si>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</si>
  <si>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</si>
  <si>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</si>
  <si>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</si>
  <si>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</si>
  <si>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</si>
  <si>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</si>
  <si>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</si>
  <si>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</si>
  <si>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</si>
  <si>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</si>
  <si>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</si>
  <si>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</si>
  <si>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EOFY2023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</si>
  <si>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</si>
  <si>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</si>
  <si>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</si>
  <si>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</si>
  <si>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</si>
  <si>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EOFY2023. These tables will be updated after March 31, 2024. </t>
  </si>
  <si>
    <t>United States Armed Forces Noncitizen Arrests FY2018 - EOFY2023</t>
  </si>
  <si>
    <t>Arrests</t>
  </si>
  <si>
    <t>FY2018</t>
  </si>
  <si>
    <t>FY2019</t>
  </si>
  <si>
    <t>FY2020</t>
  </si>
  <si>
    <t xml:space="preserve">FY2022 </t>
  </si>
  <si>
    <t>United States Armed Forces Noncitizen Bookins FY2018 - EOFY2023</t>
  </si>
  <si>
    <t>Bookins</t>
  </si>
  <si>
    <t>United States Armed Forces Noncitizen Removals FY2018 - EOFY2023</t>
  </si>
  <si>
    <t>United States Citizen Arrests FY2018 - EOFY2023</t>
  </si>
  <si>
    <t>United States Citizens Bookins FY2018 - EOFY2023</t>
  </si>
  <si>
    <t>United States Citizens Removals FY2018 - EOFY2023</t>
  </si>
  <si>
    <t>Parents of USC Arrests FY2018 - EOFY2023</t>
  </si>
  <si>
    <t>Parents of USC Bookins FY2018 - EOFY2023</t>
  </si>
  <si>
    <t>Parents of USC Removals FY2018 - EOFY2023</t>
  </si>
  <si>
    <t>Temporary Protected Status Countries Arrests FY2018 - EOFY2023</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</si>
  <si>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</si>
  <si>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</si>
  <si>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</si>
  <si>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</si>
  <si>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</si>
  <si>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</si>
  <si>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</si>
  <si>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</si>
  <si>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</si>
  <si>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</si>
  <si>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</si>
  <si>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</si>
  <si>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</si>
  <si>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</si>
  <si>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</si>
  <si>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</si>
  <si>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</si>
  <si>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EOFY2023</t>
  </si>
  <si>
    <t>Temporary Protected Status Countries Removals FY2018 - EOFY2023</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</si>
  <si>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</si>
  <si>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</si>
  <si>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EOFY2023 ICE Detention data are updated through 09/30/2023 (IIDS v2.0 run date 10/04/2023; EID as of 10/03/2023).</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</si>
  <si>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</si>
  <si>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</si>
  <si>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</si>
  <si>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</si>
  <si>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EOFY2023 ICE Final Releases data are updated through 09/30/2023 (IIDS v2.0 run date 10/04/2023; EID as of 10/03/2023).</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</si>
  <si>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</si>
  <si>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</si>
  <si>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</si>
  <si>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EOFY2023 ICE Removals data are updated through 09/30/2023 (IIDS v2.0 run date 10/04/2023; EID as of 10/03/2023).</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</si>
  <si>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</si>
  <si>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</si>
  <si>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09/30/2023 (IIDS v2.0 run date 10/04/2023; EID as of 10/03/2023).</t>
  </si>
  <si>
    <t>Processing dispositions of Other may include, but are not limited to, Non Citizens processed under Administrative Removal, Visa Waiver Program Removal, Stowaway or Crewmember.</t>
  </si>
  <si>
    <t>FY2023 ICE Initial Book-Ins</t>
  </si>
  <si>
    <t>EOFY2023 ICE Book-ins data is updated through 09/30/2023 (IIDS v2.0 run date 10/04/2023; EID as of 10/03/2023).</t>
  </si>
  <si>
    <t>USCIS Average Time from USCIS Fear Decision Service Date to ICE Release (In Days) &amp; Non-Citizens with USCIS-Established Fear Decisions in an ICE Detention Facility</t>
  </si>
  <si>
    <t>Non Citizens Currently in ICE Detention Facilities data are a snapshot as 09/30/2023 (IIDS v2.0 run date 10/04/2023; EID as of 10/03/2023).</t>
  </si>
  <si>
    <t>USCIS provided data containing APSO (Asylum Pre Screening Officer) cases clocked during FY2020 - FY2023. Data were received on 10/06/2023.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</si>
  <si>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</si>
  <si>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</si>
  <si>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312,137 records in the USCIS provided data, the breakdown of the fear screening determinations is as follows; 156,937 positive fear screening determinations, 90,835 negative fear screening determinations and 64,363 without an identified determination. Of the 156,937 with positive fear screening determinations; 106,494 have Persecution Claim Established and 50,443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</si>
  <si>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</si>
  <si>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312,137 unique fear determinations and 16,814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</si>
  <si>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</si>
  <si>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</si>
  <si>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</si>
  <si>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positive fear determination at the date of the snapshot
• FRC Facility Individuals
o Anyone who is in a family facility and does not have a positive fear determination at the date of the snapshot
• Single Adults with a Positive Fear determination still in custody
o Anyone who is in an adult facility and has a positive fear determination at the date of the snapshot
• Family Units with a Positive Fear determination still in custody
o Anyone who is in a family facility and has a positive fear determination at the date of the snapshot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</si>
  <si>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</si>
  <si>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</si>
  <si>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09/30/2023 (IIDS v2.0 run date 10/04/2023; EID as of 10/03/2023).</t>
  </si>
  <si>
    <t>Monthly Bond Statistics</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</si>
  <si>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</si>
  <si>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09/01/2022 - 10/09/2023 . Data were received on 10/10/2023.</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</si>
  <si>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</si>
  <si>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</si>
  <si>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</si>
  <si>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</si>
  <si>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EOFY2023 Encounters data is updated through 09/30/2023 (IIDS v2.0 run date 10/04/2023; EID as of 10/03/2023).</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</si>
  <si>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</si>
  <si>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</si>
  <si>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</si>
  <si>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</si>
  <si>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</si>
  <si>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</si>
  <si>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EOFY2023 ICE Arrests data are updated through 09/30/2023 (IIDS v2.0 run date 10/04/2023; EID as of 10/03/2023).</t>
  </si>
  <si>
    <t>FY2018-FY2022 data are historical and remain static.</t>
  </si>
  <si>
    <t>For United States Citizens tables:</t>
  </si>
  <si>
    <t>EOFY2023  ICE Removals data are updated through 09/30/2023 (IIDS v2.0 run date 10/04/2023; EID as of 10/03/2023).</t>
  </si>
  <si>
    <t>For Parents of United States Citizens tables:</t>
  </si>
  <si>
    <t>For Temporary Protected Status Countries tables:</t>
  </si>
  <si>
    <t xml:space="preserve">FY2018- 2022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</si>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</sst>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0.0_);\(#,##0.0\)"/>
    <numFmt numFmtId="173" formatCode="mmm\-yyyy"/>
    <numFmt numFmtId="174" formatCode="_(* #,##0_);_(* \(#,##0\);_(* &quot;-&quot;?_);_(@_)"/>
  </numFmts>
  <fonts count="51"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8"/>
      <name val="Calibri"/>
      <family val="2"/>
      <scheme val="minor"/>
    </font>
    <font>
      <sz val="12"/>
      <color theme="1"/>
      <name val="Calibri"/>
      <family val="2"/>
      <scheme val="minor"/>
    </font>
    <font>
      <b/>
      <sz val="10"/>
      <color theme="1"/>
      <name val="Calibri"/>
      <family val="2"/>
      <scheme val="minor"/>
    </font>
    <font>
      <sz val="12"/>
      <color rgb="FFFF0000"/>
      <name val="Times New Roman"/>
      <family val="1"/>
    </font>
    <font>
      <sz val="10"/>
      <color indexed="8"/>
      <name val="Arial"/>
      <family val="2"/>
    </font>
    <font>
      <sz val="10"/>
      <color theme="1"/>
      <name val="Arial"/>
      <family val="2"/>
    </font>
    <font>
      <b/>
      <sz val="12"/>
      <color theme="3" tint="-0.499984740745262"/>
      <name val="Times New Roman"/>
      <family val="1"/>
    </font>
    <font>
      <b/>
      <sz val="12"/>
      <color theme="4" tint="-0.499984740745262"/>
      <name val="Times New Roman"/>
      <family val="1"/>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double">
        <color indexed="64"/>
      </bottom>
      <diagonal/>
    </border>
    <border>
      <left/>
      <right/>
      <top style="thin">
        <color indexed="64"/>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9" fontId="1" fillId="0" borderId="0" applyFont="0" applyFill="0" applyBorder="0" applyAlignment="0" applyProtection="0"/>
    <xf numFmtId="0" fontId="27" fillId="0" borderId="0"/>
    <xf numFmtId="44" fontId="1" fillId="0" borderId="0" applyFont="0" applyFill="0" applyBorder="0" applyAlignment="0" applyProtection="0"/>
  </cellStyleXfs>
  <cellXfs count="462">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11" fillId="0" borderId="1" xfId="0" applyFont="1" applyBorder="1" applyAlignment="1">
      <alignment vertical="center"/>
    </xf>
    <xf numFmtId="3" fontId="11" fillId="0" borderId="1" xfId="0" applyNumberFormat="1" applyFont="1" applyBorder="1" applyAlignment="1">
      <alignment horizontal="right" vertical="center"/>
    </xf>
    <xf numFmtId="3" fontId="6" fillId="0" borderId="1" xfId="0" applyNumberFormat="1" applyFont="1" applyBorder="1" applyAlignment="1">
      <alignment horizontal="right" vertical="center"/>
    </xf>
    <xf numFmtId="165" fontId="11" fillId="0" borderId="1" xfId="0" applyNumberFormat="1" applyFont="1" applyBorder="1" applyAlignment="1">
      <alignment vertical="center"/>
    </xf>
    <xf numFmtId="0" fontId="5" fillId="6" borderId="0" xfId="3" applyFont="1" applyFill="1" applyAlignment="1">
      <alignment vertical="center" wrapText="1"/>
    </xf>
    <xf numFmtId="0" fontId="13" fillId="0" borderId="1" xfId="0" applyFont="1" applyBorder="1" applyAlignment="1">
      <alignment vertical="center"/>
    </xf>
    <xf numFmtId="0" fontId="12" fillId="7" borderId="1" xfId="0" applyFont="1" applyFill="1" applyBorder="1" applyAlignment="1">
      <alignment vertical="center"/>
    </xf>
    <xf numFmtId="3" fontId="13" fillId="0" borderId="1" xfId="0" applyNumberFormat="1" applyFont="1" applyBorder="1" applyAlignment="1">
      <alignment vertical="center"/>
    </xf>
    <xf numFmtId="3" fontId="12" fillId="7" borderId="1" xfId="0" applyNumberFormat="1" applyFont="1" applyFill="1" applyBorder="1" applyAlignment="1">
      <alignment vertical="center"/>
    </xf>
    <xf numFmtId="0" fontId="16" fillId="6" borderId="7" xfId="3" applyFont="1" applyFill="1" applyBorder="1" applyAlignment="1">
      <alignment vertical="center" wrapText="1"/>
    </xf>
    <xf numFmtId="0" fontId="21" fillId="6" borderId="4" xfId="3" applyFont="1" applyFill="1" applyBorder="1" applyAlignment="1">
      <alignment vertical="center" wrapText="1"/>
    </xf>
    <xf numFmtId="0" fontId="20" fillId="5" borderId="0" xfId="2" applyFont="1" applyFill="1" applyAlignment="1">
      <alignment vertical="top"/>
    </xf>
    <xf numFmtId="0" fontId="15" fillId="3" borderId="1" xfId="0" applyFont="1" applyFill="1" applyBorder="1" applyAlignment="1">
      <alignment horizontal="center" vertical="center" wrapText="1"/>
    </xf>
    <xf numFmtId="0" fontId="0" fillId="0" borderId="5" xfId="0" applyBorder="1"/>
    <xf numFmtId="3" fontId="0" fillId="0" borderId="0" xfId="0" applyNumberFormat="1"/>
    <xf numFmtId="0" fontId="7" fillId="3" borderId="8" xfId="0" applyFont="1" applyFill="1" applyBorder="1" applyAlignment="1">
      <alignment horizontal="left" vertical="top" wrapText="1"/>
    </xf>
    <xf numFmtId="0" fontId="7" fillId="3" borderId="10" xfId="0" applyFont="1" applyFill="1" applyBorder="1" applyAlignment="1">
      <alignment horizontal="left" vertical="top" wrapText="1"/>
    </xf>
    <xf numFmtId="0" fontId="6" fillId="0" borderId="3" xfId="0" applyFont="1" applyBorder="1" applyAlignment="1">
      <alignment horizontal="left" vertical="top" wrapText="1"/>
    </xf>
    <xf numFmtId="0" fontId="6" fillId="0" borderId="11" xfId="0" applyFont="1" applyBorder="1" applyAlignment="1">
      <alignment horizontal="left" vertical="top" wrapText="1"/>
    </xf>
    <xf numFmtId="0" fontId="6" fillId="2" borderId="11" xfId="0" applyFont="1" applyFill="1" applyBorder="1" applyAlignment="1">
      <alignment horizontal="left" vertical="top" wrapText="1"/>
    </xf>
    <xf numFmtId="49" fontId="26" fillId="2" borderId="11" xfId="0" applyNumberFormat="1" applyFont="1" applyFill="1" applyBorder="1" applyAlignment="1">
      <alignment vertical="top" wrapText="1"/>
    </xf>
    <xf numFmtId="49" fontId="26" fillId="0" borderId="11" xfId="0" applyNumberFormat="1" applyFont="1" applyBorder="1" applyAlignment="1">
      <alignment vertical="top" wrapText="1"/>
    </xf>
    <xf numFmtId="0" fontId="14" fillId="8" borderId="1" xfId="0" applyFont="1" applyFill="1" applyBorder="1" applyAlignment="1">
      <alignment horizontal="left" vertical="top"/>
    </xf>
    <xf numFmtId="168" fontId="13" fillId="0" borderId="1" xfId="7" applyNumberFormat="1" applyFont="1" applyBorder="1" applyAlignment="1">
      <alignment vertical="center"/>
    </xf>
    <xf numFmtId="168" fontId="12" fillId="7" borderId="1" xfId="7" applyNumberFormat="1" applyFont="1" applyFill="1" applyBorder="1" applyAlignment="1">
      <alignment vertical="center"/>
    </xf>
    <xf numFmtId="0" fontId="23" fillId="3" borderId="15" xfId="0" applyFont="1" applyFill="1" applyBorder="1" applyAlignment="1">
      <alignment horizontal="center" vertical="center" wrapText="1"/>
    </xf>
    <xf numFmtId="0" fontId="24" fillId="4" borderId="15" xfId="0" applyFont="1" applyFill="1" applyBorder="1"/>
    <xf numFmtId="41" fontId="25" fillId="4" borderId="15" xfId="0" applyNumberFormat="1" applyFont="1" applyFill="1" applyBorder="1" applyAlignment="1">
      <alignment horizontal="center"/>
    </xf>
    <xf numFmtId="166" fontId="25" fillId="4" borderId="15" xfId="0" applyNumberFormat="1" applyFont="1" applyFill="1" applyBorder="1" applyAlignment="1">
      <alignment horizontal="center"/>
    </xf>
    <xf numFmtId="0" fontId="6" fillId="0" borderId="15" xfId="0" applyFont="1" applyBorder="1" applyAlignment="1">
      <alignment horizontal="left" indent="1"/>
    </xf>
    <xf numFmtId="3" fontId="6" fillId="0" borderId="15" xfId="0" applyNumberFormat="1" applyFont="1" applyBorder="1"/>
    <xf numFmtId="167" fontId="6" fillId="0" borderId="15" xfId="0" applyNumberFormat="1" applyFont="1" applyBorder="1"/>
    <xf numFmtId="0" fontId="24" fillId="9" borderId="15" xfId="0" applyFont="1" applyFill="1" applyBorder="1" applyAlignment="1">
      <alignment vertical="center"/>
    </xf>
    <xf numFmtId="3" fontId="24" fillId="9" borderId="15" xfId="0" applyNumberFormat="1" applyFont="1" applyFill="1" applyBorder="1" applyAlignment="1">
      <alignment vertical="center"/>
    </xf>
    <xf numFmtId="167" fontId="24" fillId="9" borderId="15" xfId="0" applyNumberFormat="1" applyFont="1" applyFill="1" applyBorder="1" applyAlignment="1">
      <alignment vertical="center"/>
    </xf>
    <xf numFmtId="169" fontId="0" fillId="0" borderId="1" xfId="5" applyNumberFormat="1" applyFont="1" applyBorder="1" applyAlignment="1">
      <alignment horizontal="right"/>
    </xf>
    <xf numFmtId="0" fontId="28"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28"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2" fillId="7" borderId="1" xfId="1" applyNumberFormat="1" applyFont="1" applyFill="1" applyBorder="1" applyAlignment="1">
      <alignment vertical="center"/>
    </xf>
    <xf numFmtId="164" fontId="28" fillId="8" borderId="1" xfId="1" applyNumberFormat="1" applyFont="1" applyFill="1" applyBorder="1" applyAlignment="1">
      <alignment horizontal="right"/>
    </xf>
    <xf numFmtId="164" fontId="18"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28" fillId="8" borderId="1" xfId="5" applyNumberFormat="1" applyFont="1" applyFill="1" applyBorder="1" applyAlignment="1">
      <alignment horizontal="left"/>
    </xf>
    <xf numFmtId="169" fontId="12" fillId="7" borderId="1" xfId="5" applyNumberFormat="1" applyFont="1" applyFill="1" applyBorder="1" applyAlignment="1">
      <alignment vertical="center"/>
    </xf>
    <xf numFmtId="169" fontId="28"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0" fillId="5" borderId="0" xfId="2" applyFont="1" applyFill="1" applyAlignment="1">
      <alignment horizontal="left" vertical="top"/>
    </xf>
    <xf numFmtId="0" fontId="5" fillId="2" borderId="0" xfId="3" applyFont="1" applyFill="1" applyAlignment="1">
      <alignment vertical="center" wrapText="1"/>
    </xf>
    <xf numFmtId="0" fontId="18" fillId="2" borderId="0" xfId="0" applyFont="1" applyFill="1" applyAlignment="1">
      <alignment horizontal="left" vertical="center" wrapText="1"/>
    </xf>
    <xf numFmtId="0" fontId="17" fillId="6" borderId="0" xfId="3" applyFont="1" applyFill="1" applyAlignment="1">
      <alignment vertical="center" wrapText="1"/>
    </xf>
    <xf numFmtId="0" fontId="30" fillId="0" borderId="0" xfId="0" applyFont="1" applyAlignment="1">
      <alignment horizontal="left"/>
    </xf>
    <xf numFmtId="0" fontId="19" fillId="2" borderId="0" xfId="0" applyFont="1" applyFill="1" applyAlignment="1">
      <alignment horizontal="left" vertical="center" wrapText="1"/>
    </xf>
    <xf numFmtId="2" fontId="0" fillId="0" borderId="0" xfId="0" applyNumberFormat="1"/>
    <xf numFmtId="167" fontId="13" fillId="0" borderId="1" xfId="0" applyNumberFormat="1" applyFont="1" applyBorder="1" applyAlignment="1">
      <alignment vertical="center"/>
    </xf>
    <xf numFmtId="167" fontId="0" fillId="0" borderId="1" xfId="0" applyNumberFormat="1" applyBorder="1"/>
    <xf numFmtId="167" fontId="12" fillId="7" borderId="1" xfId="0" applyNumberFormat="1" applyFont="1" applyFill="1" applyBorder="1" applyAlignment="1">
      <alignment vertical="center"/>
    </xf>
    <xf numFmtId="3" fontId="5" fillId="6" borderId="0" xfId="3" applyNumberFormat="1" applyFont="1" applyFill="1" applyAlignment="1">
      <alignment vertical="center" wrapText="1"/>
    </xf>
    <xf numFmtId="0" fontId="32" fillId="0" borderId="15" xfId="0" applyFont="1" applyBorder="1"/>
    <xf numFmtId="2" fontId="32" fillId="0" borderId="15" xfId="0" applyNumberFormat="1" applyFont="1" applyBorder="1"/>
    <xf numFmtId="3" fontId="6" fillId="0" borderId="15" xfId="0" applyNumberFormat="1" applyFont="1" applyBorder="1" applyAlignment="1">
      <alignment vertical="center"/>
    </xf>
    <xf numFmtId="167" fontId="6" fillId="0" borderId="15" xfId="0" applyNumberFormat="1" applyFont="1" applyBorder="1" applyAlignment="1">
      <alignment vertical="center"/>
    </xf>
    <xf numFmtId="3" fontId="24" fillId="9" borderId="15" xfId="0" applyNumberFormat="1" applyFont="1" applyFill="1" applyBorder="1"/>
    <xf numFmtId="167" fontId="24" fillId="9" borderId="15" xfId="0" applyNumberFormat="1" applyFont="1" applyFill="1" applyBorder="1"/>
    <xf numFmtId="0" fontId="32" fillId="0" borderId="15" xfId="0" applyFont="1" applyBorder="1" applyAlignment="1">
      <alignment horizontal="left" indent="1"/>
    </xf>
    <xf numFmtId="0" fontId="6" fillId="0" borderId="0" xfId="0" applyFont="1"/>
    <xf numFmtId="14" fontId="6" fillId="0" borderId="0" xfId="0" applyNumberFormat="1" applyFont="1" applyAlignment="1">
      <alignment horizontal="right"/>
    </xf>
    <xf numFmtId="0" fontId="6" fillId="0" borderId="0" xfId="0" applyFont="1" applyAlignment="1">
      <alignment horizontal="left" vertical="top"/>
    </xf>
    <xf numFmtId="14" fontId="6" fillId="0" borderId="0" xfId="0" applyNumberFormat="1" applyFont="1" applyAlignment="1">
      <alignment horizontal="left" vertical="top"/>
    </xf>
    <xf numFmtId="0" fontId="6" fillId="0" borderId="0" xfId="0" applyFont="1" applyAlignment="1">
      <alignment horizontal="right"/>
    </xf>
    <xf numFmtId="14" fontId="6" fillId="0" borderId="0" xfId="0" applyNumberFormat="1" applyFont="1"/>
    <xf numFmtId="14" fontId="11" fillId="0" borderId="0" xfId="0" applyNumberFormat="1" applyFont="1" applyAlignment="1">
      <alignment horizontal="left" vertical="top"/>
    </xf>
    <xf numFmtId="0" fontId="11" fillId="0" borderId="0" xfId="0" applyFont="1" applyAlignment="1">
      <alignment horizontal="right"/>
    </xf>
    <xf numFmtId="0" fontId="11" fillId="0" borderId="0" xfId="0" applyFont="1" applyAlignment="1">
      <alignment vertical="center"/>
    </xf>
    <xf numFmtId="14" fontId="11" fillId="0" borderId="0" xfId="0" applyNumberFormat="1" applyFont="1" applyAlignment="1">
      <alignment vertical="center"/>
    </xf>
    <xf numFmtId="3" fontId="6" fillId="0" borderId="0" xfId="0" applyNumberFormat="1" applyFont="1" applyAlignment="1">
      <alignment horizontal="right" vertical="center"/>
    </xf>
    <xf numFmtId="3" fontId="11" fillId="0" borderId="0" xfId="0" applyNumberFormat="1" applyFont="1" applyAlignment="1">
      <alignment horizontal="right" vertical="center"/>
    </xf>
    <xf numFmtId="3" fontId="11" fillId="0" borderId="0" xfId="1" applyNumberFormat="1" applyFont="1" applyFill="1" applyBorder="1" applyAlignment="1">
      <alignment vertical="center"/>
    </xf>
    <xf numFmtId="165" fontId="11" fillId="0" borderId="0" xfId="0" applyNumberFormat="1" applyFont="1" applyAlignment="1">
      <alignment vertical="center"/>
    </xf>
    <xf numFmtId="0" fontId="34" fillId="0" borderId="0" xfId="0" applyFont="1"/>
    <xf numFmtId="0" fontId="26" fillId="0" borderId="0" xfId="0" applyFont="1" applyAlignment="1">
      <alignment horizontal="left" wrapText="1"/>
    </xf>
    <xf numFmtId="0" fontId="6" fillId="0" borderId="0" xfId="0" applyFont="1" applyAlignment="1">
      <alignment wrapText="1"/>
    </xf>
    <xf numFmtId="0" fontId="26" fillId="0" borderId="0" xfId="0" applyFont="1" applyAlignment="1">
      <alignment horizontal="left"/>
    </xf>
    <xf numFmtId="0" fontId="26" fillId="0" borderId="0" xfId="0" applyFont="1" applyAlignment="1">
      <alignment horizontal="left" vertical="top"/>
    </xf>
    <xf numFmtId="14" fontId="26" fillId="0" borderId="0" xfId="0" applyNumberFormat="1" applyFont="1" applyAlignment="1">
      <alignment horizontal="right"/>
    </xf>
    <xf numFmtId="14" fontId="26" fillId="0" borderId="0" xfId="0" applyNumberFormat="1" applyFont="1"/>
    <xf numFmtId="0" fontId="35" fillId="0" borderId="0" xfId="0" applyFont="1" applyAlignment="1">
      <alignment vertical="center"/>
    </xf>
    <xf numFmtId="3" fontId="36" fillId="0" borderId="0" xfId="0" applyNumberFormat="1" applyFont="1" applyAlignment="1">
      <alignment horizontal="right" vertical="center"/>
    </xf>
    <xf numFmtId="3" fontId="35" fillId="0" borderId="0" xfId="0" applyNumberFormat="1" applyFont="1" applyAlignment="1">
      <alignment horizontal="right" vertical="center"/>
    </xf>
    <xf numFmtId="3" fontId="35" fillId="0" borderId="0" xfId="1" applyNumberFormat="1" applyFont="1" applyFill="1" applyBorder="1" applyAlignment="1">
      <alignment vertical="center"/>
    </xf>
    <xf numFmtId="165" fontId="35" fillId="0" borderId="0" xfId="0" applyNumberFormat="1" applyFont="1" applyAlignment="1">
      <alignment vertical="center"/>
    </xf>
    <xf numFmtId="14" fontId="26" fillId="0" borderId="1" xfId="0" applyNumberFormat="1" applyFont="1" applyBorder="1" applyAlignment="1">
      <alignment horizontal="right"/>
    </xf>
    <xf numFmtId="0" fontId="26" fillId="0" borderId="1" xfId="0" applyFont="1" applyBorder="1" applyAlignment="1">
      <alignment horizontal="left" vertical="top"/>
    </xf>
    <xf numFmtId="0" fontId="26" fillId="0" borderId="1" xfId="0" applyFont="1" applyBorder="1" applyAlignment="1">
      <alignment horizontal="right"/>
    </xf>
    <xf numFmtId="14" fontId="26" fillId="0" borderId="1" xfId="0" applyNumberFormat="1" applyFont="1" applyBorder="1"/>
    <xf numFmtId="3" fontId="11" fillId="0" borderId="1" xfId="1" applyNumberFormat="1" applyFont="1" applyFill="1" applyBorder="1" applyAlignment="1">
      <alignment vertical="center"/>
    </xf>
    <xf numFmtId="14" fontId="26" fillId="0" borderId="1" xfId="0" applyNumberFormat="1" applyFont="1" applyBorder="1" applyAlignment="1">
      <alignment horizontal="left" vertical="top"/>
    </xf>
    <xf numFmtId="14" fontId="10" fillId="4" borderId="7" xfId="4" applyNumberFormat="1" applyFont="1" applyFill="1" applyBorder="1" applyAlignment="1">
      <alignment horizontal="right" wrapText="1"/>
    </xf>
    <xf numFmtId="1" fontId="10" fillId="4" borderId="7" xfId="0" applyNumberFormat="1" applyFont="1" applyFill="1" applyBorder="1" applyAlignment="1">
      <alignment horizontal="left" vertical="top" wrapText="1"/>
    </xf>
    <xf numFmtId="14" fontId="10" fillId="4" borderId="7" xfId="0" applyNumberFormat="1" applyFont="1" applyFill="1" applyBorder="1" applyAlignment="1">
      <alignment horizontal="right" wrapText="1"/>
    </xf>
    <xf numFmtId="14" fontId="10" fillId="4" borderId="7" xfId="0" applyNumberFormat="1" applyFont="1" applyFill="1" applyBorder="1" applyAlignment="1">
      <alignment vertical="top" wrapText="1"/>
    </xf>
    <xf numFmtId="1" fontId="10" fillId="4" borderId="7" xfId="0" applyNumberFormat="1" applyFont="1" applyFill="1" applyBorder="1" applyAlignment="1">
      <alignment horizontal="left" wrapText="1"/>
    </xf>
    <xf numFmtId="1" fontId="10" fillId="4" borderId="7" xfId="4" applyNumberFormat="1" applyFont="1" applyFill="1" applyBorder="1" applyAlignment="1">
      <alignment horizontal="left" wrapText="1"/>
    </xf>
    <xf numFmtId="14" fontId="23" fillId="3" borderId="16" xfId="1" applyNumberFormat="1" applyFont="1" applyFill="1" applyBorder="1" applyAlignment="1">
      <alignment horizontal="right" wrapText="1"/>
    </xf>
    <xf numFmtId="3" fontId="23" fillId="3" borderId="17" xfId="1" applyNumberFormat="1" applyFont="1" applyFill="1" applyBorder="1" applyAlignment="1">
      <alignment horizontal="left" vertical="top" wrapText="1"/>
    </xf>
    <xf numFmtId="14" fontId="23" fillId="3" borderId="17" xfId="1" applyNumberFormat="1" applyFont="1" applyFill="1" applyBorder="1" applyAlignment="1">
      <alignment horizontal="left" vertical="top" wrapText="1"/>
    </xf>
    <xf numFmtId="3" fontId="23" fillId="3" borderId="17" xfId="1" applyNumberFormat="1" applyFont="1" applyFill="1" applyBorder="1" applyAlignment="1">
      <alignment horizontal="right" wrapText="1"/>
    </xf>
    <xf numFmtId="1" fontId="23" fillId="3" borderId="17" xfId="1" applyNumberFormat="1" applyFont="1" applyFill="1" applyBorder="1" applyAlignment="1">
      <alignment horizontal="left" vertical="top" wrapText="1"/>
    </xf>
    <xf numFmtId="3" fontId="23" fillId="3" borderId="18" xfId="1" applyNumberFormat="1" applyFont="1" applyFill="1" applyBorder="1" applyAlignment="1">
      <alignment vertical="top" wrapText="1"/>
    </xf>
    <xf numFmtId="3" fontId="23" fillId="3" borderId="18" xfId="1" applyNumberFormat="1" applyFont="1" applyFill="1" applyBorder="1" applyAlignment="1">
      <alignment horizontal="left" vertical="top" wrapText="1"/>
    </xf>
    <xf numFmtId="0" fontId="23" fillId="3" borderId="18" xfId="4" applyFont="1" applyFill="1" applyBorder="1" applyAlignment="1">
      <alignment horizontal="left" vertical="top" wrapText="1"/>
    </xf>
    <xf numFmtId="0" fontId="23" fillId="3" borderId="17" xfId="4" applyFont="1" applyFill="1" applyBorder="1" applyAlignment="1">
      <alignment horizontal="left" vertical="top" wrapText="1"/>
    </xf>
    <xf numFmtId="0" fontId="23" fillId="3" borderId="17" xfId="4" applyFont="1" applyFill="1" applyBorder="1" applyAlignment="1">
      <alignment vertical="top" wrapText="1"/>
    </xf>
    <xf numFmtId="0" fontId="23" fillId="3" borderId="13" xfId="4" applyFont="1" applyFill="1" applyBorder="1" applyAlignment="1">
      <alignment horizontal="left" vertical="top" wrapText="1"/>
    </xf>
    <xf numFmtId="3" fontId="23" fillId="3" borderId="22" xfId="1" applyNumberFormat="1" applyFont="1" applyFill="1" applyBorder="1" applyAlignment="1">
      <alignment vertical="top" wrapText="1"/>
    </xf>
    <xf numFmtId="0" fontId="23" fillId="3" borderId="20" xfId="4" applyFont="1" applyFill="1" applyBorder="1" applyAlignment="1">
      <alignment vertical="top" wrapText="1"/>
    </xf>
    <xf numFmtId="0" fontId="23" fillId="3" borderId="21" xfId="4" applyFont="1" applyFill="1" applyBorder="1" applyAlignment="1">
      <alignment vertical="top" wrapText="1"/>
    </xf>
    <xf numFmtId="0" fontId="23" fillId="3" borderId="15" xfId="4" applyFont="1" applyFill="1" applyBorder="1" applyAlignment="1">
      <alignment vertical="top" wrapText="1"/>
    </xf>
    <xf numFmtId="0" fontId="37" fillId="2" borderId="1" xfId="0" applyFont="1" applyFill="1" applyBorder="1" applyAlignment="1">
      <alignment vertical="center"/>
    </xf>
    <xf numFmtId="0" fontId="37" fillId="2" borderId="0" xfId="0" applyFont="1" applyFill="1" applyAlignment="1">
      <alignment vertical="center"/>
    </xf>
    <xf numFmtId="0" fontId="38" fillId="6" borderId="0" xfId="3" applyFont="1" applyFill="1" applyAlignment="1">
      <alignment vertical="center"/>
    </xf>
    <xf numFmtId="0" fontId="37" fillId="2" borderId="24" xfId="0" applyFont="1" applyFill="1" applyBorder="1" applyAlignment="1">
      <alignment vertical="center"/>
    </xf>
    <xf numFmtId="0" fontId="38" fillId="0" borderId="0" xfId="2" applyFont="1" applyAlignment="1">
      <alignment vertical="top"/>
    </xf>
    <xf numFmtId="0" fontId="38" fillId="5" borderId="0" xfId="2" applyFont="1" applyFill="1" applyAlignment="1">
      <alignment vertical="top"/>
    </xf>
    <xf numFmtId="0" fontId="38" fillId="6" borderId="0" xfId="3" applyFont="1" applyFill="1" applyAlignment="1">
      <alignment vertical="center" wrapText="1"/>
    </xf>
    <xf numFmtId="0" fontId="0" fillId="0" borderId="25" xfId="0" applyBorder="1"/>
    <xf numFmtId="0" fontId="39" fillId="0" borderId="25" xfId="0" applyFont="1" applyBorder="1" applyAlignment="1">
      <alignment horizontal="left"/>
    </xf>
    <xf numFmtId="164" fontId="2" fillId="5" borderId="1" xfId="1" applyNumberFormat="1" applyFont="1" applyFill="1" applyBorder="1" applyAlignment="1">
      <alignment horizontal="left"/>
    </xf>
    <xf numFmtId="164" fontId="22" fillId="2" borderId="1" xfId="1" applyNumberFormat="1" applyFont="1" applyFill="1" applyBorder="1" applyAlignment="1">
      <alignment horizontal="right"/>
    </xf>
    <xf numFmtId="0" fontId="2" fillId="0" borderId="1" xfId="0" applyFont="1" applyBorder="1"/>
    <xf numFmtId="0" fontId="5" fillId="0" borderId="0" xfId="3" applyFont="1" applyAlignment="1">
      <alignment vertical="center" wrapText="1"/>
    </xf>
    <xf numFmtId="0" fontId="40" fillId="0" borderId="0" xfId="0" applyFont="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39" fillId="0" borderId="0" xfId="0" applyFont="1"/>
    <xf numFmtId="2" fontId="41" fillId="10" borderId="26" xfId="0" applyNumberFormat="1" applyFont="1" applyFill="1" applyBorder="1" applyAlignment="1">
      <alignment horizontal="right" vertical="center"/>
    </xf>
    <xf numFmtId="0" fontId="41" fillId="10" borderId="26" xfId="0" applyFont="1" applyFill="1" applyBorder="1" applyAlignment="1">
      <alignment horizontal="right" vertical="center"/>
    </xf>
    <xf numFmtId="0" fontId="41" fillId="10" borderId="27" xfId="0" applyFont="1" applyFill="1" applyBorder="1" applyAlignment="1">
      <alignment vertical="center"/>
    </xf>
    <xf numFmtId="2" fontId="42" fillId="0" borderId="26" xfId="0" applyNumberFormat="1" applyFont="1" applyBorder="1" applyAlignment="1">
      <alignment horizontal="right" vertical="center"/>
    </xf>
    <xf numFmtId="0" fontId="42" fillId="0" borderId="26" xfId="0" applyFont="1" applyBorder="1" applyAlignment="1">
      <alignment horizontal="right" vertical="center"/>
    </xf>
    <xf numFmtId="0" fontId="42" fillId="0" borderId="27" xfId="0" applyFont="1" applyBorder="1" applyAlignment="1">
      <alignment vertical="center"/>
    </xf>
    <xf numFmtId="0" fontId="42" fillId="0" borderId="27" xfId="0" applyFont="1" applyBorder="1" applyAlignment="1">
      <alignment vertical="center" wrapText="1"/>
    </xf>
    <xf numFmtId="0" fontId="41" fillId="10" borderId="28" xfId="0" applyFont="1" applyFill="1" applyBorder="1" applyAlignment="1">
      <alignment vertical="center" wrapText="1"/>
    </xf>
    <xf numFmtId="0" fontId="41" fillId="10" borderId="15" xfId="0" applyFont="1" applyFill="1" applyBorder="1" applyAlignment="1">
      <alignment vertical="center"/>
    </xf>
    <xf numFmtId="0" fontId="39" fillId="0" borderId="0" xfId="0" applyFont="1" applyAlignment="1">
      <alignment horizontal="left" vertical="center"/>
    </xf>
    <xf numFmtId="0" fontId="41" fillId="0" borderId="0" xfId="0" applyFont="1" applyAlignment="1">
      <alignment horizontal="left" vertical="center"/>
    </xf>
    <xf numFmtId="0" fontId="41" fillId="0" borderId="5" xfId="0" applyFont="1" applyBorder="1" applyAlignment="1">
      <alignment horizontal="left" vertical="center"/>
    </xf>
    <xf numFmtId="0" fontId="0" fillId="0" borderId="0" xfId="0" applyAlignment="1">
      <alignment vertical="center"/>
    </xf>
    <xf numFmtId="0" fontId="41" fillId="10" borderId="28" xfId="0" applyFont="1" applyFill="1" applyBorder="1" applyAlignment="1">
      <alignment vertical="center"/>
    </xf>
    <xf numFmtId="0" fontId="41" fillId="10" borderId="29" xfId="0" applyFont="1" applyFill="1" applyBorder="1" applyAlignment="1">
      <alignment vertical="center"/>
    </xf>
    <xf numFmtId="0" fontId="41" fillId="10" borderId="30" xfId="0" applyFont="1" applyFill="1" applyBorder="1" applyAlignment="1">
      <alignment vertical="center"/>
    </xf>
    <xf numFmtId="164" fontId="2" fillId="0" borderId="31" xfId="1" applyNumberFormat="1" applyFont="1" applyFill="1" applyBorder="1"/>
    <xf numFmtId="164" fontId="2" fillId="2" borderId="1" xfId="1" applyNumberFormat="1" applyFont="1" applyFill="1" applyBorder="1" applyAlignment="1">
      <alignment horizontal="left"/>
    </xf>
    <xf numFmtId="0" fontId="8" fillId="2" borderId="0" xfId="0" applyFont="1" applyFill="1" applyAlignment="1">
      <alignment horizontal="left" vertical="center" wrapText="1"/>
    </xf>
    <xf numFmtId="0" fontId="18" fillId="2" borderId="0" xfId="0" applyFont="1" applyFill="1" applyAlignment="1">
      <alignment horizontal="left" wrapText="1"/>
    </xf>
    <xf numFmtId="0" fontId="19" fillId="2" borderId="0" xfId="0" applyFont="1" applyFill="1" applyAlignment="1">
      <alignment horizontal="left" vertical="center" wrapText="1"/>
    </xf>
    <xf numFmtId="0" fontId="20" fillId="0" borderId="0" xfId="2" applyFont="1" applyAlignment="1">
      <alignment horizontal="center" vertical="top"/>
    </xf>
    <xf numFmtId="0" fontId="16" fillId="6" borderId="0" xfId="3" applyFont="1" applyFill="1" applyAlignment="1">
      <alignment horizontal="center" vertical="center" wrapText="1"/>
    </xf>
    <xf numFmtId="0" fontId="20" fillId="5" borderId="0" xfId="2" applyFont="1" applyFill="1" applyAlignment="1">
      <alignment horizontal="center" vertical="top"/>
    </xf>
    <xf numFmtId="0" fontId="33" fillId="0" borderId="0" xfId="0" applyFont="1" applyAlignment="1">
      <alignment horizontal="center"/>
    </xf>
    <xf numFmtId="0" fontId="30" fillId="0" borderId="0" xfId="0" applyFont="1" applyAlignment="1">
      <alignment horizontal="left"/>
    </xf>
    <xf numFmtId="0" fontId="29" fillId="0" borderId="0" xfId="0" applyFont="1" applyAlignment="1">
      <alignment horizontal="center"/>
    </xf>
    <xf numFmtId="0" fontId="18" fillId="2" borderId="0" xfId="0" applyFont="1" applyFill="1" applyAlignment="1">
      <alignment horizontal="left" vertical="center" wrapText="1"/>
    </xf>
    <xf numFmtId="0" fontId="23" fillId="3" borderId="20" xfId="4" applyFont="1" applyFill="1" applyBorder="1" applyAlignment="1">
      <alignment horizontal="left" vertical="top" wrapText="1"/>
    </xf>
    <xf numFmtId="0" fontId="23" fillId="3" borderId="19" xfId="4" applyFont="1" applyFill="1" applyBorder="1" applyAlignment="1">
      <alignment horizontal="left" vertical="top" wrapText="1"/>
    </xf>
    <xf numFmtId="0" fontId="23" fillId="3" borderId="23" xfId="4" applyFont="1" applyFill="1" applyBorder="1" applyAlignment="1">
      <alignment horizontal="left" vertical="top" wrapText="1"/>
    </xf>
    <xf numFmtId="0" fontId="23" fillId="3" borderId="9" xfId="4" applyFont="1" applyFill="1" applyBorder="1" applyAlignment="1">
      <alignment horizontal="left" vertical="top" wrapText="1"/>
    </xf>
    <xf numFmtId="3" fontId="23" fillId="3" borderId="9" xfId="1" applyNumberFormat="1" applyFont="1" applyFill="1" applyBorder="1" applyAlignment="1">
      <alignment horizontal="left" vertical="top" wrapText="1"/>
    </xf>
    <xf numFmtId="3" fontId="23" fillId="3" borderId="21" xfId="1" applyNumberFormat="1" applyFont="1" applyFill="1" applyBorder="1" applyAlignment="1">
      <alignment horizontal="left" vertical="top" wrapText="1"/>
    </xf>
    <xf numFmtId="3" fontId="23" fillId="3" borderId="20" xfId="1" applyNumberFormat="1" applyFont="1" applyFill="1" applyBorder="1" applyAlignment="1">
      <alignment horizontal="left" vertical="top" wrapText="1"/>
    </xf>
    <xf numFmtId="14" fontId="23" fillId="3" borderId="19" xfId="1" applyNumberFormat="1" applyFont="1" applyFill="1" applyBorder="1" applyAlignment="1">
      <alignment horizontal="left" vertical="top" wrapText="1"/>
    </xf>
    <xf numFmtId="0" fontId="20" fillId="0" borderId="0" xfId="2" applyFont="1" applyAlignment="1">
      <alignment horizontal="left" vertical="top"/>
    </xf>
    <xf numFmtId="0" fontId="8" fillId="2" borderId="0" xfId="0" applyFont="1" applyFill="1" applyAlignment="1">
      <alignment horizontal="left" vertical="center" wrapText="1"/>
    </xf>
    <xf numFmtId="0" fontId="2" fillId="0" borderId="0" xfId="0" applyFont="1" applyAlignment="1">
      <alignment vertical="top" wrapText="1"/>
    </xf>
    <xf numFmtId="0" fontId="41" fillId="10" borderId="30" xfId="0" applyFont="1" applyFill="1" applyBorder="1" applyAlignment="1">
      <alignment horizontal="center" vertical="center"/>
    </xf>
    <xf numFmtId="0" fontId="41" fillId="10" borderId="29" xfId="0" applyFont="1" applyFill="1" applyBorder="1" applyAlignment="1">
      <alignment horizontal="center" vertical="center"/>
    </xf>
    <xf numFmtId="0" fontId="41" fillId="10" borderId="28" xfId="0" applyFont="1" applyFill="1" applyBorder="1" applyAlignment="1">
      <alignment horizontal="center" vertical="center"/>
    </xf>
    <xf numFmtId="0" fontId="0" fillId="0" borderId="30" xfId="0" applyBorder="1" applyAlignment="1">
      <alignment horizontal="left" vertical="top" wrapText="1"/>
    </xf>
    <xf numFmtId="0" fontId="0" fillId="0" borderId="29" xfId="0" applyBorder="1" applyAlignment="1">
      <alignment horizontal="left" vertical="top" wrapText="1"/>
    </xf>
    <xf numFmtId="0" fontId="0" fillId="0" borderId="28" xfId="0" applyBorder="1" applyAlignment="1">
      <alignment horizontal="left" vertical="top" wrapText="1"/>
    </xf>
    <xf numFmtId="0" fontId="39" fillId="0" borderId="0" xfId="0" applyFont="1" applyAlignment="1">
      <alignment horizontal="left" vertical="center"/>
    </xf>
    <xf numFmtId="0" fontId="40" fillId="0" borderId="5" xfId="0" applyFont="1" applyBorder="1" applyAlignment="1">
      <alignment horizontal="left" vertical="top" wrapText="1"/>
    </xf>
    <xf numFmtId="0" fontId="40" fillId="0" borderId="0" xfId="0" applyFont="1" applyAlignment="1">
      <alignment horizontal="left" vertical="top" wrapText="1"/>
    </xf>
    <xf numFmtId="0" fontId="41" fillId="10" borderId="5" xfId="0" applyFont="1" applyFill="1" applyBorder="1" applyAlignment="1">
      <alignment horizontal="center" vertical="center"/>
    </xf>
    <xf numFmtId="0" fontId="41" fillId="10"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16" fillId="6" borderId="0" xfId="3" applyFont="1" applyFill="1" applyAlignment="1">
      <alignment horizontal="left" vertical="center" wrapText="1"/>
    </xf>
    <xf numFmtId="0" fontId="6" fillId="0" borderId="3" xfId="0" applyFont="1" applyBorder="1" applyAlignment="1">
      <alignment horizontal="left" vertical="top" wrapText="1"/>
    </xf>
    <xf numFmtId="0" fontId="2" fillId="2" borderId="0" xfId="0" applyFont="1" applyFill="1"/>
    <xf numFmtId="0" fontId="16" fillId="6" borderId="0" xfId="3" applyFont="1" applyFill="1" applyAlignment="1">
      <alignment vertical="center" wrapText="1"/>
    </xf>
    <xf numFmtId="0" fontId="2" fillId="0" borderId="0" xfId="0" applyFont="1"/>
    <xf numFmtId="0" fontId="20" fillId="5" borderId="0" xfId="2" applyFont="1" applyFill="1" applyAlignment="1">
      <alignment horizontal="left" vertical="top"/>
    </xf>
    <xf numFmtId="0" fontId="5" fillId="5" borderId="0" xfId="3" applyFont="1" applyFill="1" applyAlignment="1">
      <alignment vertical="center" wrapText="1"/>
    </xf>
    <xf numFmtId="0" fontId="43" fillId="2" borderId="0" xfId="0" applyFont="1" applyFill="1" applyAlignment="1">
      <alignment horizontal="left" vertical="center"/>
    </xf>
    <xf numFmtId="0" fontId="44" fillId="2" borderId="0" xfId="0" applyFont="1" applyFill="1"/>
    <xf numFmtId="0" fontId="45" fillId="2" borderId="0" xfId="0" applyFont="1" applyFill="1" applyAlignment="1">
      <alignment horizontal="center"/>
    </xf>
    <xf numFmtId="0" fontId="45" fillId="0" borderId="0" xfId="0" applyFont="1" applyAlignment="1">
      <alignment horizontal="center"/>
    </xf>
    <xf numFmtId="0" fontId="45" fillId="4" borderId="8" xfId="0" applyFont="1" applyFill="1" applyBorder="1" applyAlignment="1">
      <alignment horizontal="center" vertical="center"/>
    </xf>
    <xf numFmtId="0" fontId="45" fillId="4" borderId="9" xfId="0" applyFont="1" applyFill="1" applyBorder="1" applyAlignment="1">
      <alignment horizontal="center" vertical="center"/>
    </xf>
    <xf numFmtId="0" fontId="45" fillId="4" borderId="10"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33" xfId="0" applyFont="1" applyFill="1" applyBorder="1" applyAlignment="1">
      <alignment horizontal="center" vertical="center"/>
    </xf>
    <xf numFmtId="0" fontId="8" fillId="2" borderId="0" xfId="0" applyFont="1" applyFill="1" applyAlignment="1">
      <alignment horizontal="center"/>
    </xf>
    <xf numFmtId="0" fontId="8" fillId="2" borderId="5" xfId="0" applyFont="1" applyFill="1" applyBorder="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vertical="center"/>
    </xf>
    <xf numFmtId="0" fontId="8" fillId="2" borderId="33"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5" fillId="3" borderId="6" xfId="0" applyFont="1" applyFill="1" applyBorder="1" applyAlignment="1">
      <alignment horizontal="center" vertical="center" wrapText="1"/>
    </xf>
    <xf numFmtId="0" fontId="15" fillId="3" borderId="34" xfId="0" applyFont="1" applyFill="1" applyBorder="1" applyAlignment="1">
      <alignment horizontal="center" vertical="center" wrapText="1"/>
    </xf>
    <xf numFmtId="0" fontId="15" fillId="3" borderId="35" xfId="0" applyFont="1" applyFill="1" applyBorder="1" applyAlignment="1">
      <alignment horizontal="center" vertical="center" wrapText="1"/>
    </xf>
    <xf numFmtId="170"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3" borderId="1" xfId="0" applyFont="1" applyFill="1" applyBorder="1" applyAlignment="1">
      <alignment vertical="center" wrapText="1"/>
    </xf>
    <xf numFmtId="0" fontId="8" fillId="2" borderId="33" xfId="0" applyFont="1" applyFill="1" applyBorder="1" applyAlignment="1">
      <alignment horizontal="center"/>
    </xf>
    <xf numFmtId="3" fontId="2" fillId="2" borderId="0" xfId="0" applyNumberFormat="1" applyFont="1" applyFill="1"/>
    <xf numFmtId="0" fontId="2" fillId="5" borderId="36" xfId="0" applyFont="1" applyFill="1" applyBorder="1"/>
    <xf numFmtId="164" fontId="2" fillId="5" borderId="31" xfId="1" applyNumberFormat="1" applyFont="1" applyFill="1" applyBorder="1"/>
    <xf numFmtId="0" fontId="2" fillId="2" borderId="1" xfId="0" applyFont="1" applyFill="1" applyBorder="1"/>
    <xf numFmtId="170" fontId="2" fillId="0" borderId="1" xfId="1" applyNumberFormat="1" applyFont="1" applyFill="1" applyBorder="1"/>
    <xf numFmtId="0" fontId="2" fillId="5" borderId="31" xfId="0" applyFont="1" applyFill="1" applyBorder="1" applyAlignment="1">
      <alignment horizontal="left"/>
    </xf>
    <xf numFmtId="41" fontId="2" fillId="5" borderId="37" xfId="0" applyNumberFormat="1" applyFont="1" applyFill="1" applyBorder="1"/>
    <xf numFmtId="3" fontId="8" fillId="2" borderId="0" xfId="0" applyNumberFormat="1" applyFont="1" applyFill="1" applyAlignment="1">
      <alignment horizontal="center"/>
    </xf>
    <xf numFmtId="3" fontId="8" fillId="2" borderId="33" xfId="0" applyNumberFormat="1" applyFont="1" applyFill="1" applyBorder="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32" xfId="0" applyFont="1" applyFill="1" applyBorder="1"/>
    <xf numFmtId="170" fontId="2" fillId="2" borderId="0" xfId="1" applyNumberFormat="1" applyFont="1" applyFill="1" applyBorder="1"/>
    <xf numFmtId="164" fontId="2" fillId="2" borderId="38" xfId="1" applyNumberFormat="1" applyFont="1" applyFill="1" applyBorder="1" applyAlignment="1">
      <alignment horizontal="left"/>
    </xf>
    <xf numFmtId="164" fontId="2" fillId="0" borderId="39" xfId="1" applyNumberFormat="1" applyFont="1" applyFill="1" applyBorder="1" applyAlignment="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164" fontId="2" fillId="0" borderId="35" xfId="1" applyNumberFormat="1" applyFont="1" applyFill="1" applyBorder="1" applyAlignment="1"/>
    <xf numFmtId="164" fontId="2" fillId="2" borderId="5" xfId="1" applyNumberFormat="1" applyFont="1" applyFill="1" applyBorder="1" applyAlignment="1">
      <alignment horizontal="left"/>
    </xf>
    <xf numFmtId="164" fontId="2" fillId="2" borderId="0" xfId="1" applyNumberFormat="1" applyFont="1" applyFill="1" applyBorder="1" applyAlignment="1">
      <alignment horizontal="left"/>
    </xf>
    <xf numFmtId="0" fontId="8" fillId="4" borderId="40" xfId="0" applyFont="1" applyFill="1" applyBorder="1" applyAlignment="1">
      <alignment horizontal="center" vertical="center"/>
    </xf>
    <xf numFmtId="0" fontId="8" fillId="4" borderId="41" xfId="0" applyFont="1" applyFill="1" applyBorder="1" applyAlignment="1">
      <alignment horizontal="center" vertical="center"/>
    </xf>
    <xf numFmtId="0" fontId="8" fillId="4" borderId="42" xfId="0" applyFont="1" applyFill="1" applyBorder="1" applyAlignment="1">
      <alignment horizontal="center" vertical="center"/>
    </xf>
    <xf numFmtId="0" fontId="8" fillId="0" borderId="5" xfId="0" applyFont="1" applyBorder="1" applyAlignment="1">
      <alignment horizontal="left" vertical="center" wrapText="1"/>
    </xf>
    <xf numFmtId="0" fontId="8" fillId="0" borderId="0" xfId="0" applyFont="1" applyAlignment="1">
      <alignment horizontal="left" vertical="center" wrapText="1"/>
    </xf>
    <xf numFmtId="0" fontId="2" fillId="2" borderId="0" xfId="0" applyFont="1" applyFill="1" applyAlignment="1">
      <alignment wrapText="1"/>
    </xf>
    <xf numFmtId="0" fontId="8" fillId="2" borderId="0" xfId="0" applyFont="1" applyFill="1" applyAlignment="1">
      <alignment horizontal="left" vertical="center"/>
    </xf>
    <xf numFmtId="0" fontId="8" fillId="2" borderId="33" xfId="0" applyFont="1" applyFill="1" applyBorder="1" applyAlignment="1">
      <alignment horizontal="left" vertical="center"/>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31" xfId="5" applyFont="1" applyFill="1" applyBorder="1"/>
    <xf numFmtId="0" fontId="2" fillId="5" borderId="31" xfId="0" applyFont="1" applyFill="1" applyBorder="1"/>
    <xf numFmtId="41" fontId="2" fillId="5" borderId="31" xfId="1" applyNumberFormat="1" applyFont="1" applyFill="1" applyBorder="1"/>
    <xf numFmtId="41" fontId="2" fillId="5" borderId="31" xfId="0" applyNumberFormat="1" applyFont="1" applyFill="1" applyBorder="1"/>
    <xf numFmtId="41" fontId="2" fillId="5" borderId="43" xfId="1" applyNumberFormat="1" applyFont="1" applyFill="1" applyBorder="1"/>
    <xf numFmtId="164" fontId="2" fillId="0" borderId="38" xfId="1" applyNumberFormat="1" applyFont="1" applyFill="1" applyBorder="1" applyAlignment="1">
      <alignment horizontal="left"/>
    </xf>
    <xf numFmtId="9" fontId="2" fillId="2" borderId="38" xfId="5" applyFont="1" applyFill="1" applyBorder="1" applyAlignment="1">
      <alignment horizontal="right"/>
    </xf>
    <xf numFmtId="164" fontId="2" fillId="2" borderId="38" xfId="1" applyNumberFormat="1" applyFont="1" applyFill="1" applyBorder="1" applyAlignment="1">
      <alignment horizontal="left"/>
    </xf>
    <xf numFmtId="41" fontId="2" fillId="0" borderId="38" xfId="1" applyNumberFormat="1" applyFont="1" applyFill="1" applyBorder="1" applyAlignment="1">
      <alignment horizontal="left"/>
    </xf>
    <xf numFmtId="41" fontId="2" fillId="2" borderId="44"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41" fontId="2" fillId="0" borderId="1" xfId="1" applyNumberFormat="1" applyFont="1" applyFill="1" applyBorder="1" applyAlignment="1">
      <alignment horizontal="left"/>
    </xf>
    <xf numFmtId="41" fontId="2" fillId="2" borderId="11" xfId="1" applyNumberFormat="1" applyFont="1" applyFill="1" applyBorder="1" applyAlignment="1">
      <alignment horizontal="left"/>
    </xf>
    <xf numFmtId="0" fontId="2" fillId="0" borderId="5" xfId="0" applyFont="1" applyBorder="1"/>
    <xf numFmtId="0" fontId="8" fillId="2" borderId="5" xfId="0" applyFont="1" applyFill="1" applyBorder="1" applyAlignment="1">
      <alignment vertical="center" wrapText="1"/>
    </xf>
    <xf numFmtId="0" fontId="8" fillId="2" borderId="0" xfId="0" applyFont="1" applyFill="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8" fillId="2" borderId="33"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5" fillId="3" borderId="45" xfId="0" applyFont="1" applyFill="1" applyBorder="1" applyAlignment="1">
      <alignment horizontal="center" vertical="center" wrapText="1"/>
    </xf>
    <xf numFmtId="0" fontId="15" fillId="3" borderId="46" xfId="0" applyFont="1" applyFill="1" applyBorder="1" applyAlignment="1">
      <alignment horizontal="center" vertical="center" wrapText="1"/>
    </xf>
    <xf numFmtId="0" fontId="15" fillId="3" borderId="47" xfId="0" applyFont="1" applyFill="1" applyBorder="1" applyAlignment="1">
      <alignment vertical="center" wrapText="1"/>
    </xf>
    <xf numFmtId="0" fontId="8" fillId="0" borderId="33" xfId="0" applyFont="1" applyBorder="1" applyAlignment="1">
      <alignment horizontal="center"/>
    </xf>
    <xf numFmtId="164" fontId="2" fillId="4" borderId="37" xfId="1" applyNumberFormat="1" applyFont="1" applyFill="1" applyBorder="1" applyAlignment="1"/>
    <xf numFmtId="0" fontId="2" fillId="5" borderId="48" xfId="0" applyFont="1" applyFill="1" applyBorder="1" applyAlignment="1">
      <alignment horizontal="center"/>
    </xf>
    <xf numFmtId="0" fontId="2" fillId="5" borderId="37" xfId="0" applyFont="1" applyFill="1" applyBorder="1" applyAlignment="1">
      <alignment horizontal="center"/>
    </xf>
    <xf numFmtId="164" fontId="2" fillId="0" borderId="37" xfId="1" applyNumberFormat="1" applyFont="1" applyFill="1" applyBorder="1" applyAlignment="1"/>
    <xf numFmtId="3" fontId="8" fillId="0" borderId="33" xfId="0" applyNumberFormat="1" applyFont="1" applyBorder="1" applyAlignment="1">
      <alignment horizontal="center"/>
    </xf>
    <xf numFmtId="164" fontId="2" fillId="2" borderId="45" xfId="1" applyNumberFormat="1" applyFont="1" applyFill="1" applyBorder="1" applyAlignment="1">
      <alignment horizontal="left" wrapText="1"/>
    </xf>
    <xf numFmtId="164" fontId="2" fillId="2" borderId="47" xfId="1" applyNumberFormat="1" applyFont="1" applyFill="1" applyBorder="1" applyAlignment="1">
      <alignment horizontal="left" wrapText="1"/>
    </xf>
    <xf numFmtId="0" fontId="8" fillId="2" borderId="49" xfId="0" applyFont="1" applyFill="1" applyBorder="1" applyAlignment="1">
      <alignment horizontal="center"/>
    </xf>
    <xf numFmtId="16" fontId="8" fillId="2" borderId="0" xfId="0" applyNumberFormat="1" applyFont="1" applyFill="1" applyAlignment="1">
      <alignment horizontal="center"/>
    </xf>
    <xf numFmtId="0" fontId="2" fillId="2" borderId="33" xfId="0" applyFont="1" applyFill="1" applyBorder="1"/>
    <xf numFmtId="0" fontId="15" fillId="3" borderId="3" xfId="0" applyFont="1" applyFill="1" applyBorder="1" applyAlignment="1">
      <alignment horizontal="center" vertical="center" wrapText="1"/>
    </xf>
    <xf numFmtId="0" fontId="8" fillId="5" borderId="36" xfId="0" applyFont="1" applyFill="1" applyBorder="1"/>
    <xf numFmtId="41" fontId="2" fillId="5" borderId="31" xfId="0" applyNumberFormat="1" applyFont="1" applyFill="1" applyBorder="1" applyAlignment="1">
      <alignment horizontal="right"/>
    </xf>
    <xf numFmtId="164" fontId="2" fillId="5" borderId="31" xfId="1" applyNumberFormat="1" applyFont="1" applyFill="1" applyBorder="1" applyAlignment="1">
      <alignment horizontal="right"/>
    </xf>
    <xf numFmtId="3" fontId="2" fillId="2" borderId="33" xfId="0" applyNumberFormat="1" applyFont="1" applyFill="1" applyBorder="1"/>
    <xf numFmtId="164" fontId="8" fillId="11" borderId="38" xfId="1" applyNumberFormat="1" applyFont="1" applyFill="1" applyBorder="1" applyAlignment="1">
      <alignment horizontal="left"/>
    </xf>
    <xf numFmtId="164" fontId="2" fillId="11" borderId="38" xfId="1" applyNumberFormat="1" applyFont="1" applyFill="1" applyBorder="1" applyAlignment="1">
      <alignment horizontal="right"/>
    </xf>
    <xf numFmtId="164" fontId="2" fillId="2" borderId="0" xfId="0" applyNumberFormat="1" applyFont="1" applyFill="1"/>
    <xf numFmtId="164" fontId="2" fillId="0" borderId="38"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8" xfId="1" applyNumberFormat="1" applyFont="1" applyFill="1" applyBorder="1" applyAlignment="1">
      <alignment horizontal="right"/>
    </xf>
    <xf numFmtId="164" fontId="46" fillId="11" borderId="1" xfId="1" applyNumberFormat="1" applyFont="1" applyFill="1" applyBorder="1" applyAlignment="1">
      <alignment horizontal="right"/>
    </xf>
    <xf numFmtId="164" fontId="8"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50" xfId="0" applyFont="1" applyFill="1" applyBorder="1" applyAlignment="1">
      <alignment horizontal="center"/>
    </xf>
    <xf numFmtId="0" fontId="2" fillId="4" borderId="34" xfId="0" applyFont="1" applyFill="1" applyBorder="1" applyAlignment="1">
      <alignment horizontal="center" vertical="center"/>
    </xf>
    <xf numFmtId="0" fontId="2" fillId="4" borderId="41" xfId="0" applyFont="1" applyFill="1" applyBorder="1" applyAlignment="1">
      <alignment horizontal="center" vertical="center"/>
    </xf>
    <xf numFmtId="0" fontId="2" fillId="4" borderId="35" xfId="0" applyFont="1" applyFill="1" applyBorder="1" applyAlignment="1">
      <alignment horizontal="center" vertical="center"/>
    </xf>
    <xf numFmtId="0" fontId="8" fillId="0" borderId="5" xfId="0" applyFont="1" applyBorder="1" applyAlignment="1">
      <alignment horizontal="left" vertical="center"/>
    </xf>
    <xf numFmtId="0" fontId="8" fillId="0" borderId="0" xfId="0" applyFont="1" applyAlignment="1">
      <alignment horizontal="left" vertical="center"/>
    </xf>
    <xf numFmtId="16" fontId="8" fillId="2" borderId="33" xfId="0" applyNumberFormat="1" applyFont="1" applyFill="1" applyBorder="1" applyAlignment="1">
      <alignment horizontal="center"/>
    </xf>
    <xf numFmtId="0" fontId="2" fillId="5" borderId="3"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33"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3" xfId="1" applyNumberFormat="1" applyFont="1" applyFill="1" applyBorder="1" applyAlignment="1">
      <alignment horizontal="right"/>
    </xf>
    <xf numFmtId="4" fontId="8" fillId="0" borderId="0" xfId="0" applyNumberFormat="1" applyFont="1"/>
    <xf numFmtId="0" fontId="8" fillId="0" borderId="0" xfId="0" applyFont="1"/>
    <xf numFmtId="0" fontId="2" fillId="4" borderId="40" xfId="0" applyFont="1" applyFill="1" applyBorder="1" applyAlignment="1">
      <alignment horizontal="center" vertical="center"/>
    </xf>
    <xf numFmtId="0" fontId="2" fillId="4" borderId="42" xfId="0" applyFont="1" applyFill="1" applyBorder="1" applyAlignment="1">
      <alignment horizontal="center" vertical="center"/>
    </xf>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0" fontId="8" fillId="2" borderId="5" xfId="0" applyFont="1" applyFill="1" applyBorder="1" applyAlignment="1">
      <alignment horizontal="left" vertical="center"/>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33" xfId="0" applyNumberFormat="1" applyFont="1" applyFill="1" applyBorder="1"/>
    <xf numFmtId="4" fontId="2" fillId="2" borderId="0" xfId="0" applyNumberFormat="1" applyFont="1" applyFill="1"/>
    <xf numFmtId="0" fontId="2" fillId="0" borderId="33" xfId="0" applyFont="1" applyBorder="1"/>
    <xf numFmtId="16" fontId="2" fillId="0" borderId="33" xfId="0" applyNumberFormat="1" applyFont="1" applyBorder="1"/>
    <xf numFmtId="166" fontId="2" fillId="2" borderId="0" xfId="1" applyNumberFormat="1" applyFont="1" applyFill="1" applyBorder="1" applyAlignment="1">
      <alignment horizontal="left"/>
    </xf>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5" fillId="3" borderId="4" xfId="0" applyFont="1" applyFill="1" applyBorder="1" applyAlignment="1">
      <alignment horizontal="center" vertical="center" wrapText="1"/>
    </xf>
    <xf numFmtId="164" fontId="2" fillId="2" borderId="4"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4" xfId="1" applyNumberFormat="1" applyFont="1" applyFill="1" applyBorder="1" applyAlignment="1">
      <alignment horizontal="left" vertical="center"/>
    </xf>
    <xf numFmtId="41" fontId="2" fillId="5" borderId="1" xfId="1" applyNumberFormat="1" applyFont="1" applyFill="1" applyBorder="1" applyAlignment="1">
      <alignment horizontal="left"/>
    </xf>
    <xf numFmtId="164" fontId="2" fillId="2" borderId="38" xfId="1" applyNumberFormat="1" applyFont="1" applyFill="1" applyBorder="1" applyAlignment="1">
      <alignment horizontal="left" vertical="center"/>
    </xf>
    <xf numFmtId="0" fontId="2" fillId="4" borderId="51" xfId="0" applyFont="1" applyFill="1" applyBorder="1" applyAlignment="1">
      <alignment horizontal="center" vertical="center"/>
    </xf>
    <xf numFmtId="0" fontId="2" fillId="4" borderId="52" xfId="0" applyFont="1" applyFill="1" applyBorder="1" applyAlignment="1">
      <alignment horizontal="center" vertical="center"/>
    </xf>
    <xf numFmtId="4" fontId="0" fillId="0" borderId="0" xfId="0" applyNumberFormat="1"/>
    <xf numFmtId="0" fontId="15" fillId="0" borderId="0" xfId="0" applyFont="1" applyAlignment="1">
      <alignment horizontal="center" vertical="center" wrapText="1"/>
    </xf>
    <xf numFmtId="16" fontId="15"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4" fillId="0" borderId="0" xfId="0" applyFont="1"/>
    <xf numFmtId="0" fontId="47" fillId="4" borderId="1" xfId="0" applyFont="1" applyFill="1" applyBorder="1" applyAlignment="1">
      <alignment horizontal="center" vertical="center"/>
    </xf>
    <xf numFmtId="0" fontId="48" fillId="9" borderId="34" xfId="0" applyFont="1" applyFill="1" applyBorder="1"/>
    <xf numFmtId="0" fontId="48" fillId="9" borderId="41" xfId="0" applyFont="1" applyFill="1" applyBorder="1"/>
    <xf numFmtId="0" fontId="48" fillId="9" borderId="35" xfId="0" applyFont="1" applyFill="1" applyBorder="1"/>
    <xf numFmtId="0" fontId="48" fillId="12" borderId="34" xfId="0" applyFont="1" applyFill="1" applyBorder="1"/>
    <xf numFmtId="0" fontId="48" fillId="12" borderId="41" xfId="0" applyFont="1" applyFill="1" applyBorder="1"/>
    <xf numFmtId="0" fontId="48" fillId="12" borderId="35" xfId="0" applyFont="1" applyFill="1" applyBorder="1"/>
    <xf numFmtId="0" fontId="48" fillId="13" borderId="34" xfId="0" applyFont="1" applyFill="1" applyBorder="1"/>
    <xf numFmtId="0" fontId="48" fillId="13" borderId="41" xfId="0" applyFont="1" applyFill="1" applyBorder="1"/>
    <xf numFmtId="0" fontId="48" fillId="14" borderId="34" xfId="0" applyFont="1" applyFill="1" applyBorder="1"/>
    <xf numFmtId="0" fontId="48" fillId="14" borderId="41" xfId="0" applyFont="1" applyFill="1" applyBorder="1"/>
    <xf numFmtId="0" fontId="48" fillId="14" borderId="35" xfId="0" applyFont="1" applyFill="1" applyBorder="1"/>
    <xf numFmtId="0" fontId="48" fillId="9" borderId="34" xfId="0" applyFont="1" applyFill="1" applyBorder="1" applyAlignment="1">
      <alignment horizontal="center"/>
    </xf>
    <xf numFmtId="0" fontId="48" fillId="9" borderId="35" xfId="0" applyFont="1" applyFill="1" applyBorder="1" applyAlignment="1">
      <alignment horizontal="center"/>
    </xf>
    <xf numFmtId="0" fontId="48" fillId="12" borderId="34" xfId="0" applyFont="1" applyFill="1" applyBorder="1" applyAlignment="1">
      <alignment horizontal="center"/>
    </xf>
    <xf numFmtId="0" fontId="48" fillId="12" borderId="35" xfId="0" applyFont="1" applyFill="1" applyBorder="1" applyAlignment="1">
      <alignment horizontal="center"/>
    </xf>
    <xf numFmtId="0" fontId="48" fillId="13" borderId="34" xfId="0" applyFont="1" applyFill="1" applyBorder="1" applyAlignment="1">
      <alignment horizontal="center"/>
    </xf>
    <xf numFmtId="0" fontId="48" fillId="13" borderId="35" xfId="0" applyFont="1" applyFill="1" applyBorder="1" applyAlignment="1">
      <alignment horizontal="center"/>
    </xf>
    <xf numFmtId="0" fontId="48" fillId="13" borderId="45" xfId="0" applyFont="1" applyFill="1" applyBorder="1" applyAlignment="1">
      <alignment horizontal="center"/>
    </xf>
    <xf numFmtId="0" fontId="48" fillId="13" borderId="47" xfId="0" applyFont="1" applyFill="1" applyBorder="1" applyAlignment="1">
      <alignment horizontal="center"/>
    </xf>
    <xf numFmtId="0" fontId="48" fillId="14" borderId="45" xfId="0" applyFont="1" applyFill="1" applyBorder="1" applyAlignment="1">
      <alignment horizontal="center"/>
    </xf>
    <xf numFmtId="0" fontId="48" fillId="14" borderId="47" xfId="0" applyFont="1" applyFill="1" applyBorder="1" applyAlignment="1">
      <alignment horizontal="center"/>
    </xf>
    <xf numFmtId="0" fontId="48" fillId="9" borderId="1" xfId="0" applyFont="1" applyFill="1" applyBorder="1" applyAlignment="1">
      <alignment horizontal="center"/>
    </xf>
    <xf numFmtId="0" fontId="48" fillId="12" borderId="1" xfId="0" applyFont="1" applyFill="1" applyBorder="1" applyAlignment="1">
      <alignment horizontal="center"/>
    </xf>
    <xf numFmtId="0" fontId="48" fillId="13" borderId="1" xfId="0" applyFont="1" applyFill="1" applyBorder="1" applyAlignment="1">
      <alignment horizontal="center"/>
    </xf>
    <xf numFmtId="0" fontId="48" fillId="14" borderId="1" xfId="0" applyFont="1" applyFill="1" applyBorder="1" applyAlignment="1">
      <alignment horizontal="center"/>
    </xf>
    <xf numFmtId="0" fontId="48" fillId="0" borderId="1" xfId="0" applyFont="1" applyBorder="1"/>
    <xf numFmtId="172" fontId="49" fillId="2" borderId="1" xfId="1" applyNumberFormat="1" applyFont="1" applyFill="1" applyBorder="1" applyAlignment="1">
      <alignment horizontal="left"/>
    </xf>
    <xf numFmtId="171" fontId="49" fillId="2" borderId="1" xfId="1" applyNumberFormat="1" applyFont="1" applyFill="1" applyBorder="1" applyAlignment="1">
      <alignment horizontal="left"/>
    </xf>
    <xf numFmtId="171" fontId="49" fillId="0" borderId="1" xfId="1" applyNumberFormat="1" applyFont="1" applyFill="1" applyBorder="1" applyAlignment="1">
      <alignment horizontal="left"/>
    </xf>
    <xf numFmtId="0" fontId="48" fillId="0" borderId="18" xfId="0" applyFont="1" applyBorder="1"/>
    <xf numFmtId="172" fontId="49" fillId="2" borderId="18" xfId="1" applyNumberFormat="1" applyFont="1" applyFill="1" applyBorder="1" applyAlignment="1">
      <alignment horizontal="left"/>
    </xf>
    <xf numFmtId="171" fontId="49" fillId="2" borderId="18" xfId="1" applyNumberFormat="1" applyFont="1" applyFill="1" applyBorder="1" applyAlignment="1">
      <alignment horizontal="left"/>
    </xf>
    <xf numFmtId="0" fontId="47" fillId="5" borderId="38" xfId="0" applyFont="1" applyFill="1" applyBorder="1"/>
    <xf numFmtId="172" fontId="49" fillId="2" borderId="38" xfId="1" applyNumberFormat="1" applyFont="1" applyFill="1" applyBorder="1" applyAlignment="1">
      <alignment horizontal="left"/>
    </xf>
    <xf numFmtId="171" fontId="49" fillId="2" borderId="38" xfId="1" applyNumberFormat="1" applyFont="1" applyFill="1" applyBorder="1" applyAlignment="1">
      <alignment horizontal="left"/>
    </xf>
    <xf numFmtId="0" fontId="29" fillId="0" borderId="0" xfId="0" applyFont="1"/>
    <xf numFmtId="0" fontId="47" fillId="5" borderId="1" xfId="0" applyFont="1" applyFill="1" applyBorder="1" applyAlignment="1">
      <alignment horizontal="center" vertical="center"/>
    </xf>
    <xf numFmtId="0" fontId="47" fillId="5" borderId="0" xfId="0" applyFont="1" applyFill="1"/>
    <xf numFmtId="0" fontId="48" fillId="5" borderId="0" xfId="0" applyFont="1" applyFill="1"/>
    <xf numFmtId="164" fontId="49" fillId="2" borderId="1" xfId="1" applyNumberFormat="1" applyFont="1" applyFill="1" applyBorder="1" applyAlignment="1">
      <alignment horizontal="left"/>
    </xf>
    <xf numFmtId="164" fontId="49" fillId="2" borderId="18" xfId="1" applyNumberFormat="1" applyFont="1" applyFill="1" applyBorder="1" applyAlignment="1">
      <alignment horizontal="left"/>
    </xf>
    <xf numFmtId="164" fontId="49" fillId="2" borderId="38" xfId="1" applyNumberFormat="1" applyFont="1" applyFill="1" applyBorder="1" applyAlignment="1">
      <alignment horizontal="left"/>
    </xf>
    <xf numFmtId="3" fontId="6" fillId="0" borderId="0" xfId="0" applyNumberFormat="1" applyFont="1"/>
    <xf numFmtId="0" fontId="23" fillId="3" borderId="8" xfId="0" applyFont="1" applyFill="1" applyBorder="1" applyAlignment="1">
      <alignment horizontal="center" vertical="center" wrapText="1"/>
    </xf>
    <xf numFmtId="173" fontId="23" fillId="15" borderId="9" xfId="0" applyNumberFormat="1" applyFont="1" applyFill="1" applyBorder="1" applyAlignment="1">
      <alignment horizontal="center" vertical="center" wrapText="1"/>
    </xf>
    <xf numFmtId="173" fontId="23" fillId="3" borderId="9" xfId="0" applyNumberFormat="1" applyFont="1" applyFill="1" applyBorder="1" applyAlignment="1">
      <alignment horizontal="center" vertical="center" wrapText="1"/>
    </xf>
    <xf numFmtId="173" fontId="23" fillId="3" borderId="10" xfId="0" applyNumberFormat="1" applyFont="1" applyFill="1" applyBorder="1" applyAlignment="1">
      <alignment horizontal="center" vertical="center" wrapText="1"/>
    </xf>
    <xf numFmtId="164" fontId="24" fillId="11" borderId="3"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1"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1" xfId="1" applyNumberFormat="1" applyFont="1" applyFill="1" applyBorder="1" applyAlignment="1">
      <alignment horizontal="right"/>
    </xf>
    <xf numFmtId="174" fontId="6" fillId="2" borderId="1" xfId="1" applyNumberFormat="1" applyFont="1" applyFill="1" applyBorder="1" applyAlignment="1">
      <alignment horizontal="right"/>
    </xf>
    <xf numFmtId="174" fontId="6" fillId="2" borderId="11" xfId="1" applyNumberFormat="1" applyFont="1" applyFill="1" applyBorder="1" applyAlignment="1">
      <alignment horizontal="right"/>
    </xf>
    <xf numFmtId="164" fontId="24" fillId="11" borderId="53" xfId="1" applyNumberFormat="1" applyFont="1" applyFill="1" applyBorder="1" applyAlignment="1">
      <alignment horizontal="left"/>
    </xf>
    <xf numFmtId="171" fontId="6" fillId="2" borderId="18" xfId="1" applyNumberFormat="1" applyFont="1" applyFill="1" applyBorder="1" applyAlignment="1">
      <alignment horizontal="right"/>
    </xf>
    <xf numFmtId="171" fontId="6" fillId="2" borderId="14" xfId="1" applyNumberFormat="1" applyFont="1" applyFill="1" applyBorder="1" applyAlignment="1">
      <alignment horizontal="right"/>
    </xf>
    <xf numFmtId="0" fontId="50" fillId="0" borderId="0" xfId="0" applyFont="1" applyAlignment="1">
      <alignment wrapText="1"/>
    </xf>
    <xf numFmtId="0" fontId="24" fillId="0" borderId="0" xfId="0" applyFont="1" applyAlignment="1">
      <alignment wrapText="1"/>
    </xf>
    <xf numFmtId="3" fontId="6" fillId="2" borderId="11" xfId="1" applyNumberFormat="1" applyFont="1" applyFill="1" applyBorder="1" applyAlignment="1">
      <alignment horizontal="right"/>
    </xf>
    <xf numFmtId="3" fontId="6" fillId="2" borderId="14"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4" xfId="1" applyNumberFormat="1" applyFont="1" applyFill="1" applyBorder="1" applyAlignment="1">
      <alignment horizontal="right"/>
    </xf>
    <xf numFmtId="1" fontId="6" fillId="2" borderId="11" xfId="1" applyNumberFormat="1" applyFont="1" applyFill="1" applyBorder="1" applyAlignment="1"/>
    <xf numFmtId="1" fontId="6" fillId="2" borderId="14" xfId="1" applyNumberFormat="1" applyFont="1" applyFill="1" applyBorder="1" applyAlignment="1"/>
    <xf numFmtId="41" fontId="6" fillId="16" borderId="1" xfId="1" applyNumberFormat="1" applyFont="1" applyFill="1" applyBorder="1" applyAlignment="1">
      <alignment horizontal="right"/>
    </xf>
    <xf numFmtId="41" fontId="6" fillId="2" borderId="18" xfId="1" applyNumberFormat="1" applyFont="1" applyFill="1" applyBorder="1" applyAlignment="1">
      <alignment horizontal="right"/>
    </xf>
    <xf numFmtId="164" fontId="24"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0" fillId="5" borderId="54" xfId="2" applyFont="1" applyFill="1" applyBorder="1" applyAlignment="1">
      <alignment horizontal="center" vertical="top"/>
    </xf>
    <xf numFmtId="0" fontId="6" fillId="0" borderId="33" xfId="0" applyFont="1" applyBorder="1" applyAlignment="1">
      <alignment vertical="center"/>
    </xf>
    <xf numFmtId="0" fontId="6" fillId="0" borderId="3" xfId="0" applyFont="1" applyBorder="1" applyAlignment="1">
      <alignment horizontal="center" vertical="top" wrapText="1"/>
    </xf>
    <xf numFmtId="0" fontId="6" fillId="0" borderId="3" xfId="0" applyFont="1" applyBorder="1" applyAlignment="1">
      <alignment horizontal="center" vertical="top"/>
    </xf>
    <xf numFmtId="0" fontId="6" fillId="2" borderId="3" xfId="0" applyFont="1" applyFill="1" applyBorder="1" applyAlignment="1">
      <alignment horizontal="center" vertical="top" wrapText="1"/>
    </xf>
    <xf numFmtId="0" fontId="6" fillId="0" borderId="11" xfId="0" applyFont="1" applyBorder="1" applyAlignment="1">
      <alignment vertical="center"/>
    </xf>
    <xf numFmtId="49" fontId="26" fillId="0" borderId="11" xfId="0" applyNumberFormat="1" applyFont="1" applyBorder="1" applyAlignment="1">
      <alignment horizontal="left" vertical="top" wrapText="1"/>
    </xf>
    <xf numFmtId="0" fontId="6" fillId="0" borderId="11" xfId="0" applyFont="1" applyBorder="1" applyAlignment="1">
      <alignment wrapText="1"/>
    </xf>
    <xf numFmtId="0" fontId="6" fillId="0" borderId="11" xfId="0" applyFont="1" applyBorder="1" applyAlignment="1">
      <alignment vertical="center" wrapText="1"/>
    </xf>
    <xf numFmtId="0" fontId="48" fillId="0" borderId="12" xfId="0" applyFont="1" applyBorder="1" applyAlignment="1">
      <alignment horizontal="center" vertical="top" wrapText="1"/>
    </xf>
    <xf numFmtId="0" fontId="48" fillId="0" borderId="6" xfId="0" applyFont="1" applyBorder="1" applyAlignment="1">
      <alignment horizontal="center" vertical="top" wrapText="1"/>
    </xf>
    <xf numFmtId="0" fontId="6" fillId="2" borderId="55" xfId="0" applyFont="1" applyFill="1" applyBorder="1" applyAlignment="1">
      <alignment horizontal="left" vertical="top" wrapText="1"/>
    </xf>
    <xf numFmtId="0" fontId="48" fillId="0" borderId="2" xfId="0" applyFont="1" applyBorder="1" applyAlignment="1">
      <alignment horizontal="center" vertical="top" wrapText="1"/>
    </xf>
    <xf numFmtId="0" fontId="48" fillId="0" borderId="12" xfId="0" applyFont="1" applyBorder="1" applyAlignment="1">
      <alignment vertical="top" wrapText="1"/>
    </xf>
    <xf numFmtId="0" fontId="48" fillId="0" borderId="6" xfId="0" applyFont="1" applyBorder="1" applyAlignment="1">
      <alignment vertical="top" wrapText="1"/>
    </xf>
    <xf numFmtId="0" fontId="48" fillId="0" borderId="13" xfId="0" applyFont="1" applyBorder="1" applyAlignment="1">
      <alignment vertical="top" wrapText="1"/>
    </xf>
    <xf numFmtId="0" fontId="6" fillId="2" borderId="14" xfId="0" applyFont="1" applyFill="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70">
    <dxf>
      <font>
        <condense val="0"/>
        <extend val="0"/>
        <color indexed="9"/>
      </font>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numFmt numFmtId="19" formatCode="m/d/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indexed="8"/>
        <name val="Times New Roman"/>
        <family val="1"/>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indexed="8"/>
        <name val="Times New Roman"/>
        <family val="1"/>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indexed="8"/>
        <name val="Times New Roman"/>
        <family val="1"/>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indexed="8"/>
        <name val="Times New Roman"/>
        <family val="1"/>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indexed="8"/>
        <name val="Times New Roman"/>
        <family val="1"/>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indexed="8"/>
        <name val="Times New Roman"/>
        <family val="1"/>
        <scheme val="none"/>
      </font>
      <numFmt numFmtId="165" formatCode="0000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indexed="8"/>
        <name val="Times New Roman"/>
        <family val="1"/>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indexed="8"/>
        <name val="Times New Roman"/>
        <family val="1"/>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indexed="8"/>
        <name val="Times New Roman"/>
        <family val="1"/>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indexed="8"/>
        <name val="Times New Roman"/>
        <family val="1"/>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D0B43A-4DB6-4926-A646-FDDA26178DD6}" name="Table_Facility_List_Staging_8_26_2013.accdb_11432" displayName="Table_Facility_List_Staging_8_26_2013.accdb_11432" ref="A6:AG121" headerRowDxfId="69" dataDxfId="67" totalsRowDxfId="65" headerRowBorderDxfId="68" tableBorderDxfId="66">
  <autoFilter ref="A6:AG121" xr:uid="{61BD7780-12DE-4870-B406-61B4C7C077E2}"/>
  <tableColumns count="33">
    <tableColumn id="2" xr3:uid="{48A3640F-ABF4-4BF4-A246-43DA41CA0027}" name="Name" dataDxfId="64" totalsRowDxfId="63"/>
    <tableColumn id="3" xr3:uid="{FDA65017-4350-469E-A90B-2877359ADF98}" name="Address" dataDxfId="62" totalsRowDxfId="61"/>
    <tableColumn id="4" xr3:uid="{41BDE193-F2F4-4044-882D-F0F6EEEF3131}" name="City" dataDxfId="60" totalsRowDxfId="59"/>
    <tableColumn id="6" xr3:uid="{7D5ABE1C-F48C-4615-A79F-561156595747}" name="State" dataDxfId="58"/>
    <tableColumn id="7" xr3:uid="{6A760C6A-167B-4C8F-9322-3BFA954CF86B}" name="Zip" dataDxfId="57" totalsRowDxfId="56"/>
    <tableColumn id="9" xr3:uid="{A387F29F-96E2-47C0-A808-9448EEA32847}" name="AOR" dataDxfId="55" totalsRowDxfId="54"/>
    <tableColumn id="12" xr3:uid="{B8F9460B-D8DE-4640-9108-9D9BECDBC735}" name="Type Detailed" dataDxfId="53" totalsRowDxfId="52"/>
    <tableColumn id="81" xr3:uid="{97541B3C-AE67-4A41-B359-72A892F944C6}" name="Male/Female" dataDxfId="51" totalsRowDxfId="50"/>
    <tableColumn id="43" xr3:uid="{A8BC0DB1-A080-428E-866F-623EEE7BD02E}" name="FY23 ALOS" dataDxfId="49" totalsRowDxfId="48" dataCellStyle="Comma"/>
    <tableColumn id="67" xr3:uid="{1F7A4E65-4378-4966-B271-6F4ED145E262}" name="Level A" dataDxfId="47" totalsRowDxfId="46"/>
    <tableColumn id="68" xr3:uid="{52EE7C13-025E-4625-AFA4-1158C0DB94E6}" name="Level B" dataDxfId="45" totalsRowDxfId="44"/>
    <tableColumn id="69" xr3:uid="{2B04F58D-4123-4085-AD57-D6E8D9D97410}" name="Level C" dataDxfId="43" totalsRowDxfId="42"/>
    <tableColumn id="70" xr3:uid="{1170D75F-C572-49F7-BD59-3A68195C5227}" name="Level D" dataDxfId="41" totalsRowDxfId="40"/>
    <tableColumn id="71" xr3:uid="{4B2F9C0C-96DA-4B4D-91F5-5384AA508DD1}" name="Male Crim" dataDxfId="39" totalsRowDxfId="38"/>
    <tableColumn id="72" xr3:uid="{51CF5899-C5D9-458E-A298-BA0BFB67B846}" name="Male Non-Crim" dataDxfId="37" totalsRowDxfId="36"/>
    <tableColumn id="73" xr3:uid="{B2B98D2A-566F-48B5-829F-C36B850BDB67}" name="Female Crim" dataDxfId="35" totalsRowDxfId="34"/>
    <tableColumn id="74" xr3:uid="{D0AB0065-3C79-4671-B179-0F1B17709555}" name="Female Non-Crim" dataDxfId="33" totalsRowDxfId="32"/>
    <tableColumn id="75" xr3:uid="{4031E6C0-BE5A-43CD-92CC-19DE2C19035C}" name="ICE Threat Level 1" dataDxfId="31" totalsRowDxfId="30"/>
    <tableColumn id="76" xr3:uid="{F6504371-4FD9-49B0-AA2F-E4A47CFEFF1F}" name="ICE Threat Level 2" dataDxfId="29" totalsRowDxfId="28"/>
    <tableColumn id="77" xr3:uid="{9C96DD39-38CA-422C-9A94-450886651401}" name="ICE Threat Level 3" dataDxfId="27" totalsRowDxfId="26"/>
    <tableColumn id="78" xr3:uid="{B7A19F13-ED1A-47BE-96FB-82D04F4B4B58}" name="No ICE Threat Level" dataDxfId="25" totalsRowDxfId="24"/>
    <tableColumn id="79" xr3:uid="{BE9FAEA1-342B-4B0B-A7C9-BA2FB9922CF5}" name="Mandatory" dataDxfId="23" totalsRowDxfId="22"/>
    <tableColumn id="86" xr3:uid="{F7426D64-FFFD-440F-8EF1-5EBF6F3F6AF1}" name="Guaranteed Minimum" dataDxfId="21" totalsRowDxfId="20"/>
    <tableColumn id="124" xr3:uid="{005BDF95-830B-4D24-B43F-5CC0F1572D4A}" name="Last Inspection Type" dataDxfId="19" totalsRowDxfId="18"/>
    <tableColumn id="10" xr3:uid="{8BA4033E-39FE-4A1E-B08B-447612A800B4}" name="ODO Inspection End Date" dataDxfId="17" totalsRowDxfId="16"/>
    <tableColumn id="1" xr3:uid="{E36BB348-8CDF-49F6-9615-84BB34B24056}" name="ODO Last Inspection Standard" dataDxfId="15" totalsRowDxfId="14"/>
    <tableColumn id="8" xr3:uid="{FB1C9613-EC4B-4BA7-A34E-2E6FB6CE6B9A}" name="ODO Final Rating" dataDxfId="13" totalsRowDxfId="12"/>
    <tableColumn id="129" xr3:uid="{353ABE5C-A106-430B-A96F-CBE700F36B26}" name="Last Nakamoto Inspection Standard" dataDxfId="11" totalsRowDxfId="10"/>
    <tableColumn id="93" xr3:uid="{9A9770CC-18C5-400D-AEF1-449854E13CD7}" name="Last Nakamoto Inspection Rating - Final" dataDxfId="9"/>
    <tableColumn id="95" xr3:uid="{E03CBBB2-C0E9-4ADA-A5B3-20C1C17E4F62}" name="Last Nakamoto Inspection Date" dataDxfId="8" totalsRowDxfId="7"/>
    <tableColumn id="125" xr3:uid="{CA2E28BE-39F2-43A8-913B-62F5762E383A}" name="Second to Last Nakamoto Inspection Type" dataDxfId="6" totalsRowDxfId="5"/>
    <tableColumn id="131" xr3:uid="{D69F2CD5-7F33-4BD2-B919-0FF3EEC1C720}" name="Second to Last Nakamoto Inspection Standard" dataDxfId="4" totalsRowDxfId="3"/>
    <tableColumn id="97" xr3:uid="{BCFC59F7-A179-4B7B-8802-A0C3F1DA60D6}" name="Second to Last Nakamoto Inspection Date" dataDxfId="2" totalsRowDxfId="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13" t="s">
        <v>485</v>
      </c>
    </row>
    <row r="2" spans="1:1" ht="51.75" customHeight="1" x14ac:dyDescent="0.35">
      <c r="A2" s="12" t="s">
        <v>44</v>
      </c>
    </row>
    <row r="3" spans="1:1" ht="76.400000000000006" customHeight="1" x14ac:dyDescent="0.35">
      <c r="A3" s="12" t="s">
        <v>518</v>
      </c>
    </row>
    <row r="4" spans="1:1" ht="22.5" customHeight="1" x14ac:dyDescent="0.35">
      <c r="A4" s="12" t="s">
        <v>484</v>
      </c>
    </row>
    <row r="5" spans="1:1" ht="36.75" customHeight="1" x14ac:dyDescent="0.35">
      <c r="A5" s="12" t="s">
        <v>457</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6B839-332C-4473-99BB-3BB8759AAFDF}">
  <dimension ref="A1:BD223"/>
  <sheetViews>
    <sheetView topLeftCell="A70" zoomScaleNormal="100" workbookViewId="0">
      <selection activeCell="E101" sqref="E101"/>
    </sheetView>
  </sheetViews>
  <sheetFormatPr defaultRowHeight="15" x14ac:dyDescent="0.35"/>
  <cols>
    <col min="1" max="1" width="23.453125" customWidth="1"/>
    <col min="2" max="2" width="16.7265625" customWidth="1"/>
    <col min="3" max="3" width="37.26953125" bestFit="1" customWidth="1"/>
    <col min="4" max="4" width="34.7265625" customWidth="1"/>
    <col min="5" max="9" width="19.54296875" customWidth="1"/>
    <col min="10" max="10" width="15" customWidth="1"/>
    <col min="13" max="13" width="8.7265625" style="7"/>
  </cols>
  <sheetData>
    <row r="1" spans="1:56" ht="26.25" customHeight="1" thickBot="1" x14ac:dyDescent="0.4">
      <c r="A1" s="155" t="s">
        <v>765</v>
      </c>
      <c r="B1" s="155"/>
      <c r="C1" s="162"/>
      <c r="D1" s="161"/>
      <c r="E1" s="161"/>
      <c r="F1" s="161"/>
      <c r="G1" s="161"/>
      <c r="H1" s="160"/>
      <c r="I1" s="7"/>
      <c r="J1" s="7"/>
      <c r="K1" s="7"/>
      <c r="L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row>
    <row r="2" spans="1:56" ht="110.15" customHeight="1" thickBot="1" x14ac:dyDescent="0.4">
      <c r="A2" s="189" t="s">
        <v>764</v>
      </c>
      <c r="B2" s="190"/>
      <c r="C2" s="190"/>
      <c r="D2" s="190"/>
      <c r="E2" s="190"/>
      <c r="F2" s="190"/>
      <c r="G2" s="190"/>
      <c r="H2" s="191"/>
      <c r="I2" s="7"/>
      <c r="J2" s="7"/>
      <c r="K2" s="7"/>
      <c r="L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row>
    <row r="3" spans="1:56" x14ac:dyDescent="0.35">
      <c r="I3" s="7"/>
      <c r="J3" s="7"/>
      <c r="K3" s="7"/>
      <c r="L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row>
    <row r="4" spans="1:56" ht="15.5" thickBot="1" x14ac:dyDescent="0.4">
      <c r="A4" s="159"/>
      <c r="I4" s="7"/>
      <c r="J4" s="7"/>
      <c r="K4" s="7"/>
      <c r="L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row>
    <row r="5" spans="1:56" ht="29.25" customHeight="1" thickBot="1" x14ac:dyDescent="0.4">
      <c r="A5" s="186" t="s">
        <v>763</v>
      </c>
      <c r="B5" s="187"/>
      <c r="C5" s="187"/>
      <c r="D5" s="188"/>
      <c r="I5" s="7"/>
      <c r="J5" s="7"/>
      <c r="K5" s="7"/>
      <c r="L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row>
    <row r="6" spans="1:56" ht="48" customHeight="1" thickBot="1" x14ac:dyDescent="0.4">
      <c r="A6" s="155" t="s">
        <v>751</v>
      </c>
      <c r="B6" s="154" t="s">
        <v>750</v>
      </c>
      <c r="C6" s="154" t="s">
        <v>749</v>
      </c>
      <c r="D6" s="154" t="s">
        <v>748</v>
      </c>
      <c r="I6" s="7"/>
      <c r="J6" s="7"/>
      <c r="K6" s="7"/>
      <c r="L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row>
    <row r="7" spans="1:56" ht="15.5" thickBot="1" x14ac:dyDescent="0.4">
      <c r="A7" s="152" t="s">
        <v>747</v>
      </c>
      <c r="B7" s="151">
        <v>41</v>
      </c>
      <c r="C7" s="151">
        <v>14.46</v>
      </c>
      <c r="D7" s="151">
        <v>19.63</v>
      </c>
      <c r="I7" s="7"/>
      <c r="J7" s="7"/>
      <c r="K7" s="7"/>
      <c r="L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row>
    <row r="8" spans="1:56" ht="15.5" thickBot="1" x14ac:dyDescent="0.4">
      <c r="A8" s="152" t="s">
        <v>746</v>
      </c>
      <c r="B8" s="151">
        <v>10</v>
      </c>
      <c r="C8" s="151">
        <v>26.3</v>
      </c>
      <c r="D8" s="151">
        <v>29.5</v>
      </c>
      <c r="I8" s="7"/>
      <c r="J8" s="7"/>
      <c r="K8" s="7"/>
      <c r="L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row>
    <row r="9" spans="1:56" ht="15.5" thickBot="1" x14ac:dyDescent="0.4">
      <c r="A9" s="152" t="s">
        <v>745</v>
      </c>
      <c r="B9" s="151">
        <v>231</v>
      </c>
      <c r="C9" s="151">
        <v>10.48</v>
      </c>
      <c r="D9" s="151">
        <v>12.6</v>
      </c>
      <c r="I9" s="7"/>
      <c r="J9" s="7"/>
      <c r="K9" s="7"/>
      <c r="L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row>
    <row r="10" spans="1:56" ht="45" customHeight="1" thickBot="1" x14ac:dyDescent="0.4">
      <c r="A10" s="153" t="s">
        <v>744</v>
      </c>
      <c r="B10" s="151">
        <v>12</v>
      </c>
      <c r="C10" s="151">
        <v>20.83</v>
      </c>
      <c r="D10" s="151">
        <v>25.5</v>
      </c>
      <c r="I10" s="7"/>
      <c r="J10" s="7"/>
      <c r="K10" s="7"/>
      <c r="L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row>
    <row r="11" spans="1:56" ht="15.5" thickBot="1" x14ac:dyDescent="0.4">
      <c r="A11" s="152" t="s">
        <v>743</v>
      </c>
      <c r="B11" s="151">
        <v>2</v>
      </c>
      <c r="C11" s="151">
        <v>11</v>
      </c>
      <c r="D11" s="151">
        <v>19.5</v>
      </c>
      <c r="I11" s="7"/>
      <c r="J11" s="7"/>
      <c r="K11" s="7"/>
      <c r="L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row>
    <row r="12" spans="1:56" ht="15.5" thickBot="1" x14ac:dyDescent="0.4">
      <c r="A12" s="149" t="s">
        <v>742</v>
      </c>
      <c r="B12" s="148">
        <v>296</v>
      </c>
      <c r="C12" s="148">
        <v>11.99</v>
      </c>
      <c r="D12" s="148">
        <v>14.72</v>
      </c>
      <c r="I12" s="7"/>
      <c r="J12" s="7"/>
      <c r="K12" s="7"/>
      <c r="L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row>
    <row r="13" spans="1:56" x14ac:dyDescent="0.35">
      <c r="I13" s="7"/>
      <c r="J13" s="7"/>
      <c r="K13" s="7"/>
      <c r="L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row>
    <row r="14" spans="1:56" x14ac:dyDescent="0.35">
      <c r="A14" s="192" t="s">
        <v>762</v>
      </c>
      <c r="B14" s="192"/>
      <c r="C14" s="192"/>
      <c r="D14" s="192"/>
      <c r="E14" s="192"/>
      <c r="F14" s="192"/>
      <c r="G14" s="192"/>
      <c r="H14" s="192"/>
      <c r="I14" s="7"/>
      <c r="J14" s="7"/>
      <c r="K14" s="7"/>
      <c r="L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row>
    <row r="15" spans="1:56" ht="15.5" thickBot="1" x14ac:dyDescent="0.4">
      <c r="A15" s="156"/>
      <c r="B15" s="156"/>
      <c r="C15" s="156"/>
      <c r="D15" s="156"/>
      <c r="E15" s="156"/>
      <c r="F15" s="156"/>
      <c r="G15" s="156"/>
      <c r="H15" s="156"/>
      <c r="I15" s="7"/>
      <c r="J15" s="7"/>
      <c r="K15" s="7"/>
      <c r="L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row>
    <row r="16" spans="1:56" ht="28.5" customHeight="1" thickBot="1" x14ac:dyDescent="0.4">
      <c r="A16" s="186" t="s">
        <v>761</v>
      </c>
      <c r="B16" s="187"/>
      <c r="C16" s="187"/>
      <c r="D16" s="188"/>
      <c r="I16" s="7"/>
      <c r="J16" s="7"/>
      <c r="K16" s="7"/>
      <c r="L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row>
    <row r="17" spans="1:56" ht="45.75" customHeight="1" thickBot="1" x14ac:dyDescent="0.4">
      <c r="A17" s="155" t="s">
        <v>751</v>
      </c>
      <c r="B17" s="154" t="s">
        <v>750</v>
      </c>
      <c r="C17" s="154" t="s">
        <v>749</v>
      </c>
      <c r="D17" s="154" t="s">
        <v>748</v>
      </c>
      <c r="E17" s="158"/>
      <c r="F17" s="157"/>
      <c r="G17" s="157"/>
      <c r="H17" s="157"/>
      <c r="I17" s="7"/>
      <c r="J17" s="7"/>
      <c r="K17" s="7"/>
      <c r="L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row>
    <row r="18" spans="1:56" ht="15.5" thickBot="1" x14ac:dyDescent="0.4">
      <c r="A18" s="152" t="s">
        <v>747</v>
      </c>
      <c r="B18" s="151">
        <v>52</v>
      </c>
      <c r="C18" s="150">
        <v>9.884615385</v>
      </c>
      <c r="D18" s="150">
        <v>11.42222222</v>
      </c>
      <c r="E18" s="145"/>
      <c r="F18" s="144"/>
      <c r="G18" s="144"/>
      <c r="H18" s="144"/>
      <c r="I18" s="7"/>
      <c r="J18" s="7"/>
      <c r="K18" s="7"/>
      <c r="L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row>
    <row r="19" spans="1:56" ht="15.5" thickBot="1" x14ac:dyDescent="0.4">
      <c r="A19" s="152" t="s">
        <v>746</v>
      </c>
      <c r="B19" s="151">
        <v>5</v>
      </c>
      <c r="C19" s="150">
        <v>15.2</v>
      </c>
      <c r="D19" s="150">
        <v>15.2</v>
      </c>
      <c r="I19" s="7"/>
      <c r="J19" s="7"/>
      <c r="K19" s="7"/>
      <c r="L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row>
    <row r="20" spans="1:56" ht="15.5" thickBot="1" x14ac:dyDescent="0.4">
      <c r="A20" s="152" t="s">
        <v>745</v>
      </c>
      <c r="B20" s="151">
        <v>111</v>
      </c>
      <c r="C20" s="150">
        <v>7.4864864860000004</v>
      </c>
      <c r="D20" s="150">
        <v>7.6944444440000002</v>
      </c>
      <c r="E20" s="158"/>
      <c r="F20" s="157"/>
      <c r="G20" s="157"/>
      <c r="H20" s="157"/>
      <c r="I20" s="7"/>
      <c r="J20" s="7"/>
      <c r="K20" s="7"/>
      <c r="L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row>
    <row r="21" spans="1:56" ht="52.4" customHeight="1" thickBot="1" x14ac:dyDescent="0.4">
      <c r="A21" s="153" t="s">
        <v>744</v>
      </c>
      <c r="B21" s="151">
        <v>19</v>
      </c>
      <c r="C21" s="150">
        <v>7.0526315789999998</v>
      </c>
      <c r="D21" s="150">
        <v>7.4444444440000002</v>
      </c>
      <c r="E21" s="143"/>
      <c r="F21" s="143"/>
      <c r="G21" s="143"/>
      <c r="H21" s="143"/>
      <c r="I21" s="7"/>
      <c r="J21" s="7"/>
      <c r="K21" s="7"/>
      <c r="L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row>
    <row r="22" spans="1:56" ht="15.5" thickBot="1" x14ac:dyDescent="0.4">
      <c r="A22" s="152" t="s">
        <v>743</v>
      </c>
      <c r="B22" s="151">
        <v>39</v>
      </c>
      <c r="C22" s="150">
        <v>17.410256409999999</v>
      </c>
      <c r="D22" s="150">
        <v>19.399999999999999</v>
      </c>
      <c r="E22" s="16"/>
      <c r="I22" s="7"/>
      <c r="J22" s="7"/>
      <c r="K22" s="7"/>
      <c r="L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row>
    <row r="23" spans="1:56" ht="15.5" thickBot="1" x14ac:dyDescent="0.4">
      <c r="A23" s="149" t="s">
        <v>742</v>
      </c>
      <c r="B23" s="148">
        <v>226</v>
      </c>
      <c r="C23" s="147">
        <v>11.406797971999998</v>
      </c>
      <c r="D23" s="147">
        <v>12.232222221599999</v>
      </c>
      <c r="I23" s="7"/>
      <c r="J23" s="7"/>
      <c r="K23" s="7"/>
      <c r="L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row>
    <row r="24" spans="1:56" x14ac:dyDescent="0.35">
      <c r="I24" s="7"/>
      <c r="J24" s="7"/>
      <c r="K24" s="7"/>
      <c r="L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row>
    <row r="25" spans="1:56" x14ac:dyDescent="0.35">
      <c r="A25" s="192" t="s">
        <v>760</v>
      </c>
      <c r="B25" s="192"/>
      <c r="C25" s="192"/>
      <c r="D25" s="192"/>
      <c r="E25" s="192"/>
      <c r="F25" s="192"/>
      <c r="G25" s="192"/>
      <c r="H25" s="192"/>
      <c r="I25" s="7"/>
      <c r="J25" s="7"/>
      <c r="K25" s="7"/>
      <c r="L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row>
    <row r="26" spans="1:56" x14ac:dyDescent="0.35">
      <c r="A26" s="156" t="s">
        <v>759</v>
      </c>
      <c r="B26" s="156"/>
      <c r="C26" s="156"/>
      <c r="D26" s="156"/>
      <c r="E26" s="156"/>
      <c r="F26" s="156"/>
      <c r="G26" s="156"/>
      <c r="H26" s="156"/>
      <c r="I26" s="7"/>
      <c r="J26" s="7"/>
      <c r="K26" s="7"/>
      <c r="L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row>
    <row r="27" spans="1:56" ht="15.5" thickBot="1" x14ac:dyDescent="0.4">
      <c r="A27" s="156"/>
      <c r="B27" s="156"/>
      <c r="C27" s="156"/>
      <c r="D27" s="156"/>
      <c r="E27" s="156"/>
      <c r="F27" s="156"/>
      <c r="G27" s="156"/>
      <c r="H27" s="156"/>
      <c r="I27" s="7"/>
      <c r="J27" s="7"/>
      <c r="K27" s="7"/>
      <c r="L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row>
    <row r="28" spans="1:56" ht="26.25" customHeight="1" thickBot="1" x14ac:dyDescent="0.4">
      <c r="A28" s="186" t="s">
        <v>758</v>
      </c>
      <c r="B28" s="187"/>
      <c r="C28" s="187"/>
      <c r="D28" s="188"/>
      <c r="E28" s="156"/>
      <c r="F28" s="156"/>
      <c r="G28" s="156"/>
      <c r="H28" s="156"/>
      <c r="I28" s="7"/>
      <c r="J28" s="7"/>
      <c r="K28" s="7"/>
      <c r="L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row>
    <row r="29" spans="1:56" ht="48" customHeight="1" thickBot="1" x14ac:dyDescent="0.4">
      <c r="A29" s="155" t="s">
        <v>751</v>
      </c>
      <c r="B29" s="154" t="s">
        <v>750</v>
      </c>
      <c r="C29" s="154" t="s">
        <v>749</v>
      </c>
      <c r="D29" s="154" t="s">
        <v>748</v>
      </c>
      <c r="E29" s="156"/>
      <c r="F29" s="156"/>
      <c r="G29" s="156"/>
      <c r="H29" s="156"/>
      <c r="I29" s="7"/>
      <c r="J29" s="7"/>
      <c r="K29" s="7"/>
      <c r="L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row>
    <row r="30" spans="1:56" ht="15.5" thickBot="1" x14ac:dyDescent="0.4">
      <c r="A30" s="152" t="s">
        <v>747</v>
      </c>
      <c r="B30" s="151">
        <v>59</v>
      </c>
      <c r="C30" s="150">
        <v>11.78</v>
      </c>
      <c r="D30" s="150">
        <v>35</v>
      </c>
      <c r="E30" s="156"/>
      <c r="F30" s="156"/>
      <c r="G30" s="156"/>
      <c r="H30" s="156"/>
      <c r="I30" s="7"/>
      <c r="J30" s="7"/>
      <c r="K30" s="7"/>
      <c r="L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row>
    <row r="31" spans="1:56" ht="15.5" thickBot="1" x14ac:dyDescent="0.4">
      <c r="A31" s="152" t="s">
        <v>746</v>
      </c>
      <c r="B31" s="151">
        <v>13</v>
      </c>
      <c r="C31" s="150">
        <v>17.079999999999998</v>
      </c>
      <c r="D31" s="150">
        <v>64.540000000000006</v>
      </c>
      <c r="E31" s="156"/>
      <c r="F31" s="156"/>
      <c r="G31" s="156"/>
      <c r="H31" s="156"/>
      <c r="I31" s="7"/>
      <c r="J31" s="7"/>
      <c r="K31" s="7"/>
      <c r="L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row>
    <row r="32" spans="1:56" ht="15.5" thickBot="1" x14ac:dyDescent="0.4">
      <c r="A32" s="152" t="s">
        <v>745</v>
      </c>
      <c r="B32" s="151">
        <v>146</v>
      </c>
      <c r="C32" s="150">
        <v>10.210000000000001</v>
      </c>
      <c r="D32" s="150">
        <v>18.420000000000002</v>
      </c>
      <c r="E32" s="156"/>
      <c r="F32" s="156"/>
      <c r="G32" s="156"/>
      <c r="H32" s="156"/>
      <c r="I32" s="7"/>
      <c r="J32" s="7"/>
      <c r="K32" s="7"/>
      <c r="L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row>
    <row r="33" spans="1:56" ht="44.65" customHeight="1" thickBot="1" x14ac:dyDescent="0.4">
      <c r="A33" s="153" t="s">
        <v>744</v>
      </c>
      <c r="B33" s="151">
        <v>32</v>
      </c>
      <c r="C33" s="150">
        <v>4.91</v>
      </c>
      <c r="D33" s="150">
        <v>9.9700000000000006</v>
      </c>
      <c r="E33" s="156"/>
      <c r="F33" s="156"/>
      <c r="G33" s="156"/>
      <c r="H33" s="156"/>
      <c r="I33" s="7"/>
      <c r="J33" s="7"/>
      <c r="K33" s="7"/>
      <c r="L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row>
    <row r="34" spans="1:56" ht="15.5" thickBot="1" x14ac:dyDescent="0.4">
      <c r="A34" s="152" t="s">
        <v>743</v>
      </c>
      <c r="B34" s="151">
        <v>61</v>
      </c>
      <c r="C34" s="150">
        <v>50.8</v>
      </c>
      <c r="D34" s="150">
        <v>87.23</v>
      </c>
      <c r="E34" s="156"/>
      <c r="F34" s="156"/>
      <c r="G34" s="156"/>
      <c r="H34" s="156"/>
      <c r="I34" s="7"/>
      <c r="J34" s="7"/>
      <c r="K34" s="7"/>
      <c r="L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row>
    <row r="35" spans="1:56" ht="15.5" thickBot="1" x14ac:dyDescent="0.4">
      <c r="A35" s="149" t="s">
        <v>742</v>
      </c>
      <c r="B35" s="148">
        <v>311</v>
      </c>
      <c r="C35" s="147">
        <v>18.21</v>
      </c>
      <c r="D35" s="147">
        <v>36.119999999999997</v>
      </c>
      <c r="E35" s="156"/>
      <c r="F35" s="156"/>
      <c r="G35" s="156"/>
      <c r="H35" s="156"/>
      <c r="I35" s="7"/>
      <c r="J35" s="7"/>
      <c r="K35" s="7"/>
      <c r="L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row>
    <row r="36" spans="1:56" x14ac:dyDescent="0.35">
      <c r="I36" s="7"/>
      <c r="J36" s="7"/>
      <c r="K36" s="7"/>
      <c r="L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row>
    <row r="37" spans="1:56" x14ac:dyDescent="0.35">
      <c r="A37" s="146" t="s">
        <v>757</v>
      </c>
      <c r="B37" s="146"/>
      <c r="C37" s="146"/>
      <c r="D37" s="146"/>
      <c r="E37" s="146"/>
      <c r="I37" s="7"/>
      <c r="J37" s="7"/>
      <c r="K37" s="7"/>
      <c r="L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row>
    <row r="38" spans="1:56" x14ac:dyDescent="0.35">
      <c r="A38" s="146"/>
      <c r="B38" s="146"/>
      <c r="C38" s="146"/>
      <c r="D38" s="146"/>
      <c r="E38" s="146"/>
      <c r="I38" s="7"/>
      <c r="J38" s="7"/>
      <c r="K38" s="7"/>
      <c r="L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row>
    <row r="39" spans="1:56" ht="15.5" thickBot="1" x14ac:dyDescent="0.4">
      <c r="A39" s="146"/>
      <c r="B39" s="146"/>
      <c r="C39" s="146"/>
      <c r="D39" s="146"/>
      <c r="E39" s="146"/>
      <c r="I39" s="7"/>
      <c r="J39" s="7"/>
      <c r="K39" s="7"/>
      <c r="L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row>
    <row r="40" spans="1:56" ht="15.5" thickBot="1" x14ac:dyDescent="0.4">
      <c r="A40" s="186" t="s">
        <v>756</v>
      </c>
      <c r="B40" s="187"/>
      <c r="C40" s="187"/>
      <c r="D40" s="188"/>
      <c r="E40" s="146"/>
      <c r="I40" s="7"/>
      <c r="J40" s="7"/>
      <c r="K40" s="7"/>
      <c r="L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row>
    <row r="41" spans="1:56" ht="45" customHeight="1" thickBot="1" x14ac:dyDescent="0.4">
      <c r="A41" s="155" t="s">
        <v>751</v>
      </c>
      <c r="B41" s="154" t="s">
        <v>750</v>
      </c>
      <c r="C41" s="154" t="s">
        <v>749</v>
      </c>
      <c r="D41" s="154" t="s">
        <v>748</v>
      </c>
      <c r="E41" s="146"/>
      <c r="I41" s="7"/>
      <c r="J41" s="7"/>
      <c r="K41" s="7"/>
      <c r="L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row>
    <row r="42" spans="1:56" ht="15.5" thickBot="1" x14ac:dyDescent="0.4">
      <c r="A42" s="152" t="s">
        <v>747</v>
      </c>
      <c r="B42" s="151">
        <v>96</v>
      </c>
      <c r="C42" s="150">
        <v>14.614583333333334</v>
      </c>
      <c r="D42" s="150">
        <v>32.385416666666664</v>
      </c>
      <c r="E42" s="146"/>
      <c r="I42" s="7"/>
      <c r="J42" s="7"/>
      <c r="K42" s="7"/>
      <c r="L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row>
    <row r="43" spans="1:56" ht="15.5" thickBot="1" x14ac:dyDescent="0.4">
      <c r="A43" s="152" t="s">
        <v>746</v>
      </c>
      <c r="B43" s="151">
        <v>5</v>
      </c>
      <c r="C43" s="150">
        <v>29</v>
      </c>
      <c r="D43" s="150">
        <v>57.6</v>
      </c>
      <c r="E43" s="146"/>
      <c r="I43" s="7"/>
      <c r="J43" s="7"/>
      <c r="K43" s="7"/>
      <c r="L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row>
    <row r="44" spans="1:56" ht="15.5" thickBot="1" x14ac:dyDescent="0.4">
      <c r="A44" s="152" t="s">
        <v>745</v>
      </c>
      <c r="B44" s="151">
        <v>200</v>
      </c>
      <c r="C44" s="150">
        <v>12.205</v>
      </c>
      <c r="D44" s="150">
        <v>17.045000000000002</v>
      </c>
      <c r="E44" s="146"/>
      <c r="I44" s="7"/>
      <c r="J44" s="7"/>
      <c r="K44" s="7"/>
      <c r="L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row>
    <row r="45" spans="1:56" ht="29.5" thickBot="1" x14ac:dyDescent="0.4">
      <c r="A45" s="153" t="s">
        <v>744</v>
      </c>
      <c r="B45" s="151">
        <v>19</v>
      </c>
      <c r="C45" s="150">
        <v>4.1052631578947372</v>
      </c>
      <c r="D45" s="150">
        <v>26</v>
      </c>
      <c r="E45" s="146"/>
      <c r="I45" s="7"/>
      <c r="J45" s="7"/>
      <c r="K45" s="7"/>
      <c r="L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row>
    <row r="46" spans="1:56" ht="15.5" thickBot="1" x14ac:dyDescent="0.4">
      <c r="A46" s="152" t="s">
        <v>743</v>
      </c>
      <c r="B46" s="151">
        <v>57</v>
      </c>
      <c r="C46" s="150">
        <v>43.210526315789473</v>
      </c>
      <c r="D46" s="150">
        <v>73.578947368421055</v>
      </c>
      <c r="E46" s="146"/>
      <c r="I46" s="7"/>
      <c r="J46" s="7"/>
      <c r="K46" s="7"/>
      <c r="L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row>
    <row r="47" spans="1:56" ht="15.5" thickBot="1" x14ac:dyDescent="0.4">
      <c r="A47" s="149" t="s">
        <v>742</v>
      </c>
      <c r="B47" s="148">
        <v>377</v>
      </c>
      <c r="C47" s="147">
        <v>17.320954907161802</v>
      </c>
      <c r="D47" s="147">
        <v>30.488063660477454</v>
      </c>
      <c r="E47" s="146"/>
      <c r="I47" s="7"/>
      <c r="J47" s="7"/>
      <c r="K47" s="7"/>
      <c r="L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row>
    <row r="48" spans="1:56" x14ac:dyDescent="0.35">
      <c r="E48" s="146"/>
      <c r="I48" s="7"/>
      <c r="J48" s="7"/>
      <c r="K48" s="7"/>
      <c r="L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row>
    <row r="49" spans="1:56" x14ac:dyDescent="0.35">
      <c r="A49" s="146" t="s">
        <v>755</v>
      </c>
      <c r="B49" s="146"/>
      <c r="C49" s="146"/>
      <c r="D49" s="146"/>
      <c r="E49" s="146"/>
      <c r="I49" s="7"/>
      <c r="J49" s="7"/>
      <c r="K49" s="7"/>
      <c r="L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row>
    <row r="50" spans="1:56" x14ac:dyDescent="0.35">
      <c r="A50" s="146"/>
      <c r="B50" s="146"/>
      <c r="C50" s="146"/>
      <c r="D50" s="146"/>
      <c r="E50" s="146"/>
      <c r="I50" s="7"/>
      <c r="J50" s="7"/>
      <c r="K50" s="7"/>
      <c r="L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row>
    <row r="51" spans="1:56" ht="15.5" thickBot="1" x14ac:dyDescent="0.4">
      <c r="A51" s="146"/>
      <c r="B51" s="146"/>
      <c r="C51" s="146"/>
      <c r="D51" s="146"/>
      <c r="E51" s="146"/>
      <c r="I51" s="7"/>
      <c r="J51" s="7"/>
      <c r="K51" s="7"/>
      <c r="L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row>
    <row r="52" spans="1:56" ht="15.5" thickBot="1" x14ac:dyDescent="0.4">
      <c r="A52" s="186" t="s">
        <v>754</v>
      </c>
      <c r="B52" s="187"/>
      <c r="C52" s="187"/>
      <c r="D52" s="188"/>
      <c r="E52" s="146"/>
      <c r="I52" s="7"/>
      <c r="J52" s="7"/>
      <c r="K52" s="7"/>
      <c r="L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row>
    <row r="53" spans="1:56" ht="29.5" thickBot="1" x14ac:dyDescent="0.4">
      <c r="A53" s="155" t="s">
        <v>751</v>
      </c>
      <c r="B53" s="154" t="s">
        <v>750</v>
      </c>
      <c r="C53" s="154" t="s">
        <v>749</v>
      </c>
      <c r="D53" s="154" t="s">
        <v>748</v>
      </c>
      <c r="E53" s="146"/>
      <c r="I53" s="7"/>
      <c r="J53" s="7"/>
      <c r="K53" s="7"/>
      <c r="L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row>
    <row r="54" spans="1:56" ht="15.5" thickBot="1" x14ac:dyDescent="0.4">
      <c r="A54" s="152" t="s">
        <v>747</v>
      </c>
      <c r="B54" s="151">
        <v>110</v>
      </c>
      <c r="C54" s="151">
        <v>14</v>
      </c>
      <c r="D54" s="150">
        <v>34.390909090909091</v>
      </c>
      <c r="E54" s="146"/>
      <c r="I54" s="7"/>
      <c r="J54" s="7"/>
      <c r="K54" s="7"/>
      <c r="L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row>
    <row r="55" spans="1:56" ht="15.5" thickBot="1" x14ac:dyDescent="0.4">
      <c r="A55" s="152" t="s">
        <v>746</v>
      </c>
      <c r="B55" s="151">
        <v>13</v>
      </c>
      <c r="C55" s="150">
        <v>20.46153846153846</v>
      </c>
      <c r="D55" s="151">
        <v>31</v>
      </c>
      <c r="E55" s="146"/>
      <c r="I55" s="7"/>
      <c r="J55" s="7"/>
      <c r="K55" s="7"/>
      <c r="L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row>
    <row r="56" spans="1:56" ht="15.5" thickBot="1" x14ac:dyDescent="0.4">
      <c r="A56" s="152" t="s">
        <v>745</v>
      </c>
      <c r="B56" s="151">
        <v>178</v>
      </c>
      <c r="C56" s="150">
        <v>10.258426966292134</v>
      </c>
      <c r="D56" s="150">
        <v>18.713483146067414</v>
      </c>
      <c r="E56" s="146"/>
      <c r="I56" s="7"/>
      <c r="J56" s="7"/>
      <c r="K56" s="7"/>
      <c r="L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row>
    <row r="57" spans="1:56" ht="29.5" thickBot="1" x14ac:dyDescent="0.4">
      <c r="A57" s="153" t="s">
        <v>744</v>
      </c>
      <c r="B57" s="151">
        <v>17</v>
      </c>
      <c r="C57" s="150">
        <v>8.0588235294117645</v>
      </c>
      <c r="D57" s="150">
        <v>15.647058823529411</v>
      </c>
      <c r="E57" s="146"/>
      <c r="I57" s="7"/>
      <c r="J57" s="7"/>
      <c r="K57" s="7"/>
      <c r="L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row>
    <row r="58" spans="1:56" ht="15.5" thickBot="1" x14ac:dyDescent="0.4">
      <c r="A58" s="152" t="s">
        <v>743</v>
      </c>
      <c r="B58" s="151">
        <v>55</v>
      </c>
      <c r="C58" s="150">
        <v>62.18181818181818</v>
      </c>
      <c r="D58" s="150">
        <v>90.618181818181824</v>
      </c>
      <c r="E58" s="146"/>
      <c r="I58" s="7"/>
      <c r="J58" s="7"/>
      <c r="K58" s="7"/>
      <c r="L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row>
    <row r="59" spans="1:56" ht="15.5" thickBot="1" x14ac:dyDescent="0.4">
      <c r="A59" s="149" t="s">
        <v>742</v>
      </c>
      <c r="B59" s="148">
        <v>373</v>
      </c>
      <c r="C59" s="147">
        <v>19.273458445040216</v>
      </c>
      <c r="D59" s="147">
        <v>34.227882037533512</v>
      </c>
      <c r="E59" s="146"/>
      <c r="I59" s="7"/>
      <c r="J59" s="7"/>
      <c r="K59" s="7"/>
      <c r="L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row>
    <row r="60" spans="1:56" x14ac:dyDescent="0.35">
      <c r="E60" s="146"/>
      <c r="I60" s="7"/>
      <c r="J60" s="7"/>
      <c r="K60" s="7"/>
      <c r="L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row>
    <row r="61" spans="1:56" x14ac:dyDescent="0.35">
      <c r="A61" s="146" t="s">
        <v>753</v>
      </c>
      <c r="B61" s="146"/>
      <c r="C61" s="146"/>
      <c r="D61" s="146"/>
      <c r="E61" s="146"/>
      <c r="I61" s="7"/>
      <c r="J61" s="7"/>
      <c r="K61" s="7"/>
      <c r="L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row>
    <row r="62" spans="1:56" x14ac:dyDescent="0.35">
      <c r="A62" s="146"/>
      <c r="B62" s="146"/>
      <c r="C62" s="146"/>
      <c r="D62" s="146"/>
      <c r="E62" s="146"/>
      <c r="I62" s="7"/>
      <c r="J62" s="7"/>
      <c r="K62" s="7"/>
      <c r="L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row>
    <row r="63" spans="1:56" ht="15.5" thickBot="1" x14ac:dyDescent="0.4">
      <c r="A63" s="146"/>
      <c r="B63" s="146"/>
      <c r="C63" s="146"/>
      <c r="D63" s="146"/>
      <c r="E63" s="146"/>
      <c r="I63" s="7"/>
      <c r="J63" s="7"/>
      <c r="K63" s="7"/>
      <c r="L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row>
    <row r="64" spans="1:56" ht="15.5" thickBot="1" x14ac:dyDescent="0.4">
      <c r="A64" s="186" t="s">
        <v>752</v>
      </c>
      <c r="B64" s="187"/>
      <c r="C64" s="187"/>
      <c r="D64" s="188"/>
      <c r="E64" s="146"/>
      <c r="I64" s="7"/>
      <c r="J64" s="7"/>
      <c r="K64" s="7"/>
      <c r="L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row>
    <row r="65" spans="1:56" ht="29.5" thickBot="1" x14ac:dyDescent="0.4">
      <c r="A65" s="155" t="s">
        <v>751</v>
      </c>
      <c r="B65" s="154" t="s">
        <v>750</v>
      </c>
      <c r="C65" s="154" t="s">
        <v>749</v>
      </c>
      <c r="D65" s="154" t="s">
        <v>748</v>
      </c>
      <c r="E65" s="146"/>
      <c r="I65" s="7"/>
      <c r="J65" s="7"/>
      <c r="K65" s="7"/>
      <c r="L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row>
    <row r="66" spans="1:56" ht="15.5" thickBot="1" x14ac:dyDescent="0.4">
      <c r="A66" s="152" t="s">
        <v>747</v>
      </c>
      <c r="B66" s="151">
        <v>125</v>
      </c>
      <c r="C66" s="150">
        <v>14.151999999999999</v>
      </c>
      <c r="D66" s="150">
        <v>37.479999999999997</v>
      </c>
      <c r="E66" s="146"/>
      <c r="I66" s="7"/>
      <c r="J66" s="7"/>
      <c r="K66" s="7"/>
      <c r="L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row>
    <row r="67" spans="1:56" ht="15.5" thickBot="1" x14ac:dyDescent="0.4">
      <c r="A67" s="152" t="s">
        <v>746</v>
      </c>
      <c r="B67" s="151">
        <v>26</v>
      </c>
      <c r="C67" s="150">
        <v>15.76923076923077</v>
      </c>
      <c r="D67" s="150">
        <v>36.538461538461497</v>
      </c>
      <c r="E67" s="146"/>
      <c r="I67" s="7"/>
      <c r="J67" s="7"/>
      <c r="K67" s="7"/>
      <c r="L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row>
    <row r="68" spans="1:56" ht="15.5" thickBot="1" x14ac:dyDescent="0.4">
      <c r="A68" s="152" t="s">
        <v>745</v>
      </c>
      <c r="B68" s="151">
        <v>184</v>
      </c>
      <c r="C68" s="150">
        <v>11.804347826086957</v>
      </c>
      <c r="D68" s="150">
        <v>17.815217391304348</v>
      </c>
      <c r="E68" s="146"/>
      <c r="I68" s="7"/>
      <c r="J68" s="7"/>
      <c r="K68" s="7"/>
      <c r="L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row>
    <row r="69" spans="1:56" ht="29.5" thickBot="1" x14ac:dyDescent="0.4">
      <c r="A69" s="153" t="s">
        <v>744</v>
      </c>
      <c r="B69" s="151">
        <v>23</v>
      </c>
      <c r="C69" s="150">
        <v>14.478260869565217</v>
      </c>
      <c r="D69" s="150">
        <v>33.478260869565219</v>
      </c>
      <c r="E69" s="146"/>
      <c r="I69" s="7"/>
      <c r="J69" s="7"/>
      <c r="K69" s="7"/>
      <c r="L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row>
    <row r="70" spans="1:56" ht="15.5" thickBot="1" x14ac:dyDescent="0.4">
      <c r="A70" s="152" t="s">
        <v>743</v>
      </c>
      <c r="B70" s="151">
        <v>60</v>
      </c>
      <c r="C70" s="150">
        <v>68.38333333333334</v>
      </c>
      <c r="D70" s="150">
        <v>118.1</v>
      </c>
      <c r="E70" s="146"/>
      <c r="I70" s="7"/>
      <c r="J70" s="7"/>
      <c r="K70" s="7"/>
      <c r="L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row>
    <row r="71" spans="1:56" ht="15.5" thickBot="1" x14ac:dyDescent="0.4">
      <c r="A71" s="149" t="s">
        <v>742</v>
      </c>
      <c r="B71" s="148">
        <v>418</v>
      </c>
      <c r="C71" s="147">
        <v>21.02153110047847</v>
      </c>
      <c r="D71" s="147">
        <v>40.117224880382778</v>
      </c>
      <c r="E71" s="146"/>
      <c r="I71" s="7"/>
      <c r="J71" s="7"/>
      <c r="K71" s="7"/>
      <c r="L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row>
    <row r="72" spans="1:56" x14ac:dyDescent="0.35">
      <c r="A72" s="146"/>
      <c r="B72" s="146"/>
      <c r="C72" s="146"/>
      <c r="D72" s="146"/>
      <c r="E72" s="146"/>
      <c r="I72" s="7"/>
      <c r="J72" s="7"/>
      <c r="K72" s="7"/>
      <c r="L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row>
    <row r="73" spans="1:56" x14ac:dyDescent="0.35">
      <c r="A73" s="146" t="s">
        <v>741</v>
      </c>
      <c r="B73" s="146"/>
      <c r="C73" s="146"/>
      <c r="D73" s="146"/>
      <c r="E73" s="146"/>
      <c r="I73" s="7"/>
      <c r="J73" s="7"/>
      <c r="K73" s="7"/>
      <c r="L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row>
    <row r="74" spans="1:56" x14ac:dyDescent="0.35">
      <c r="A74" s="146"/>
      <c r="B74" s="146"/>
      <c r="C74" s="146"/>
      <c r="D74" s="146"/>
      <c r="E74" s="146"/>
      <c r="I74" s="7"/>
      <c r="J74" s="7"/>
      <c r="K74" s="7"/>
      <c r="L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row>
    <row r="75" spans="1:56" ht="15.5" thickBot="1" x14ac:dyDescent="0.4">
      <c r="A75" s="146"/>
      <c r="B75" s="146"/>
      <c r="C75" s="146"/>
      <c r="D75" s="146"/>
      <c r="E75" s="146"/>
      <c r="I75" s="7"/>
      <c r="J75" s="7"/>
      <c r="K75" s="7"/>
      <c r="L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row>
    <row r="76" spans="1:56" ht="15.5" thickBot="1" x14ac:dyDescent="0.4">
      <c r="A76" s="186" t="s">
        <v>766</v>
      </c>
      <c r="B76" s="187"/>
      <c r="C76" s="187"/>
      <c r="D76" s="188"/>
      <c r="E76" s="146"/>
      <c r="I76" s="7"/>
      <c r="J76" s="7"/>
      <c r="K76" s="7"/>
      <c r="L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row>
    <row r="77" spans="1:56" ht="29.5" thickBot="1" x14ac:dyDescent="0.4">
      <c r="A77" s="155" t="s">
        <v>751</v>
      </c>
      <c r="B77" s="154" t="s">
        <v>750</v>
      </c>
      <c r="C77" s="154" t="s">
        <v>749</v>
      </c>
      <c r="D77" s="154" t="s">
        <v>748</v>
      </c>
      <c r="E77" s="146"/>
      <c r="I77" s="7"/>
      <c r="J77" s="7"/>
      <c r="K77" s="7"/>
      <c r="L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row>
    <row r="78" spans="1:56" ht="15.5" thickBot="1" x14ac:dyDescent="0.4">
      <c r="A78" s="152" t="s">
        <v>747</v>
      </c>
      <c r="B78" s="151">
        <v>126</v>
      </c>
      <c r="C78" s="150">
        <v>13.365079365079366</v>
      </c>
      <c r="D78" s="150">
        <v>43.261904761904759</v>
      </c>
      <c r="E78" s="146"/>
      <c r="I78" s="7"/>
      <c r="J78" s="7"/>
      <c r="K78" s="7"/>
      <c r="L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row>
    <row r="79" spans="1:56" ht="15.5" thickBot="1" x14ac:dyDescent="0.4">
      <c r="A79" s="152" t="s">
        <v>746</v>
      </c>
      <c r="B79" s="151">
        <v>12</v>
      </c>
      <c r="C79" s="150">
        <v>15.916666666666666</v>
      </c>
      <c r="D79" s="150">
        <v>19.416666666666668</v>
      </c>
      <c r="E79" s="146"/>
      <c r="I79" s="7"/>
      <c r="J79" s="7"/>
      <c r="K79" s="7"/>
      <c r="L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row>
    <row r="80" spans="1:56" ht="15.5" thickBot="1" x14ac:dyDescent="0.4">
      <c r="A80" s="152" t="s">
        <v>745</v>
      </c>
      <c r="B80" s="151">
        <v>95</v>
      </c>
      <c r="C80" s="150">
        <v>14.684210526315789</v>
      </c>
      <c r="D80" s="150">
        <v>24.821052631578947</v>
      </c>
      <c r="E80" s="146"/>
      <c r="I80" s="7"/>
      <c r="J80" s="7"/>
      <c r="K80" s="7"/>
      <c r="L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row>
    <row r="81" spans="1:56" ht="29.5" thickBot="1" x14ac:dyDescent="0.4">
      <c r="A81" s="153" t="s">
        <v>744</v>
      </c>
      <c r="B81" s="151">
        <v>40</v>
      </c>
      <c r="C81" s="150">
        <v>7.85</v>
      </c>
      <c r="D81" s="150">
        <v>44.274999999999999</v>
      </c>
      <c r="E81" s="146"/>
      <c r="I81" s="7"/>
      <c r="J81" s="7"/>
      <c r="K81" s="7"/>
      <c r="L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row>
    <row r="82" spans="1:56" ht="15.5" thickBot="1" x14ac:dyDescent="0.4">
      <c r="A82" s="152" t="s">
        <v>743</v>
      </c>
      <c r="B82" s="151">
        <v>78</v>
      </c>
      <c r="C82" s="150">
        <v>53.756410256410255</v>
      </c>
      <c r="D82" s="150">
        <v>94.974358974358978</v>
      </c>
      <c r="E82" s="146"/>
      <c r="I82" s="7"/>
      <c r="J82" s="7"/>
      <c r="K82" s="7"/>
      <c r="L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row>
    <row r="83" spans="1:56" ht="15.5" thickBot="1" x14ac:dyDescent="0.4">
      <c r="A83" s="149" t="s">
        <v>742</v>
      </c>
      <c r="B83" s="148">
        <v>351</v>
      </c>
      <c r="C83" s="147">
        <v>22.156695156695157</v>
      </c>
      <c r="D83" s="147">
        <v>49.06267806267806</v>
      </c>
      <c r="E83" s="146"/>
      <c r="I83" s="7"/>
      <c r="J83" s="7"/>
      <c r="K83" s="7"/>
      <c r="L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row>
    <row r="84" spans="1:56" x14ac:dyDescent="0.35">
      <c r="A84" s="146"/>
      <c r="B84" s="146"/>
      <c r="C84" s="146"/>
      <c r="D84" s="146"/>
      <c r="E84" s="146"/>
      <c r="I84" s="7"/>
      <c r="J84" s="7"/>
      <c r="K84" s="7"/>
      <c r="L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row>
    <row r="85" spans="1:56" x14ac:dyDescent="0.35">
      <c r="A85" s="146" t="s">
        <v>767</v>
      </c>
      <c r="B85" s="146"/>
      <c r="C85" s="146"/>
      <c r="D85" s="146"/>
      <c r="E85" s="146"/>
      <c r="I85" s="7"/>
      <c r="J85" s="7"/>
      <c r="K85" s="7"/>
      <c r="L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row>
    <row r="86" spans="1:56" x14ac:dyDescent="0.35">
      <c r="A86" s="146"/>
      <c r="B86" s="146"/>
      <c r="D86" s="146"/>
      <c r="E86" s="146"/>
      <c r="I86" s="7"/>
      <c r="J86" s="7"/>
      <c r="K86" s="7"/>
      <c r="L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row>
    <row r="87" spans="1:56" x14ac:dyDescent="0.35">
      <c r="A87" s="146"/>
      <c r="B87" s="146"/>
      <c r="C87" s="146"/>
      <c r="D87" s="146"/>
      <c r="E87" s="146"/>
      <c r="I87" s="7"/>
      <c r="J87" s="7"/>
      <c r="K87" s="7"/>
      <c r="L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row>
    <row r="88" spans="1:56" x14ac:dyDescent="0.35">
      <c r="I88" s="7"/>
      <c r="J88" s="7"/>
      <c r="K88" s="7"/>
      <c r="L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row>
    <row r="89" spans="1:56" x14ac:dyDescent="0.35">
      <c r="A89" s="195" t="s">
        <v>740</v>
      </c>
      <c r="B89" s="196"/>
      <c r="C89" s="196"/>
      <c r="D89" s="196"/>
      <c r="E89" s="196"/>
      <c r="F89" s="196"/>
      <c r="G89" s="196"/>
      <c r="H89" s="196"/>
      <c r="I89" s="7"/>
      <c r="J89" s="7"/>
      <c r="K89" s="7"/>
      <c r="L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row>
    <row r="90" spans="1:56" ht="15.65" customHeight="1" x14ac:dyDescent="0.35">
      <c r="A90" s="197" t="s">
        <v>739</v>
      </c>
      <c r="B90" s="198"/>
      <c r="C90" s="198"/>
      <c r="D90" s="198"/>
      <c r="E90" s="198"/>
      <c r="F90" s="198"/>
      <c r="G90" s="198"/>
      <c r="H90" s="198"/>
      <c r="I90" s="7"/>
      <c r="J90" s="7"/>
      <c r="K90" s="7"/>
      <c r="L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row>
    <row r="91" spans="1:56" x14ac:dyDescent="0.35">
      <c r="I91" s="7"/>
      <c r="J91" s="7"/>
      <c r="K91" s="7"/>
      <c r="L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row>
    <row r="92" spans="1:56" x14ac:dyDescent="0.35">
      <c r="A92" s="195" t="s">
        <v>738</v>
      </c>
      <c r="B92" s="196"/>
      <c r="C92" s="196"/>
      <c r="D92" s="196"/>
      <c r="E92" s="196"/>
      <c r="F92" s="196"/>
      <c r="G92" s="196"/>
      <c r="H92" s="196"/>
      <c r="I92" s="7"/>
      <c r="J92" s="7"/>
      <c r="K92" s="7"/>
      <c r="L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row>
    <row r="93" spans="1:56" x14ac:dyDescent="0.35">
      <c r="A93" s="193" t="s">
        <v>737</v>
      </c>
      <c r="B93" s="194"/>
      <c r="C93" s="194"/>
      <c r="D93" s="194"/>
      <c r="E93" s="194"/>
      <c r="F93" s="194"/>
      <c r="G93" s="194"/>
      <c r="H93" s="194"/>
      <c r="I93" s="7"/>
      <c r="J93" s="7"/>
      <c r="K93" s="7"/>
      <c r="L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row>
    <row r="94" spans="1:56" x14ac:dyDescent="0.35">
      <c r="A94" s="143"/>
      <c r="B94" s="143"/>
      <c r="C94" s="143"/>
      <c r="D94" s="143"/>
      <c r="E94" s="143"/>
      <c r="F94" s="143"/>
      <c r="G94" s="143"/>
      <c r="H94" s="143"/>
      <c r="I94" s="7"/>
      <c r="J94" s="7"/>
      <c r="K94" s="7"/>
      <c r="L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row>
    <row r="95" spans="1:56" x14ac:dyDescent="0.35">
      <c r="A95" s="143"/>
      <c r="B95" s="143"/>
      <c r="C95" s="143"/>
      <c r="D95" s="143"/>
      <c r="E95" s="143"/>
      <c r="F95" s="143"/>
      <c r="G95" s="143"/>
      <c r="H95" s="143"/>
      <c r="I95" s="7"/>
      <c r="J95" s="7"/>
      <c r="K95" s="7"/>
      <c r="L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row>
    <row r="96" spans="1:56" x14ac:dyDescent="0.35">
      <c r="A96" s="143"/>
      <c r="B96" s="143"/>
      <c r="C96" s="143"/>
      <c r="D96" s="143"/>
      <c r="E96" s="143"/>
      <c r="F96" s="143"/>
      <c r="G96" s="143"/>
      <c r="H96" s="143"/>
      <c r="I96" s="7"/>
      <c r="J96" s="7"/>
      <c r="K96" s="7"/>
      <c r="L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row>
    <row r="97" spans="1:56" x14ac:dyDescent="0.35">
      <c r="A97" s="142"/>
      <c r="B97" s="142"/>
      <c r="C97" s="142"/>
      <c r="D97" s="142"/>
      <c r="E97" s="7"/>
      <c r="F97" s="7"/>
      <c r="G97" s="7"/>
      <c r="H97" s="7"/>
      <c r="I97" s="7"/>
      <c r="J97" s="7"/>
      <c r="K97" s="7"/>
      <c r="L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row>
    <row r="98" spans="1:56" x14ac:dyDescent="0.35">
      <c r="A98" s="142"/>
      <c r="B98" s="142"/>
      <c r="C98" s="142"/>
      <c r="D98" s="142"/>
      <c r="E98" s="7"/>
      <c r="F98" s="7"/>
      <c r="G98" s="7"/>
      <c r="H98" s="7"/>
      <c r="I98" s="7"/>
      <c r="J98" s="7"/>
      <c r="K98" s="7"/>
      <c r="L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row>
    <row r="99" spans="1:56" x14ac:dyDescent="0.35">
      <c r="A99" s="142"/>
      <c r="B99" s="142"/>
      <c r="C99" s="142"/>
      <c r="D99" s="142"/>
      <c r="E99" s="7"/>
      <c r="F99" s="7"/>
      <c r="G99" s="7"/>
      <c r="H99" s="7"/>
      <c r="I99" s="7"/>
      <c r="J99" s="7"/>
      <c r="K99" s="7"/>
      <c r="L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row>
    <row r="100" spans="1:56" x14ac:dyDescent="0.35">
      <c r="A100" s="142"/>
      <c r="B100" s="142"/>
      <c r="C100" s="142"/>
      <c r="D100" s="142"/>
      <c r="E100" s="7"/>
      <c r="F100" s="7"/>
      <c r="G100" s="7"/>
      <c r="H100" s="7"/>
      <c r="I100" s="7"/>
      <c r="J100" s="7"/>
      <c r="K100" s="7"/>
      <c r="L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row>
    <row r="101" spans="1:56" x14ac:dyDescent="0.35">
      <c r="A101" s="142"/>
      <c r="B101" s="142"/>
      <c r="C101" s="142"/>
      <c r="D101" s="142"/>
      <c r="E101" s="7"/>
      <c r="F101" s="7"/>
      <c r="G101" s="7"/>
      <c r="H101" s="7"/>
      <c r="I101" s="7"/>
      <c r="J101" s="7"/>
      <c r="K101" s="7"/>
      <c r="L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row>
    <row r="102" spans="1:56" x14ac:dyDescent="0.35">
      <c r="A102" s="142"/>
      <c r="B102" s="142"/>
      <c r="C102" s="142"/>
      <c r="D102" s="142"/>
      <c r="E102" s="7"/>
      <c r="F102" s="7"/>
      <c r="G102" s="7"/>
      <c r="H102" s="7"/>
      <c r="I102" s="7"/>
      <c r="J102" s="7"/>
      <c r="K102" s="7"/>
      <c r="L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row>
    <row r="103" spans="1:56" x14ac:dyDescent="0.35">
      <c r="A103" s="142"/>
      <c r="B103" s="142"/>
      <c r="C103" s="142"/>
      <c r="D103" s="142"/>
      <c r="E103" s="7"/>
      <c r="F103" s="7"/>
      <c r="G103" s="7"/>
      <c r="H103" s="7"/>
      <c r="I103" s="7"/>
      <c r="J103" s="7"/>
      <c r="K103" s="7"/>
      <c r="L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row>
    <row r="104" spans="1:56" x14ac:dyDescent="0.35">
      <c r="A104" s="142"/>
      <c r="B104" s="142"/>
      <c r="C104" s="142"/>
      <c r="D104" s="142"/>
      <c r="E104" s="7"/>
      <c r="F104" s="7"/>
      <c r="G104" s="7"/>
      <c r="H104" s="7"/>
      <c r="I104" s="7"/>
      <c r="J104" s="7"/>
      <c r="K104" s="7"/>
      <c r="L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row>
    <row r="105" spans="1:56" x14ac:dyDescent="0.35">
      <c r="A105" s="142"/>
      <c r="B105" s="142"/>
      <c r="C105" s="142"/>
      <c r="D105" s="142"/>
      <c r="E105" s="7"/>
      <c r="F105" s="7"/>
      <c r="G105" s="7"/>
      <c r="H105" s="7"/>
      <c r="I105" s="7"/>
      <c r="J105" s="7"/>
      <c r="K105" s="7"/>
      <c r="L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row>
    <row r="106" spans="1:56" x14ac:dyDescent="0.35">
      <c r="A106" s="142"/>
      <c r="B106" s="142"/>
      <c r="C106" s="142"/>
      <c r="D106" s="142"/>
      <c r="E106" s="7"/>
      <c r="F106" s="7"/>
      <c r="G106" s="7"/>
      <c r="H106" s="7"/>
      <c r="I106" s="7"/>
      <c r="J106" s="7"/>
      <c r="K106" s="7"/>
      <c r="L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row>
    <row r="107" spans="1:56" x14ac:dyDescent="0.35">
      <c r="A107" s="142"/>
      <c r="B107" s="142"/>
      <c r="C107" s="142"/>
      <c r="D107" s="142"/>
      <c r="E107" s="7"/>
      <c r="F107" s="7"/>
      <c r="G107" s="7"/>
      <c r="H107" s="7"/>
      <c r="I107" s="7"/>
      <c r="J107" s="7"/>
      <c r="K107" s="7"/>
      <c r="L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row>
    <row r="108" spans="1:56" x14ac:dyDescent="0.35">
      <c r="A108" s="142"/>
      <c r="B108" s="142"/>
      <c r="C108" s="142"/>
      <c r="D108" s="142"/>
      <c r="E108" s="7"/>
      <c r="F108" s="7"/>
      <c r="G108" s="7"/>
      <c r="H108" s="7"/>
      <c r="I108" s="7"/>
      <c r="J108" s="7"/>
      <c r="K108" s="7"/>
      <c r="L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row>
    <row r="109" spans="1:56" x14ac:dyDescent="0.35">
      <c r="A109" s="142"/>
      <c r="B109" s="142"/>
      <c r="C109" s="142"/>
      <c r="D109" s="142"/>
      <c r="E109" s="7"/>
      <c r="F109" s="7"/>
      <c r="G109" s="7"/>
      <c r="H109" s="7"/>
      <c r="I109" s="7"/>
      <c r="J109" s="7"/>
      <c r="K109" s="7"/>
      <c r="L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row>
    <row r="110" spans="1:56" x14ac:dyDescent="0.35">
      <c r="A110" s="142"/>
      <c r="B110" s="142"/>
      <c r="C110" s="142"/>
      <c r="D110" s="142"/>
      <c r="E110" s="7"/>
      <c r="F110" s="7"/>
      <c r="G110" s="7"/>
      <c r="H110" s="7"/>
      <c r="I110" s="7"/>
      <c r="J110" s="7"/>
      <c r="K110" s="7"/>
      <c r="L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row>
    <row r="111" spans="1:56" x14ac:dyDescent="0.35">
      <c r="A111" s="142"/>
      <c r="B111" s="142"/>
      <c r="C111" s="142"/>
      <c r="D111" s="142"/>
      <c r="E111" s="7"/>
      <c r="F111" s="7"/>
      <c r="G111" s="7"/>
      <c r="H111" s="7"/>
      <c r="I111" s="7"/>
      <c r="J111" s="7"/>
      <c r="K111" s="7"/>
      <c r="L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row>
    <row r="112" spans="1:56" x14ac:dyDescent="0.35">
      <c r="A112" s="142"/>
      <c r="B112" s="142"/>
      <c r="C112" s="142"/>
      <c r="D112" s="142"/>
      <c r="E112" s="7"/>
      <c r="F112" s="7"/>
      <c r="G112" s="7"/>
      <c r="H112" s="7"/>
      <c r="I112" s="7"/>
      <c r="J112" s="7"/>
      <c r="K112" s="7"/>
      <c r="L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row>
    <row r="113" spans="1:56" x14ac:dyDescent="0.35">
      <c r="A113" s="142"/>
      <c r="B113" s="142"/>
      <c r="C113" s="142"/>
      <c r="D113" s="142"/>
      <c r="E113" s="7"/>
      <c r="F113" s="7"/>
      <c r="G113" s="7"/>
      <c r="H113" s="7"/>
      <c r="I113" s="7"/>
      <c r="J113" s="7"/>
      <c r="K113" s="7"/>
      <c r="L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row>
    <row r="114" spans="1:56" x14ac:dyDescent="0.35">
      <c r="A114" s="142"/>
      <c r="B114" s="142"/>
      <c r="C114" s="142"/>
      <c r="D114" s="142"/>
      <c r="E114" s="7"/>
      <c r="F114" s="7"/>
      <c r="G114" s="7"/>
      <c r="H114" s="7"/>
      <c r="I114" s="7"/>
      <c r="J114" s="7"/>
      <c r="K114" s="7"/>
      <c r="L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row>
    <row r="115" spans="1:56" x14ac:dyDescent="0.35">
      <c r="A115" s="142"/>
      <c r="B115" s="142"/>
      <c r="C115" s="142"/>
      <c r="D115" s="142"/>
      <c r="E115" s="7"/>
      <c r="F115" s="7"/>
      <c r="G115" s="7"/>
      <c r="H115" s="7"/>
      <c r="I115" s="7"/>
      <c r="J115" s="7"/>
      <c r="K115" s="7"/>
      <c r="L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row>
    <row r="116" spans="1:56" x14ac:dyDescent="0.35">
      <c r="A116" s="142"/>
      <c r="B116" s="142"/>
      <c r="C116" s="142"/>
      <c r="D116" s="142"/>
      <c r="E116" s="7"/>
      <c r="F116" s="7"/>
      <c r="G116" s="7"/>
      <c r="H116" s="7"/>
      <c r="I116" s="7"/>
      <c r="J116" s="7"/>
      <c r="K116" s="7"/>
      <c r="L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row>
    <row r="117" spans="1:56" x14ac:dyDescent="0.35">
      <c r="A117" s="142"/>
      <c r="B117" s="142"/>
      <c r="C117" s="142"/>
      <c r="D117" s="142"/>
      <c r="E117" s="7"/>
      <c r="F117" s="7"/>
      <c r="G117" s="7"/>
      <c r="H117" s="7"/>
      <c r="I117" s="7"/>
      <c r="J117" s="7"/>
      <c r="K117" s="7"/>
      <c r="L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row>
    <row r="118" spans="1:56" x14ac:dyDescent="0.35">
      <c r="A118" s="142"/>
      <c r="B118" s="142"/>
      <c r="C118" s="142"/>
      <c r="D118" s="142"/>
      <c r="E118" s="7"/>
      <c r="F118" s="7"/>
      <c r="G118" s="7"/>
      <c r="H118" s="7"/>
      <c r="I118" s="7"/>
      <c r="J118" s="7"/>
      <c r="K118" s="7"/>
      <c r="L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row>
    <row r="119" spans="1:56" x14ac:dyDescent="0.35">
      <c r="A119" s="142"/>
      <c r="B119" s="142"/>
      <c r="C119" s="142"/>
      <c r="D119" s="142"/>
      <c r="E119" s="7"/>
      <c r="F119" s="7"/>
      <c r="G119" s="7"/>
      <c r="H119" s="7"/>
      <c r="I119" s="7"/>
      <c r="J119" s="7"/>
      <c r="K119" s="7"/>
      <c r="L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row>
    <row r="120" spans="1:56" x14ac:dyDescent="0.35">
      <c r="A120" s="142"/>
      <c r="B120" s="142"/>
      <c r="C120" s="142"/>
      <c r="D120" s="142"/>
      <c r="E120" s="7"/>
      <c r="F120" s="7"/>
      <c r="G120" s="7"/>
      <c r="H120" s="7"/>
      <c r="I120" s="7"/>
      <c r="J120" s="7"/>
      <c r="K120" s="7"/>
      <c r="L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row>
    <row r="121" spans="1:56" x14ac:dyDescent="0.35">
      <c r="A121" s="142"/>
      <c r="B121" s="142"/>
      <c r="C121" s="142"/>
      <c r="D121" s="142"/>
      <c r="E121" s="7"/>
      <c r="F121" s="7"/>
      <c r="G121" s="7"/>
      <c r="H121" s="7"/>
      <c r="I121" s="7"/>
      <c r="J121" s="7"/>
      <c r="K121" s="7"/>
      <c r="L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row>
    <row r="122" spans="1:56" x14ac:dyDescent="0.35">
      <c r="A122" s="142"/>
      <c r="B122" s="142"/>
      <c r="C122" s="142"/>
      <c r="D122" s="142"/>
      <c r="E122" s="7"/>
      <c r="F122" s="7"/>
      <c r="G122" s="7"/>
      <c r="H122" s="7"/>
      <c r="I122" s="7"/>
      <c r="J122" s="7"/>
      <c r="K122" s="7"/>
      <c r="L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row>
    <row r="123" spans="1:56" x14ac:dyDescent="0.35">
      <c r="A123" s="142"/>
      <c r="B123" s="142"/>
      <c r="C123" s="142"/>
      <c r="D123" s="142"/>
      <c r="E123" s="7"/>
      <c r="F123" s="7"/>
      <c r="G123" s="7"/>
      <c r="H123" s="7"/>
      <c r="I123" s="7"/>
      <c r="J123" s="7"/>
      <c r="K123" s="7"/>
      <c r="L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row>
    <row r="124" spans="1:56" x14ac:dyDescent="0.35">
      <c r="A124" s="142"/>
      <c r="B124" s="142"/>
      <c r="C124" s="142"/>
      <c r="D124" s="142"/>
      <c r="E124" s="7"/>
      <c r="F124" s="7"/>
      <c r="G124" s="7"/>
      <c r="H124" s="7"/>
      <c r="I124" s="7"/>
      <c r="J124" s="7"/>
      <c r="K124" s="7"/>
      <c r="L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row>
    <row r="125" spans="1:56" x14ac:dyDescent="0.35">
      <c r="A125" s="142"/>
      <c r="B125" s="142"/>
      <c r="C125" s="142"/>
      <c r="D125" s="142"/>
      <c r="E125" s="7"/>
      <c r="F125" s="7"/>
      <c r="G125" s="7"/>
      <c r="H125" s="7"/>
      <c r="I125" s="7"/>
      <c r="J125" s="7"/>
      <c r="K125" s="7"/>
      <c r="L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row>
    <row r="126" spans="1:56" x14ac:dyDescent="0.35">
      <c r="A126" s="142"/>
      <c r="B126" s="142"/>
      <c r="C126" s="142"/>
      <c r="D126" s="142"/>
      <c r="E126" s="7"/>
      <c r="F126" s="7"/>
      <c r="G126" s="7"/>
      <c r="H126" s="7"/>
      <c r="I126" s="7"/>
      <c r="J126" s="7"/>
      <c r="K126" s="7"/>
      <c r="L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row>
    <row r="127" spans="1:56" x14ac:dyDescent="0.35">
      <c r="A127" s="142"/>
      <c r="B127" s="142"/>
      <c r="C127" s="142"/>
      <c r="D127" s="142"/>
      <c r="E127" s="7"/>
      <c r="F127" s="7"/>
      <c r="G127" s="7"/>
      <c r="H127" s="7"/>
      <c r="I127" s="7"/>
      <c r="J127" s="7"/>
      <c r="K127" s="7"/>
      <c r="L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row>
    <row r="128" spans="1:56" x14ac:dyDescent="0.35">
      <c r="A128" s="142"/>
      <c r="B128" s="142"/>
      <c r="C128" s="142"/>
      <c r="D128" s="142"/>
      <c r="E128" s="7"/>
      <c r="F128" s="7"/>
      <c r="G128" s="7"/>
      <c r="H128" s="7"/>
      <c r="I128" s="7"/>
      <c r="J128" s="7"/>
      <c r="K128" s="7"/>
      <c r="L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row>
    <row r="129" spans="1:56" x14ac:dyDescent="0.35">
      <c r="A129" s="142"/>
      <c r="B129" s="142"/>
      <c r="C129" s="142"/>
      <c r="D129" s="142"/>
      <c r="E129" s="7"/>
      <c r="F129" s="7"/>
      <c r="G129" s="7"/>
      <c r="H129" s="7"/>
      <c r="I129" s="7"/>
      <c r="J129" s="7"/>
      <c r="K129" s="7"/>
      <c r="L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row>
    <row r="130" spans="1:56" x14ac:dyDescent="0.35">
      <c r="A130" s="142"/>
      <c r="B130" s="142"/>
      <c r="C130" s="142"/>
      <c r="D130" s="142"/>
      <c r="E130" s="7"/>
      <c r="F130" s="7"/>
      <c r="G130" s="7"/>
      <c r="H130" s="7"/>
      <c r="I130" s="7"/>
      <c r="J130" s="7"/>
      <c r="K130" s="7"/>
      <c r="L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row>
    <row r="131" spans="1:56" x14ac:dyDescent="0.35">
      <c r="A131" s="142"/>
      <c r="B131" s="142"/>
      <c r="C131" s="142"/>
      <c r="D131" s="142"/>
      <c r="E131" s="7"/>
      <c r="F131" s="7"/>
      <c r="G131" s="7"/>
      <c r="H131" s="7"/>
      <c r="I131" s="7"/>
      <c r="J131" s="7"/>
      <c r="K131" s="7"/>
      <c r="L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row>
    <row r="132" spans="1:56" x14ac:dyDescent="0.35">
      <c r="A132" s="142"/>
      <c r="B132" s="142"/>
      <c r="C132" s="142"/>
      <c r="D132" s="142"/>
      <c r="E132" s="7"/>
      <c r="F132" s="7"/>
      <c r="G132" s="7"/>
      <c r="H132" s="7"/>
      <c r="I132" s="7"/>
      <c r="J132" s="7"/>
      <c r="K132" s="7"/>
      <c r="L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row>
    <row r="133" spans="1:56" x14ac:dyDescent="0.35">
      <c r="A133" s="142"/>
      <c r="B133" s="142"/>
      <c r="C133" s="142"/>
      <c r="D133" s="142"/>
      <c r="E133" s="7"/>
      <c r="F133" s="7"/>
      <c r="G133" s="7"/>
      <c r="H133" s="7"/>
      <c r="I133" s="7"/>
      <c r="J133" s="7"/>
      <c r="K133" s="7"/>
      <c r="L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row>
    <row r="134" spans="1:56" x14ac:dyDescent="0.35">
      <c r="A134" s="142"/>
      <c r="B134" s="142"/>
      <c r="C134" s="142"/>
      <c r="D134" s="142"/>
      <c r="E134" s="7"/>
      <c r="F134" s="7"/>
      <c r="G134" s="7"/>
      <c r="H134" s="7"/>
      <c r="I134" s="7"/>
      <c r="J134" s="7"/>
      <c r="K134" s="7"/>
      <c r="L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row>
    <row r="135" spans="1:56" x14ac:dyDescent="0.35">
      <c r="A135" s="142"/>
      <c r="B135" s="142"/>
      <c r="C135" s="142"/>
      <c r="D135" s="142"/>
      <c r="E135" s="7"/>
      <c r="F135" s="7"/>
      <c r="G135" s="7"/>
      <c r="H135" s="7"/>
      <c r="I135" s="7"/>
      <c r="J135" s="7"/>
      <c r="K135" s="7"/>
      <c r="L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row>
    <row r="136" spans="1:56" x14ac:dyDescent="0.35">
      <c r="A136" s="142"/>
      <c r="B136" s="142"/>
      <c r="C136" s="142"/>
      <c r="D136" s="142"/>
      <c r="E136" s="7"/>
      <c r="F136" s="7"/>
      <c r="G136" s="7"/>
      <c r="H136" s="7"/>
      <c r="I136" s="7"/>
      <c r="J136" s="7"/>
      <c r="K136" s="7"/>
      <c r="L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row>
    <row r="137" spans="1:56" x14ac:dyDescent="0.35">
      <c r="A137" s="142"/>
      <c r="B137" s="142"/>
      <c r="C137" s="142"/>
      <c r="D137" s="142"/>
      <c r="E137" s="7"/>
      <c r="F137" s="7"/>
      <c r="G137" s="7"/>
      <c r="H137" s="7"/>
      <c r="I137" s="7"/>
      <c r="J137" s="7"/>
      <c r="K137" s="7"/>
      <c r="L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row>
    <row r="138" spans="1:56" x14ac:dyDescent="0.35">
      <c r="A138" s="142"/>
      <c r="B138" s="142"/>
      <c r="C138" s="142"/>
      <c r="D138" s="142"/>
      <c r="E138" s="7"/>
      <c r="F138" s="7"/>
      <c r="G138" s="7"/>
      <c r="H138" s="7"/>
      <c r="I138" s="7"/>
      <c r="J138" s="7"/>
      <c r="K138" s="7"/>
      <c r="L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row>
    <row r="139" spans="1:56" x14ac:dyDescent="0.35">
      <c r="A139" s="142"/>
      <c r="B139" s="142"/>
      <c r="C139" s="142"/>
      <c r="D139" s="142"/>
      <c r="E139" s="7"/>
      <c r="F139" s="7"/>
      <c r="G139" s="7"/>
      <c r="H139" s="7"/>
      <c r="I139" s="7"/>
      <c r="J139" s="7"/>
      <c r="K139" s="7"/>
      <c r="L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row>
    <row r="140" spans="1:56" x14ac:dyDescent="0.35">
      <c r="A140" s="142"/>
      <c r="B140" s="142"/>
      <c r="C140" s="142"/>
      <c r="D140" s="142"/>
      <c r="E140" s="7"/>
      <c r="F140" s="7"/>
      <c r="G140" s="7"/>
      <c r="H140" s="7"/>
      <c r="I140" s="7"/>
      <c r="J140" s="7"/>
      <c r="K140" s="7"/>
      <c r="L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row>
    <row r="141" spans="1:56" x14ac:dyDescent="0.35">
      <c r="A141" s="142"/>
      <c r="B141" s="142"/>
      <c r="C141" s="142"/>
      <c r="D141" s="142"/>
      <c r="E141" s="7"/>
      <c r="F141" s="7"/>
      <c r="G141" s="7"/>
      <c r="H141" s="7"/>
      <c r="I141" s="7"/>
      <c r="J141" s="7"/>
      <c r="K141" s="7"/>
      <c r="L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row>
    <row r="142" spans="1:56" x14ac:dyDescent="0.35">
      <c r="A142" s="142"/>
      <c r="B142" s="142"/>
      <c r="C142" s="142"/>
      <c r="D142" s="142"/>
      <c r="E142" s="7"/>
      <c r="F142" s="7"/>
      <c r="G142" s="7"/>
      <c r="H142" s="7"/>
      <c r="I142" s="7"/>
      <c r="J142" s="7"/>
      <c r="K142" s="7"/>
      <c r="L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row>
    <row r="143" spans="1:56" x14ac:dyDescent="0.35">
      <c r="A143" s="142"/>
      <c r="B143" s="142"/>
      <c r="C143" s="142"/>
      <c r="D143" s="142"/>
      <c r="E143" s="7"/>
      <c r="F143" s="7"/>
      <c r="G143" s="7"/>
      <c r="H143" s="7"/>
      <c r="I143" s="7"/>
      <c r="J143" s="7"/>
      <c r="K143" s="7"/>
      <c r="L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row>
    <row r="144" spans="1:56" x14ac:dyDescent="0.35">
      <c r="A144" s="142"/>
      <c r="B144" s="142"/>
      <c r="C144" s="142"/>
      <c r="D144" s="142"/>
      <c r="E144" s="7"/>
      <c r="F144" s="7"/>
      <c r="G144" s="7"/>
      <c r="H144" s="7"/>
      <c r="I144" s="7"/>
      <c r="J144" s="7"/>
      <c r="K144" s="7"/>
      <c r="L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row>
    <row r="145" spans="1:56" x14ac:dyDescent="0.35">
      <c r="A145" s="142"/>
      <c r="B145" s="142"/>
      <c r="C145" s="142"/>
      <c r="D145" s="142"/>
      <c r="E145" s="7"/>
      <c r="F145" s="7"/>
      <c r="G145" s="7"/>
      <c r="H145" s="7"/>
      <c r="I145" s="7"/>
      <c r="J145" s="7"/>
      <c r="K145" s="7"/>
      <c r="L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row>
    <row r="146" spans="1:56" x14ac:dyDescent="0.35">
      <c r="A146" s="142"/>
      <c r="B146" s="142"/>
      <c r="C146" s="142"/>
      <c r="D146" s="142"/>
      <c r="E146" s="7"/>
      <c r="F146" s="7"/>
      <c r="G146" s="7"/>
      <c r="H146" s="7"/>
      <c r="I146" s="7"/>
      <c r="J146" s="7"/>
      <c r="K146" s="7"/>
      <c r="L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row>
    <row r="147" spans="1:56" x14ac:dyDescent="0.35">
      <c r="A147" s="142"/>
      <c r="B147" s="142"/>
      <c r="C147" s="142"/>
      <c r="D147" s="142"/>
      <c r="E147" s="7"/>
      <c r="F147" s="7"/>
      <c r="G147" s="7"/>
      <c r="H147" s="7"/>
      <c r="I147" s="7"/>
      <c r="J147" s="7"/>
      <c r="K147" s="7"/>
      <c r="L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row>
    <row r="148" spans="1:56" x14ac:dyDescent="0.35">
      <c r="A148" s="142"/>
      <c r="B148" s="142"/>
      <c r="C148" s="142"/>
      <c r="D148" s="142"/>
      <c r="E148" s="7"/>
      <c r="F148" s="7"/>
      <c r="G148" s="7"/>
      <c r="H148" s="7"/>
      <c r="I148" s="7"/>
      <c r="J148" s="7"/>
      <c r="K148" s="7"/>
      <c r="L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row>
    <row r="149" spans="1:56" x14ac:dyDescent="0.35">
      <c r="A149" s="142"/>
      <c r="B149" s="142"/>
      <c r="C149" s="142"/>
      <c r="D149" s="142"/>
      <c r="E149" s="7"/>
      <c r="F149" s="7"/>
      <c r="G149" s="7"/>
      <c r="H149" s="7"/>
      <c r="I149" s="7"/>
      <c r="J149" s="7"/>
      <c r="K149" s="7"/>
      <c r="L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row>
    <row r="150" spans="1:56" x14ac:dyDescent="0.35">
      <c r="A150" s="142"/>
      <c r="B150" s="142"/>
      <c r="C150" s="142"/>
      <c r="D150" s="142"/>
      <c r="E150" s="7"/>
      <c r="F150" s="7"/>
      <c r="G150" s="7"/>
      <c r="H150" s="7"/>
      <c r="I150" s="7"/>
      <c r="J150" s="7"/>
      <c r="K150" s="7"/>
      <c r="L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row>
    <row r="151" spans="1:56" x14ac:dyDescent="0.35">
      <c r="A151" s="142"/>
      <c r="B151" s="142"/>
      <c r="C151" s="142"/>
      <c r="D151" s="142"/>
      <c r="E151" s="7"/>
      <c r="F151" s="7"/>
      <c r="G151" s="7"/>
      <c r="H151" s="7"/>
      <c r="I151" s="7"/>
      <c r="J151" s="7"/>
      <c r="K151" s="7"/>
      <c r="L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row>
    <row r="152" spans="1:56" x14ac:dyDescent="0.35">
      <c r="A152" s="142"/>
      <c r="B152" s="142"/>
      <c r="C152" s="142"/>
      <c r="D152" s="142"/>
      <c r="E152" s="7"/>
      <c r="F152" s="7"/>
      <c r="G152" s="7"/>
      <c r="H152" s="7"/>
      <c r="I152" s="7"/>
      <c r="J152" s="7"/>
      <c r="K152" s="7"/>
      <c r="L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row>
    <row r="153" spans="1:56" x14ac:dyDescent="0.35">
      <c r="A153" s="142"/>
      <c r="B153" s="142"/>
      <c r="C153" s="142"/>
      <c r="D153" s="142"/>
      <c r="E153" s="7"/>
      <c r="F153" s="7"/>
      <c r="G153" s="7"/>
      <c r="H153" s="7"/>
      <c r="I153" s="7"/>
      <c r="J153" s="7"/>
      <c r="K153" s="7"/>
      <c r="L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row>
    <row r="154" spans="1:56" x14ac:dyDescent="0.35">
      <c r="A154" s="142"/>
      <c r="B154" s="142"/>
      <c r="C154" s="142"/>
      <c r="D154" s="142"/>
      <c r="E154" s="7"/>
      <c r="F154" s="7"/>
      <c r="G154" s="7"/>
      <c r="H154" s="7"/>
      <c r="I154" s="7"/>
      <c r="J154" s="7"/>
      <c r="K154" s="7"/>
      <c r="L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row>
    <row r="155" spans="1:56" x14ac:dyDescent="0.35">
      <c r="A155" s="142"/>
      <c r="B155" s="142"/>
      <c r="C155" s="142"/>
      <c r="D155" s="142"/>
      <c r="E155" s="7"/>
      <c r="F155" s="7"/>
      <c r="G155" s="7"/>
      <c r="H155" s="7"/>
      <c r="I155" s="7"/>
      <c r="J155" s="7"/>
      <c r="K155" s="7"/>
      <c r="L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row>
    <row r="156" spans="1:56" x14ac:dyDescent="0.35">
      <c r="A156" s="142"/>
      <c r="B156" s="142"/>
      <c r="C156" s="142"/>
      <c r="D156" s="142"/>
      <c r="E156" s="7"/>
      <c r="F156" s="7"/>
      <c r="G156" s="7"/>
      <c r="H156" s="7"/>
      <c r="I156" s="7"/>
      <c r="J156" s="7"/>
      <c r="K156" s="7"/>
      <c r="L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row>
    <row r="157" spans="1:56" x14ac:dyDescent="0.35">
      <c r="A157" s="142"/>
      <c r="B157" s="142"/>
      <c r="C157" s="142"/>
      <c r="D157" s="142"/>
      <c r="E157" s="7"/>
      <c r="F157" s="7"/>
      <c r="G157" s="7"/>
      <c r="H157" s="7"/>
      <c r="I157" s="7"/>
      <c r="J157" s="7"/>
      <c r="K157" s="7"/>
      <c r="L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row>
    <row r="158" spans="1:56" x14ac:dyDescent="0.35">
      <c r="A158" s="142"/>
      <c r="B158" s="142"/>
      <c r="C158" s="142"/>
      <c r="D158" s="142"/>
      <c r="E158" s="7"/>
      <c r="F158" s="7"/>
      <c r="G158" s="7"/>
      <c r="H158" s="7"/>
      <c r="I158" s="7"/>
      <c r="J158" s="7"/>
      <c r="K158" s="7"/>
      <c r="L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row>
    <row r="159" spans="1:56" x14ac:dyDescent="0.35">
      <c r="A159" s="142"/>
      <c r="B159" s="142"/>
      <c r="C159" s="142"/>
      <c r="D159" s="142"/>
      <c r="E159" s="7"/>
      <c r="F159" s="7"/>
      <c r="G159" s="7"/>
      <c r="H159" s="7"/>
      <c r="I159" s="7"/>
      <c r="J159" s="7"/>
      <c r="K159" s="7"/>
      <c r="L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row>
    <row r="160" spans="1:56" x14ac:dyDescent="0.35">
      <c r="A160" s="142"/>
      <c r="B160" s="142"/>
      <c r="C160" s="142"/>
      <c r="D160" s="142"/>
      <c r="E160" s="7"/>
      <c r="F160" s="7"/>
      <c r="G160" s="7"/>
      <c r="H160" s="7"/>
      <c r="I160" s="7"/>
      <c r="J160" s="7"/>
      <c r="K160" s="7"/>
      <c r="L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row>
    <row r="161" spans="1:56" x14ac:dyDescent="0.35">
      <c r="A161" s="142"/>
      <c r="B161" s="142"/>
      <c r="C161" s="142"/>
      <c r="D161" s="142"/>
      <c r="E161" s="7"/>
      <c r="F161" s="7"/>
      <c r="G161" s="7"/>
      <c r="H161" s="7"/>
      <c r="I161" s="7"/>
      <c r="J161" s="7"/>
      <c r="K161" s="7"/>
      <c r="L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row>
    <row r="162" spans="1:56" x14ac:dyDescent="0.35">
      <c r="A162" s="142"/>
      <c r="B162" s="142"/>
      <c r="C162" s="142"/>
      <c r="D162" s="142"/>
      <c r="E162" s="7"/>
      <c r="F162" s="7"/>
      <c r="G162" s="7"/>
      <c r="H162" s="7"/>
      <c r="I162" s="7"/>
      <c r="J162" s="7"/>
      <c r="K162" s="7"/>
      <c r="L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row>
    <row r="163" spans="1:56" x14ac:dyDescent="0.35">
      <c r="A163" s="142"/>
      <c r="B163" s="142"/>
      <c r="C163" s="142"/>
      <c r="D163" s="142"/>
      <c r="E163" s="7"/>
      <c r="F163" s="7"/>
      <c r="G163" s="7"/>
      <c r="H163" s="7"/>
      <c r="I163" s="7"/>
      <c r="J163" s="7"/>
      <c r="K163" s="7"/>
      <c r="L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row>
    <row r="164" spans="1:56" x14ac:dyDescent="0.35">
      <c r="A164" s="142"/>
      <c r="B164" s="142"/>
      <c r="C164" s="142"/>
      <c r="D164" s="142"/>
      <c r="E164" s="7"/>
      <c r="F164" s="7"/>
      <c r="G164" s="7"/>
      <c r="H164" s="7"/>
      <c r="I164" s="7"/>
      <c r="J164" s="7"/>
      <c r="K164" s="7"/>
      <c r="L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row>
    <row r="165" spans="1:56" x14ac:dyDescent="0.35">
      <c r="A165" s="142"/>
      <c r="B165" s="142"/>
      <c r="C165" s="142"/>
      <c r="D165" s="142"/>
      <c r="E165" s="7"/>
      <c r="F165" s="7"/>
      <c r="G165" s="7"/>
      <c r="H165" s="7"/>
      <c r="I165" s="7"/>
      <c r="J165" s="7"/>
      <c r="K165" s="7"/>
      <c r="L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row>
    <row r="166" spans="1:56" x14ac:dyDescent="0.35">
      <c r="A166" s="142"/>
      <c r="B166" s="142"/>
      <c r="C166" s="142"/>
      <c r="D166" s="142"/>
      <c r="E166" s="7"/>
      <c r="F166" s="7"/>
      <c r="G166" s="7"/>
      <c r="H166" s="7"/>
      <c r="I166" s="7"/>
      <c r="J166" s="7"/>
      <c r="K166" s="7"/>
      <c r="L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row>
    <row r="167" spans="1:56" x14ac:dyDescent="0.35">
      <c r="A167" s="142"/>
      <c r="B167" s="142"/>
      <c r="C167" s="142"/>
      <c r="D167" s="142"/>
      <c r="E167" s="7"/>
      <c r="F167" s="7"/>
      <c r="G167" s="7"/>
      <c r="H167" s="7"/>
      <c r="I167" s="7"/>
      <c r="J167" s="7"/>
      <c r="K167" s="7"/>
      <c r="L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row>
    <row r="168" spans="1:56" x14ac:dyDescent="0.35">
      <c r="A168" s="142"/>
      <c r="B168" s="142"/>
      <c r="C168" s="142"/>
      <c r="D168" s="142"/>
      <c r="E168" s="7"/>
      <c r="F168" s="7"/>
      <c r="G168" s="7"/>
      <c r="H168" s="7"/>
      <c r="I168" s="7"/>
      <c r="J168" s="7"/>
      <c r="K168" s="7"/>
      <c r="L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row>
    <row r="169" spans="1:56" x14ac:dyDescent="0.35">
      <c r="A169" s="142"/>
      <c r="B169" s="142"/>
      <c r="C169" s="142"/>
      <c r="D169" s="142"/>
      <c r="E169" s="7"/>
      <c r="F169" s="7"/>
      <c r="G169" s="7"/>
      <c r="H169" s="7"/>
      <c r="I169" s="7"/>
      <c r="J169" s="7"/>
      <c r="K169" s="7"/>
      <c r="L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row>
    <row r="170" spans="1:56" x14ac:dyDescent="0.35">
      <c r="A170" s="142"/>
      <c r="B170" s="142"/>
      <c r="C170" s="142"/>
      <c r="D170" s="142"/>
      <c r="E170" s="7"/>
      <c r="F170" s="7"/>
      <c r="G170" s="7"/>
      <c r="H170" s="7"/>
      <c r="I170" s="7"/>
      <c r="J170" s="7"/>
      <c r="K170" s="7"/>
      <c r="L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row>
    <row r="171" spans="1:56" x14ac:dyDescent="0.35">
      <c r="A171" s="142"/>
      <c r="B171" s="142"/>
      <c r="C171" s="142"/>
      <c r="D171" s="142"/>
      <c r="E171" s="7"/>
      <c r="F171" s="7"/>
      <c r="G171" s="7"/>
      <c r="H171" s="7"/>
      <c r="I171" s="7"/>
      <c r="J171" s="7"/>
      <c r="K171" s="7"/>
      <c r="L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row>
    <row r="172" spans="1:56" x14ac:dyDescent="0.35">
      <c r="A172" s="142"/>
      <c r="B172" s="142"/>
      <c r="C172" s="142"/>
      <c r="D172" s="142"/>
      <c r="E172" s="7"/>
      <c r="F172" s="7"/>
      <c r="G172" s="7"/>
      <c r="H172" s="7"/>
      <c r="I172" s="7"/>
      <c r="J172" s="7"/>
      <c r="K172" s="7"/>
      <c r="L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row>
    <row r="173" spans="1:56" x14ac:dyDescent="0.35">
      <c r="A173" s="142"/>
      <c r="B173" s="142"/>
      <c r="C173" s="142"/>
      <c r="D173" s="142"/>
      <c r="E173" s="7"/>
      <c r="F173" s="7"/>
      <c r="G173" s="7"/>
      <c r="H173" s="7"/>
      <c r="I173" s="7"/>
      <c r="J173" s="7"/>
      <c r="K173" s="7"/>
      <c r="L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row>
    <row r="174" spans="1:56" x14ac:dyDescent="0.35">
      <c r="A174" s="142"/>
      <c r="B174" s="142"/>
      <c r="C174" s="142"/>
      <c r="D174" s="142"/>
      <c r="E174" s="7"/>
      <c r="F174" s="7"/>
      <c r="G174" s="7"/>
      <c r="H174" s="7"/>
      <c r="I174" s="7"/>
      <c r="J174" s="7"/>
      <c r="K174" s="7"/>
      <c r="L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row>
    <row r="175" spans="1:56" x14ac:dyDescent="0.35">
      <c r="A175" s="142"/>
      <c r="B175" s="142"/>
      <c r="C175" s="142"/>
      <c r="D175" s="142"/>
      <c r="E175" s="7"/>
      <c r="F175" s="7"/>
      <c r="G175" s="7"/>
      <c r="H175" s="7"/>
      <c r="I175" s="7"/>
      <c r="J175" s="7"/>
      <c r="K175" s="7"/>
      <c r="L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row>
    <row r="176" spans="1:56" x14ac:dyDescent="0.35">
      <c r="A176" s="142"/>
      <c r="B176" s="142"/>
      <c r="C176" s="142"/>
      <c r="D176" s="142"/>
      <c r="E176" s="7"/>
      <c r="F176" s="7"/>
      <c r="G176" s="7"/>
      <c r="H176" s="7"/>
      <c r="I176" s="7"/>
      <c r="J176" s="7"/>
      <c r="K176" s="7"/>
      <c r="L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row>
    <row r="177" spans="1:56" x14ac:dyDescent="0.35">
      <c r="A177" s="142"/>
      <c r="B177" s="142"/>
      <c r="C177" s="142"/>
      <c r="D177" s="142"/>
      <c r="E177" s="7"/>
      <c r="F177" s="7"/>
      <c r="G177" s="7"/>
      <c r="H177" s="7"/>
      <c r="I177" s="7"/>
      <c r="J177" s="7"/>
      <c r="K177" s="7"/>
      <c r="L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row>
    <row r="178" spans="1:56" x14ac:dyDescent="0.35">
      <c r="A178" s="142"/>
      <c r="B178" s="142"/>
      <c r="C178" s="142"/>
      <c r="D178" s="142"/>
      <c r="E178" s="7"/>
      <c r="F178" s="7"/>
      <c r="G178" s="7"/>
      <c r="H178" s="7"/>
      <c r="I178" s="7"/>
      <c r="J178" s="7"/>
      <c r="K178" s="7"/>
      <c r="L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row>
    <row r="179" spans="1:56" x14ac:dyDescent="0.35">
      <c r="A179" s="142"/>
      <c r="B179" s="142"/>
      <c r="C179" s="142"/>
      <c r="D179" s="142"/>
      <c r="E179" s="7"/>
      <c r="F179" s="7"/>
      <c r="G179" s="7"/>
      <c r="H179" s="7"/>
      <c r="I179" s="7"/>
      <c r="J179" s="7"/>
      <c r="K179" s="7"/>
      <c r="L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row>
    <row r="180" spans="1:56" x14ac:dyDescent="0.35">
      <c r="A180" s="142"/>
      <c r="B180" s="142"/>
      <c r="C180" s="142"/>
      <c r="D180" s="142"/>
      <c r="E180" s="7"/>
      <c r="F180" s="7"/>
      <c r="G180" s="7"/>
      <c r="H180" s="7"/>
      <c r="I180" s="7"/>
      <c r="J180" s="7"/>
      <c r="K180" s="7"/>
      <c r="L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row>
    <row r="181" spans="1:56" x14ac:dyDescent="0.35">
      <c r="A181" s="142"/>
      <c r="B181" s="142"/>
      <c r="C181" s="142"/>
      <c r="D181" s="142"/>
      <c r="E181" s="7"/>
      <c r="F181" s="7"/>
      <c r="G181" s="7"/>
      <c r="H181" s="7"/>
      <c r="I181" s="7"/>
      <c r="J181" s="7"/>
      <c r="K181" s="7"/>
      <c r="L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row>
    <row r="182" spans="1:56" x14ac:dyDescent="0.35">
      <c r="A182" s="142"/>
      <c r="B182" s="142"/>
      <c r="C182" s="142"/>
      <c r="D182" s="142"/>
      <c r="E182" s="7"/>
      <c r="F182" s="7"/>
      <c r="G182" s="7"/>
      <c r="H182" s="7"/>
      <c r="I182" s="7"/>
      <c r="J182" s="7"/>
      <c r="K182" s="7"/>
      <c r="L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row>
    <row r="183" spans="1:56" x14ac:dyDescent="0.35">
      <c r="A183" s="142"/>
      <c r="B183" s="142"/>
      <c r="C183" s="142"/>
      <c r="D183" s="142"/>
      <c r="E183" s="7"/>
      <c r="F183" s="7"/>
      <c r="G183" s="7"/>
      <c r="H183" s="7"/>
      <c r="I183" s="7"/>
      <c r="J183" s="7"/>
      <c r="K183" s="7"/>
      <c r="L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row>
    <row r="184" spans="1:56" x14ac:dyDescent="0.35">
      <c r="A184" s="142"/>
      <c r="B184" s="142"/>
      <c r="C184" s="142"/>
      <c r="D184" s="142"/>
      <c r="E184" s="7"/>
      <c r="F184" s="7"/>
      <c r="G184" s="7"/>
      <c r="H184" s="7"/>
      <c r="I184" s="7"/>
      <c r="J184" s="7"/>
      <c r="K184" s="7"/>
      <c r="L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row>
    <row r="185" spans="1:56" x14ac:dyDescent="0.35">
      <c r="A185" s="142"/>
      <c r="B185" s="142"/>
      <c r="C185" s="142"/>
      <c r="D185" s="142"/>
      <c r="E185" s="7"/>
      <c r="F185" s="7"/>
      <c r="G185" s="7"/>
      <c r="H185" s="7"/>
      <c r="I185" s="7"/>
      <c r="J185" s="7"/>
      <c r="K185" s="7"/>
      <c r="L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row>
    <row r="186" spans="1:56" x14ac:dyDescent="0.35">
      <c r="A186" s="142"/>
      <c r="B186" s="142"/>
      <c r="C186" s="142"/>
      <c r="D186" s="142"/>
      <c r="E186" s="7"/>
      <c r="F186" s="7"/>
      <c r="G186" s="7"/>
      <c r="H186" s="7"/>
      <c r="I186" s="7"/>
      <c r="J186" s="7"/>
      <c r="K186" s="7"/>
      <c r="L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row>
    <row r="187" spans="1:56" x14ac:dyDescent="0.35">
      <c r="A187" s="142"/>
      <c r="B187" s="142"/>
      <c r="C187" s="142"/>
      <c r="D187" s="142"/>
      <c r="E187" s="7"/>
      <c r="F187" s="7"/>
      <c r="G187" s="7"/>
      <c r="H187" s="7"/>
      <c r="I187" s="7"/>
      <c r="J187" s="7"/>
      <c r="K187" s="7"/>
      <c r="L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row>
    <row r="188" spans="1:56" x14ac:dyDescent="0.35">
      <c r="A188" s="142"/>
      <c r="B188" s="142"/>
      <c r="C188" s="142"/>
      <c r="D188" s="142"/>
      <c r="E188" s="7"/>
      <c r="F188" s="7"/>
      <c r="G188" s="7"/>
      <c r="H188" s="7"/>
      <c r="I188" s="7"/>
      <c r="J188" s="7"/>
      <c r="K188" s="7"/>
      <c r="L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row>
    <row r="189" spans="1:56" x14ac:dyDescent="0.35">
      <c r="A189" s="142"/>
      <c r="B189" s="142"/>
      <c r="C189" s="142"/>
      <c r="D189" s="142"/>
      <c r="G189" s="7"/>
      <c r="H189" s="7"/>
      <c r="I189" s="7"/>
      <c r="J189" s="7"/>
      <c r="K189" s="7"/>
      <c r="L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row>
    <row r="190" spans="1:56" x14ac:dyDescent="0.35">
      <c r="A190" s="142"/>
      <c r="B190" s="142"/>
      <c r="C190" s="142"/>
      <c r="D190" s="142"/>
      <c r="G190" s="7"/>
      <c r="H190" s="7"/>
      <c r="I190" s="7"/>
      <c r="J190" s="7"/>
      <c r="K190" s="7"/>
      <c r="L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row>
    <row r="191" spans="1:56" x14ac:dyDescent="0.35">
      <c r="A191" s="142"/>
      <c r="B191" s="142"/>
      <c r="C191" s="142"/>
      <c r="D191" s="142"/>
      <c r="M191"/>
    </row>
    <row r="192" spans="1:56" x14ac:dyDescent="0.35">
      <c r="A192" s="142"/>
      <c r="B192" s="142"/>
      <c r="C192" s="142"/>
      <c r="D192" s="142"/>
      <c r="M192"/>
    </row>
    <row r="193" spans="1:4" x14ac:dyDescent="0.35">
      <c r="A193" s="142"/>
      <c r="B193" s="142"/>
      <c r="C193" s="142"/>
      <c r="D193" s="142"/>
    </row>
    <row r="194" spans="1:4" x14ac:dyDescent="0.35">
      <c r="A194" s="142"/>
      <c r="B194" s="142"/>
      <c r="C194" s="142"/>
      <c r="D194" s="142"/>
    </row>
    <row r="195" spans="1:4" x14ac:dyDescent="0.35">
      <c r="A195" s="142"/>
      <c r="B195" s="142"/>
      <c r="C195" s="142"/>
      <c r="D195" s="142"/>
    </row>
    <row r="196" spans="1:4" x14ac:dyDescent="0.35">
      <c r="A196" s="142"/>
      <c r="B196" s="142"/>
      <c r="C196" s="142"/>
      <c r="D196" s="142"/>
    </row>
    <row r="197" spans="1:4" x14ac:dyDescent="0.35">
      <c r="A197" s="142"/>
      <c r="B197" s="142"/>
      <c r="C197" s="142"/>
      <c r="D197" s="142"/>
    </row>
    <row r="198" spans="1:4" x14ac:dyDescent="0.35">
      <c r="A198" s="142"/>
      <c r="B198" s="142"/>
      <c r="C198" s="142"/>
      <c r="D198" s="142"/>
    </row>
    <row r="199" spans="1:4" x14ac:dyDescent="0.35">
      <c r="A199" s="142"/>
      <c r="B199" s="142"/>
      <c r="C199" s="142"/>
      <c r="D199" s="142"/>
    </row>
    <row r="200" spans="1:4" x14ac:dyDescent="0.35">
      <c r="A200" s="142"/>
      <c r="B200" s="142"/>
      <c r="C200" s="142"/>
      <c r="D200" s="142"/>
    </row>
    <row r="201" spans="1:4" x14ac:dyDescent="0.35">
      <c r="A201" s="142"/>
      <c r="B201" s="142"/>
      <c r="C201" s="142"/>
      <c r="D201" s="142"/>
    </row>
    <row r="202" spans="1:4" x14ac:dyDescent="0.35">
      <c r="A202" s="142"/>
      <c r="B202" s="142"/>
      <c r="C202" s="142"/>
      <c r="D202" s="142"/>
    </row>
    <row r="203" spans="1:4" x14ac:dyDescent="0.35">
      <c r="A203" s="142"/>
      <c r="B203" s="142"/>
      <c r="C203" s="142"/>
      <c r="D203" s="142"/>
    </row>
    <row r="204" spans="1:4" x14ac:dyDescent="0.35">
      <c r="A204" s="142"/>
      <c r="B204" s="142"/>
      <c r="C204" s="142"/>
      <c r="D204" s="142"/>
    </row>
    <row r="205" spans="1:4" x14ac:dyDescent="0.35">
      <c r="A205" s="142"/>
      <c r="B205" s="142"/>
      <c r="C205" s="142"/>
      <c r="D205" s="142"/>
    </row>
    <row r="206" spans="1:4" x14ac:dyDescent="0.35">
      <c r="A206" s="142"/>
      <c r="B206" s="142"/>
      <c r="C206" s="142"/>
      <c r="D206" s="142"/>
    </row>
    <row r="207" spans="1:4" x14ac:dyDescent="0.35">
      <c r="A207" s="142"/>
      <c r="B207" s="142"/>
      <c r="C207" s="142"/>
      <c r="D207" s="142"/>
    </row>
    <row r="208" spans="1:4" x14ac:dyDescent="0.35">
      <c r="A208" s="142"/>
      <c r="B208" s="142"/>
      <c r="C208" s="142"/>
      <c r="D208" s="142"/>
    </row>
    <row r="209" spans="1:4" x14ac:dyDescent="0.35">
      <c r="A209" s="142"/>
      <c r="B209" s="142"/>
      <c r="C209" s="142"/>
      <c r="D209" s="142"/>
    </row>
    <row r="210" spans="1:4" x14ac:dyDescent="0.35">
      <c r="A210" s="142"/>
      <c r="B210" s="142"/>
      <c r="C210" s="142"/>
      <c r="D210" s="142"/>
    </row>
    <row r="211" spans="1:4" x14ac:dyDescent="0.35">
      <c r="A211" s="142"/>
      <c r="B211" s="142"/>
      <c r="C211" s="142"/>
      <c r="D211" s="142"/>
    </row>
    <row r="212" spans="1:4" x14ac:dyDescent="0.35">
      <c r="A212" s="142"/>
      <c r="B212" s="142"/>
      <c r="C212" s="142"/>
      <c r="D212" s="142"/>
    </row>
    <row r="213" spans="1:4" x14ac:dyDescent="0.35">
      <c r="A213" s="142"/>
      <c r="B213" s="142"/>
      <c r="C213" s="142"/>
      <c r="D213" s="142"/>
    </row>
    <row r="214" spans="1:4" x14ac:dyDescent="0.35">
      <c r="A214" s="142"/>
      <c r="B214" s="142"/>
      <c r="C214" s="142"/>
      <c r="D214" s="142"/>
    </row>
    <row r="215" spans="1:4" x14ac:dyDescent="0.35">
      <c r="A215" s="142"/>
      <c r="B215" s="142"/>
      <c r="C215" s="142"/>
      <c r="D215" s="142"/>
    </row>
    <row r="216" spans="1:4" x14ac:dyDescent="0.35">
      <c r="A216" s="142"/>
      <c r="B216" s="142"/>
      <c r="C216" s="142"/>
      <c r="D216" s="142"/>
    </row>
    <row r="217" spans="1:4" x14ac:dyDescent="0.35">
      <c r="A217" s="142"/>
      <c r="B217" s="142"/>
      <c r="C217" s="142"/>
      <c r="D217" s="142"/>
    </row>
    <row r="218" spans="1:4" x14ac:dyDescent="0.35">
      <c r="A218" s="142"/>
      <c r="B218" s="142"/>
      <c r="C218" s="142"/>
      <c r="D218" s="142"/>
    </row>
    <row r="219" spans="1:4" x14ac:dyDescent="0.35">
      <c r="A219" s="142"/>
      <c r="B219" s="142"/>
      <c r="C219" s="142"/>
      <c r="D219" s="142"/>
    </row>
    <row r="220" spans="1:4" x14ac:dyDescent="0.35">
      <c r="A220" s="142"/>
      <c r="B220" s="142"/>
      <c r="C220" s="142"/>
      <c r="D220" s="142"/>
    </row>
    <row r="221" spans="1:4" x14ac:dyDescent="0.35">
      <c r="A221" s="142"/>
      <c r="B221" s="142"/>
      <c r="C221" s="142"/>
      <c r="D221" s="142"/>
    </row>
    <row r="222" spans="1:4" x14ac:dyDescent="0.35">
      <c r="A222" s="142"/>
      <c r="B222" s="142"/>
      <c r="C222" s="142"/>
      <c r="D222" s="142"/>
    </row>
    <row r="223" spans="1:4" x14ac:dyDescent="0.35">
      <c r="A223" s="142"/>
      <c r="B223" s="142"/>
      <c r="C223" s="142"/>
      <c r="D223" s="142"/>
    </row>
  </sheetData>
  <mergeCells count="14">
    <mergeCell ref="A93:H93"/>
    <mergeCell ref="A40:D40"/>
    <mergeCell ref="A52:D52"/>
    <mergeCell ref="A64:D64"/>
    <mergeCell ref="A89:H89"/>
    <mergeCell ref="A90:H90"/>
    <mergeCell ref="A92:H92"/>
    <mergeCell ref="A76:D76"/>
    <mergeCell ref="A28:D28"/>
    <mergeCell ref="A2:H2"/>
    <mergeCell ref="A5:D5"/>
    <mergeCell ref="A14:H14"/>
    <mergeCell ref="A16:D16"/>
    <mergeCell ref="A25:H25"/>
  </mergeCells>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228E-BCB7-4A23-B2B0-798E1153822E}">
  <sheetPr>
    <pageSetUpPr fitToPage="1"/>
  </sheetPr>
  <dimension ref="A1:D155"/>
  <sheetViews>
    <sheetView showGridLines="0" tabSelected="1" topLeftCell="A112" zoomScaleNormal="100" workbookViewId="0">
      <selection activeCell="B118" sqref="B118:B137"/>
    </sheetView>
  </sheetViews>
  <sheetFormatPr defaultRowHeight="14.5" x14ac:dyDescent="0.35"/>
  <cols>
    <col min="1" max="1" width="26.54296875" style="1" customWidth="1"/>
    <col min="2" max="2" width="160.7265625" customWidth="1"/>
  </cols>
  <sheetData>
    <row r="1" spans="1:2" s="2" customFormat="1" ht="26" x14ac:dyDescent="0.35">
      <c r="A1" s="168" t="s">
        <v>43</v>
      </c>
      <c r="B1" s="168"/>
    </row>
    <row r="2" spans="1:2" s="2" customFormat="1" ht="74.25" customHeight="1" x14ac:dyDescent="0.35">
      <c r="A2" s="169" t="s">
        <v>44</v>
      </c>
      <c r="B2" s="169"/>
    </row>
    <row r="3" spans="1:2" s="2" customFormat="1" ht="48.65" customHeight="1" thickBot="1" x14ac:dyDescent="0.4">
      <c r="A3" s="14" t="s">
        <v>489</v>
      </c>
      <c r="B3" s="445"/>
    </row>
    <row r="4" spans="1:2" ht="18" x14ac:dyDescent="0.35">
      <c r="A4" s="18" t="s">
        <v>111</v>
      </c>
      <c r="B4" s="19" t="s">
        <v>112</v>
      </c>
    </row>
    <row r="5" spans="1:2" ht="15.5" x14ac:dyDescent="0.35">
      <c r="A5" s="20" t="s">
        <v>45</v>
      </c>
      <c r="B5" s="21" t="s">
        <v>46</v>
      </c>
    </row>
    <row r="6" spans="1:2" ht="15.5" x14ac:dyDescent="0.35">
      <c r="A6" s="20" t="s">
        <v>47</v>
      </c>
      <c r="B6" s="21" t="s">
        <v>48</v>
      </c>
    </row>
    <row r="7" spans="1:2" ht="15.5" x14ac:dyDescent="0.35">
      <c r="A7" s="20" t="s">
        <v>49</v>
      </c>
      <c r="B7" s="21" t="s">
        <v>50</v>
      </c>
    </row>
    <row r="8" spans="1:2" ht="15.5" x14ac:dyDescent="0.35">
      <c r="A8" s="20" t="s">
        <v>51</v>
      </c>
      <c r="B8" s="21" t="s">
        <v>52</v>
      </c>
    </row>
    <row r="9" spans="1:2" ht="15.5" x14ac:dyDescent="0.35">
      <c r="A9" s="20" t="s">
        <v>3</v>
      </c>
      <c r="B9" s="21" t="s">
        <v>53</v>
      </c>
    </row>
    <row r="10" spans="1:2" ht="15.5" x14ac:dyDescent="0.35">
      <c r="A10" s="20" t="s">
        <v>54</v>
      </c>
      <c r="B10" s="21" t="s">
        <v>55</v>
      </c>
    </row>
    <row r="11" spans="1:2" ht="15.5" x14ac:dyDescent="0.35">
      <c r="A11" s="20" t="s">
        <v>56</v>
      </c>
      <c r="B11" s="21" t="s">
        <v>57</v>
      </c>
    </row>
    <row r="12" spans="1:2" ht="15.5" x14ac:dyDescent="0.35">
      <c r="A12" s="20" t="s">
        <v>58</v>
      </c>
      <c r="B12" s="21" t="s">
        <v>59</v>
      </c>
    </row>
    <row r="13" spans="1:2" ht="46.5" x14ac:dyDescent="0.35">
      <c r="A13" s="20" t="s">
        <v>60</v>
      </c>
      <c r="B13" s="21" t="s">
        <v>61</v>
      </c>
    </row>
    <row r="14" spans="1:2" ht="46.5" x14ac:dyDescent="0.35">
      <c r="A14" s="20" t="s">
        <v>62</v>
      </c>
      <c r="B14" s="21" t="s">
        <v>63</v>
      </c>
    </row>
    <row r="15" spans="1:2" ht="15.5" x14ac:dyDescent="0.35">
      <c r="A15" s="20" t="s">
        <v>64</v>
      </c>
      <c r="B15" s="21" t="s">
        <v>65</v>
      </c>
    </row>
    <row r="16" spans="1:2" ht="47.25" customHeight="1" x14ac:dyDescent="0.35">
      <c r="A16" s="200" t="s">
        <v>66</v>
      </c>
      <c r="B16" s="21" t="s">
        <v>67</v>
      </c>
    </row>
    <row r="17" spans="1:2" ht="46.5" x14ac:dyDescent="0.35">
      <c r="A17" s="200"/>
      <c r="B17" s="21" t="s">
        <v>68</v>
      </c>
    </row>
    <row r="18" spans="1:2" ht="47.15" customHeight="1" x14ac:dyDescent="0.35">
      <c r="A18" s="200" t="s">
        <v>492</v>
      </c>
      <c r="B18" s="21" t="s">
        <v>493</v>
      </c>
    </row>
    <row r="19" spans="1:2" ht="46.5" x14ac:dyDescent="0.35">
      <c r="A19" s="200"/>
      <c r="B19" s="21" t="s">
        <v>494</v>
      </c>
    </row>
    <row r="20" spans="1:2" ht="201" customHeight="1" x14ac:dyDescent="0.35">
      <c r="A20" s="20" t="s">
        <v>69</v>
      </c>
      <c r="B20" s="21" t="s">
        <v>917</v>
      </c>
    </row>
    <row r="21" spans="1:2" ht="15.5" x14ac:dyDescent="0.35">
      <c r="A21" s="20" t="s">
        <v>70</v>
      </c>
      <c r="B21" s="21" t="s">
        <v>71</v>
      </c>
    </row>
    <row r="22" spans="1:2" ht="15.5" x14ac:dyDescent="0.35">
      <c r="A22" s="20" t="s">
        <v>72</v>
      </c>
      <c r="B22" s="21" t="s">
        <v>73</v>
      </c>
    </row>
    <row r="23" spans="1:2" ht="15.5" x14ac:dyDescent="0.35">
      <c r="A23" s="20" t="s">
        <v>74</v>
      </c>
      <c r="B23" s="21" t="s">
        <v>75</v>
      </c>
    </row>
    <row r="24" spans="1:2" ht="31" x14ac:dyDescent="0.35">
      <c r="A24" s="20" t="s">
        <v>76</v>
      </c>
      <c r="B24" s="21" t="s">
        <v>77</v>
      </c>
    </row>
    <row r="25" spans="1:2" ht="31" x14ac:dyDescent="0.35">
      <c r="A25" s="20" t="s">
        <v>78</v>
      </c>
      <c r="B25" s="21" t="s">
        <v>79</v>
      </c>
    </row>
    <row r="26" spans="1:2" ht="15.5" x14ac:dyDescent="0.35">
      <c r="A26" s="20" t="s">
        <v>80</v>
      </c>
      <c r="B26" s="21" t="s">
        <v>81</v>
      </c>
    </row>
    <row r="27" spans="1:2" ht="15.5" x14ac:dyDescent="0.35">
      <c r="A27" s="20" t="s">
        <v>82</v>
      </c>
      <c r="B27" s="21" t="s">
        <v>83</v>
      </c>
    </row>
    <row r="28" spans="1:2" ht="15.5" x14ac:dyDescent="0.35">
      <c r="A28" s="20" t="s">
        <v>84</v>
      </c>
      <c r="B28" s="21" t="s">
        <v>85</v>
      </c>
    </row>
    <row r="29" spans="1:2" ht="15.5" x14ac:dyDescent="0.35">
      <c r="A29" s="20" t="s">
        <v>86</v>
      </c>
      <c r="B29" s="21" t="s">
        <v>87</v>
      </c>
    </row>
    <row r="30" spans="1:2" ht="15.5" x14ac:dyDescent="0.35">
      <c r="A30" s="20" t="s">
        <v>88</v>
      </c>
      <c r="B30" s="21" t="s">
        <v>89</v>
      </c>
    </row>
    <row r="31" spans="1:2" ht="15.5" x14ac:dyDescent="0.35">
      <c r="A31" s="20" t="s">
        <v>1</v>
      </c>
      <c r="B31" s="21" t="s">
        <v>90</v>
      </c>
    </row>
    <row r="32" spans="1:2" ht="31" x14ac:dyDescent="0.35">
      <c r="A32" s="20" t="s">
        <v>516</v>
      </c>
      <c r="B32" s="21" t="s">
        <v>91</v>
      </c>
    </row>
    <row r="33" spans="1:2" ht="15.5" x14ac:dyDescent="0.35">
      <c r="A33" s="20" t="s">
        <v>2</v>
      </c>
      <c r="B33" s="21" t="s">
        <v>92</v>
      </c>
    </row>
    <row r="34" spans="1:2" ht="31" x14ac:dyDescent="0.35">
      <c r="A34" s="20" t="s">
        <v>93</v>
      </c>
      <c r="B34" s="21" t="s">
        <v>94</v>
      </c>
    </row>
    <row r="35" spans="1:2" ht="15.5" x14ac:dyDescent="0.35">
      <c r="A35" s="20" t="s">
        <v>95</v>
      </c>
      <c r="B35" s="21" t="s">
        <v>96</v>
      </c>
    </row>
    <row r="36" spans="1:2" ht="31" x14ac:dyDescent="0.35">
      <c r="A36" s="20" t="s">
        <v>97</v>
      </c>
      <c r="B36" s="21" t="s">
        <v>98</v>
      </c>
    </row>
    <row r="37" spans="1:2" ht="15.5" x14ac:dyDescent="0.35">
      <c r="A37" s="20" t="s">
        <v>99</v>
      </c>
      <c r="B37" s="21" t="s">
        <v>495</v>
      </c>
    </row>
    <row r="38" spans="1:2" ht="15.5" x14ac:dyDescent="0.35">
      <c r="A38" s="20" t="s">
        <v>20</v>
      </c>
      <c r="B38" s="21" t="s">
        <v>496</v>
      </c>
    </row>
    <row r="39" spans="1:2" ht="15.5" x14ac:dyDescent="0.35">
      <c r="A39" s="200" t="s">
        <v>100</v>
      </c>
      <c r="B39" s="21" t="s">
        <v>101</v>
      </c>
    </row>
    <row r="40" spans="1:2" ht="15.5" x14ac:dyDescent="0.35">
      <c r="A40" s="200"/>
      <c r="B40" s="21" t="s">
        <v>102</v>
      </c>
    </row>
    <row r="41" spans="1:2" ht="46.5" x14ac:dyDescent="0.35">
      <c r="A41" s="200"/>
      <c r="B41" s="21" t="s">
        <v>103</v>
      </c>
    </row>
    <row r="42" spans="1:2" ht="15.5" x14ac:dyDescent="0.35">
      <c r="A42" s="200"/>
      <c r="B42" s="21" t="s">
        <v>104</v>
      </c>
    </row>
    <row r="43" spans="1:2" ht="46.5" x14ac:dyDescent="0.35">
      <c r="A43" s="200"/>
      <c r="B43" s="21" t="s">
        <v>105</v>
      </c>
    </row>
    <row r="44" spans="1:2" ht="15.5" x14ac:dyDescent="0.35">
      <c r="A44" s="200"/>
      <c r="B44" s="21" t="s">
        <v>106</v>
      </c>
    </row>
    <row r="45" spans="1:2" ht="15.5" x14ac:dyDescent="0.35">
      <c r="A45" s="200"/>
      <c r="B45" s="21" t="s">
        <v>107</v>
      </c>
    </row>
    <row r="46" spans="1:2" ht="15.5" x14ac:dyDescent="0.35">
      <c r="A46" s="200"/>
      <c r="B46" s="21" t="s">
        <v>108</v>
      </c>
    </row>
    <row r="47" spans="1:2" ht="15.5" x14ac:dyDescent="0.35">
      <c r="A47" s="20" t="s">
        <v>109</v>
      </c>
      <c r="B47" s="21" t="s">
        <v>110</v>
      </c>
    </row>
    <row r="48" spans="1:2" ht="31" x14ac:dyDescent="0.35">
      <c r="A48" s="200" t="s">
        <v>511</v>
      </c>
      <c r="B48" s="21" t="s">
        <v>497</v>
      </c>
    </row>
    <row r="49" spans="1:2" ht="15.5" x14ac:dyDescent="0.35">
      <c r="A49" s="200"/>
      <c r="B49" s="21" t="s">
        <v>498</v>
      </c>
    </row>
    <row r="50" spans="1:2" ht="15.5" x14ac:dyDescent="0.35">
      <c r="A50" s="200"/>
      <c r="B50" s="21" t="s">
        <v>499</v>
      </c>
    </row>
    <row r="51" spans="1:2" ht="15.75" customHeight="1" x14ac:dyDescent="0.35">
      <c r="A51" s="200" t="s">
        <v>918</v>
      </c>
      <c r="B51" s="446" t="s">
        <v>919</v>
      </c>
    </row>
    <row r="52" spans="1:2" ht="15.5" x14ac:dyDescent="0.35">
      <c r="A52" s="200"/>
      <c r="B52" s="21" t="s">
        <v>500</v>
      </c>
    </row>
    <row r="53" spans="1:2" ht="35.5" customHeight="1" x14ac:dyDescent="0.35">
      <c r="A53" s="200"/>
      <c r="B53" s="21" t="s">
        <v>501</v>
      </c>
    </row>
    <row r="54" spans="1:2" ht="86.25" customHeight="1" x14ac:dyDescent="0.35">
      <c r="A54" s="200"/>
      <c r="B54" s="21" t="s">
        <v>920</v>
      </c>
    </row>
    <row r="55" spans="1:2" ht="87.65" customHeight="1" x14ac:dyDescent="0.35">
      <c r="A55" s="200"/>
      <c r="B55" s="21" t="s">
        <v>514</v>
      </c>
    </row>
    <row r="56" spans="1:2" ht="31" x14ac:dyDescent="0.35">
      <c r="A56" s="200"/>
      <c r="B56" s="21" t="s">
        <v>502</v>
      </c>
    </row>
    <row r="57" spans="1:2" ht="77.5" x14ac:dyDescent="0.35">
      <c r="A57" s="200"/>
      <c r="B57" s="21" t="s">
        <v>512</v>
      </c>
    </row>
    <row r="58" spans="1:2" ht="15.5" x14ac:dyDescent="0.35">
      <c r="A58" s="200"/>
      <c r="B58" s="21" t="s">
        <v>503</v>
      </c>
    </row>
    <row r="59" spans="1:2" ht="31" x14ac:dyDescent="0.35">
      <c r="A59" s="200"/>
      <c r="B59" s="21" t="s">
        <v>921</v>
      </c>
    </row>
    <row r="60" spans="1:2" ht="170.5" x14ac:dyDescent="0.35">
      <c r="A60" s="200"/>
      <c r="B60" s="21" t="s">
        <v>922</v>
      </c>
    </row>
    <row r="61" spans="1:2" ht="15.5" x14ac:dyDescent="0.35">
      <c r="A61" s="200" t="s">
        <v>923</v>
      </c>
      <c r="B61" s="446" t="s">
        <v>924</v>
      </c>
    </row>
    <row r="62" spans="1:2" ht="31" x14ac:dyDescent="0.35">
      <c r="A62" s="200"/>
      <c r="B62" s="21" t="s">
        <v>925</v>
      </c>
    </row>
    <row r="63" spans="1:2" ht="15.5" x14ac:dyDescent="0.35">
      <c r="A63" s="200"/>
      <c r="B63" s="21" t="s">
        <v>504</v>
      </c>
    </row>
    <row r="64" spans="1:2" ht="15.5" x14ac:dyDescent="0.35">
      <c r="A64" s="200"/>
      <c r="B64" s="21" t="s">
        <v>926</v>
      </c>
    </row>
    <row r="65" spans="1:2" ht="77.5" x14ac:dyDescent="0.35">
      <c r="A65" s="200"/>
      <c r="B65" s="21" t="s">
        <v>513</v>
      </c>
    </row>
    <row r="66" spans="1:2" ht="178" customHeight="1" x14ac:dyDescent="0.35">
      <c r="A66" s="200"/>
      <c r="B66" s="21" t="s">
        <v>922</v>
      </c>
    </row>
    <row r="67" spans="1:2" ht="15.5" x14ac:dyDescent="0.35">
      <c r="A67" s="447" t="s">
        <v>927</v>
      </c>
      <c r="B67" s="446" t="s">
        <v>928</v>
      </c>
    </row>
    <row r="68" spans="1:2" ht="15.5" x14ac:dyDescent="0.35">
      <c r="A68" s="447"/>
      <c r="B68" s="21" t="s">
        <v>505</v>
      </c>
    </row>
    <row r="69" spans="1:2" ht="50.5" customHeight="1" x14ac:dyDescent="0.35">
      <c r="A69" s="447"/>
      <c r="B69" s="21" t="s">
        <v>929</v>
      </c>
    </row>
    <row r="70" spans="1:2" ht="46.5" x14ac:dyDescent="0.35">
      <c r="A70" s="447"/>
      <c r="B70" s="21" t="s">
        <v>930</v>
      </c>
    </row>
    <row r="71" spans="1:2" ht="170.5" x14ac:dyDescent="0.35">
      <c r="A71" s="447"/>
      <c r="B71" s="21" t="s">
        <v>922</v>
      </c>
    </row>
    <row r="72" spans="1:2" ht="15.5" x14ac:dyDescent="0.35">
      <c r="A72" s="447" t="s">
        <v>515</v>
      </c>
      <c r="B72" s="446" t="s">
        <v>931</v>
      </c>
    </row>
    <row r="73" spans="1:2" ht="15.5" x14ac:dyDescent="0.35">
      <c r="A73" s="447"/>
      <c r="B73" s="21" t="s">
        <v>506</v>
      </c>
    </row>
    <row r="74" spans="1:2" ht="83.5" customHeight="1" x14ac:dyDescent="0.35">
      <c r="A74" s="447"/>
      <c r="B74" s="21" t="s">
        <v>513</v>
      </c>
    </row>
    <row r="75" spans="1:2" ht="77.5" x14ac:dyDescent="0.35">
      <c r="A75" s="447"/>
      <c r="B75" s="22" t="s">
        <v>512</v>
      </c>
    </row>
    <row r="76" spans="1:2" ht="15.5" x14ac:dyDescent="0.35">
      <c r="A76" s="447"/>
      <c r="B76" s="21" t="s">
        <v>503</v>
      </c>
    </row>
    <row r="77" spans="1:2" ht="31" x14ac:dyDescent="0.35">
      <c r="A77" s="447"/>
      <c r="B77" s="21" t="s">
        <v>932</v>
      </c>
    </row>
    <row r="78" spans="1:2" ht="170.5" x14ac:dyDescent="0.35">
      <c r="A78" s="447"/>
      <c r="B78" s="21" t="s">
        <v>922</v>
      </c>
    </row>
    <row r="79" spans="1:2" ht="15.5" x14ac:dyDescent="0.35">
      <c r="A79" s="448" t="s">
        <v>933</v>
      </c>
      <c r="B79" s="446" t="s">
        <v>934</v>
      </c>
    </row>
    <row r="80" spans="1:2" ht="15.5" x14ac:dyDescent="0.35">
      <c r="A80" s="448"/>
      <c r="B80" s="21" t="s">
        <v>506</v>
      </c>
    </row>
    <row r="81" spans="1:2" ht="31" x14ac:dyDescent="0.35">
      <c r="A81" s="448"/>
      <c r="B81" s="21" t="s">
        <v>502</v>
      </c>
    </row>
    <row r="82" spans="1:2" ht="15.5" x14ac:dyDescent="0.35">
      <c r="A82" s="448"/>
      <c r="B82" s="21" t="s">
        <v>507</v>
      </c>
    </row>
    <row r="83" spans="1:2" ht="46.5" x14ac:dyDescent="0.35">
      <c r="A83" s="448"/>
      <c r="B83" s="21" t="s">
        <v>508</v>
      </c>
    </row>
    <row r="84" spans="1:2" ht="15.5" x14ac:dyDescent="0.35">
      <c r="A84" s="448"/>
      <c r="B84" s="21" t="s">
        <v>509</v>
      </c>
    </row>
    <row r="85" spans="1:2" ht="15.5" x14ac:dyDescent="0.35">
      <c r="A85" s="448"/>
      <c r="B85" s="21" t="s">
        <v>510</v>
      </c>
    </row>
    <row r="86" spans="1:2" ht="15.5" x14ac:dyDescent="0.35">
      <c r="A86" s="448"/>
      <c r="B86" s="21" t="s">
        <v>503</v>
      </c>
    </row>
    <row r="87" spans="1:2" ht="77.5" x14ac:dyDescent="0.35">
      <c r="A87" s="448"/>
      <c r="B87" s="21" t="s">
        <v>513</v>
      </c>
    </row>
    <row r="88" spans="1:2" ht="170.5" x14ac:dyDescent="0.35">
      <c r="A88" s="448"/>
      <c r="B88" s="21" t="s">
        <v>922</v>
      </c>
    </row>
    <row r="89" spans="1:2" ht="15.65" customHeight="1" x14ac:dyDescent="0.35">
      <c r="A89" s="449" t="s">
        <v>935</v>
      </c>
      <c r="B89" s="23" t="s">
        <v>936</v>
      </c>
    </row>
    <row r="90" spans="1:2" ht="15.5" x14ac:dyDescent="0.35">
      <c r="A90" s="449"/>
      <c r="B90" s="450" t="s">
        <v>924</v>
      </c>
    </row>
    <row r="91" spans="1:2" ht="15.5" x14ac:dyDescent="0.35">
      <c r="A91" s="449"/>
      <c r="B91" s="24" t="s">
        <v>506</v>
      </c>
    </row>
    <row r="92" spans="1:2" ht="15.5" x14ac:dyDescent="0.35">
      <c r="A92" s="449"/>
      <c r="B92" s="23" t="s">
        <v>937</v>
      </c>
    </row>
    <row r="93" spans="1:2" ht="62" x14ac:dyDescent="0.35">
      <c r="A93" s="449"/>
      <c r="B93" s="24" t="s">
        <v>938</v>
      </c>
    </row>
    <row r="94" spans="1:2" ht="31" x14ac:dyDescent="0.35">
      <c r="A94" s="449"/>
      <c r="B94" s="24" t="s">
        <v>939</v>
      </c>
    </row>
    <row r="95" spans="1:2" ht="49" customHeight="1" x14ac:dyDescent="0.35">
      <c r="A95" s="449"/>
      <c r="B95" s="23" t="s">
        <v>940</v>
      </c>
    </row>
    <row r="96" spans="1:2" ht="31" x14ac:dyDescent="0.35">
      <c r="A96" s="449"/>
      <c r="B96" s="24" t="s">
        <v>941</v>
      </c>
    </row>
    <row r="97" spans="1:2" ht="143.5" customHeight="1" x14ac:dyDescent="0.35">
      <c r="A97" s="449"/>
      <c r="B97" s="23" t="s">
        <v>942</v>
      </c>
    </row>
    <row r="98" spans="1:2" ht="66" customHeight="1" x14ac:dyDescent="0.35">
      <c r="A98" s="449"/>
      <c r="B98" s="24" t="s">
        <v>943</v>
      </c>
    </row>
    <row r="99" spans="1:2" ht="31" x14ac:dyDescent="0.35">
      <c r="A99" s="449" t="s">
        <v>944</v>
      </c>
      <c r="B99" s="24" t="s">
        <v>945</v>
      </c>
    </row>
    <row r="100" spans="1:2" ht="148" customHeight="1" x14ac:dyDescent="0.35">
      <c r="A100" s="449"/>
      <c r="B100" s="451" t="s">
        <v>946</v>
      </c>
    </row>
    <row r="101" spans="1:2" ht="15.65" customHeight="1" x14ac:dyDescent="0.35">
      <c r="A101" s="449"/>
      <c r="B101" s="24" t="s">
        <v>947</v>
      </c>
    </row>
    <row r="102" spans="1:2" ht="176.15" customHeight="1" x14ac:dyDescent="0.35">
      <c r="A102" s="449"/>
      <c r="B102" s="452" t="s">
        <v>922</v>
      </c>
    </row>
    <row r="103" spans="1:2" ht="31" x14ac:dyDescent="0.35">
      <c r="A103" s="449"/>
      <c r="B103" s="453" t="s">
        <v>948</v>
      </c>
    </row>
    <row r="104" spans="1:2" ht="15.5" x14ac:dyDescent="0.35">
      <c r="A104" s="449"/>
      <c r="B104" s="24" t="s">
        <v>949</v>
      </c>
    </row>
    <row r="105" spans="1:2" ht="15.5" x14ac:dyDescent="0.35">
      <c r="A105" s="448" t="s">
        <v>950</v>
      </c>
      <c r="B105" s="23" t="s">
        <v>924</v>
      </c>
    </row>
    <row r="106" spans="1:2" ht="31" x14ac:dyDescent="0.35">
      <c r="A106" s="448"/>
      <c r="B106" s="21" t="s">
        <v>951</v>
      </c>
    </row>
    <row r="107" spans="1:2" ht="15.5" x14ac:dyDescent="0.35">
      <c r="A107" s="448"/>
      <c r="B107" s="21" t="s">
        <v>504</v>
      </c>
    </row>
    <row r="108" spans="1:2" ht="15.5" x14ac:dyDescent="0.35">
      <c r="A108" s="448"/>
      <c r="B108" s="21" t="s">
        <v>926</v>
      </c>
    </row>
    <row r="109" spans="1:2" ht="15.5" x14ac:dyDescent="0.35">
      <c r="A109" s="448"/>
      <c r="B109" s="23" t="s">
        <v>952</v>
      </c>
    </row>
    <row r="110" spans="1:2" ht="21" customHeight="1" x14ac:dyDescent="0.35">
      <c r="A110" s="448"/>
      <c r="B110" s="23" t="s">
        <v>953</v>
      </c>
    </row>
    <row r="111" spans="1:2" ht="31" x14ac:dyDescent="0.35">
      <c r="A111" s="448"/>
      <c r="B111" s="23" t="s">
        <v>954</v>
      </c>
    </row>
    <row r="112" spans="1:2" ht="31" x14ac:dyDescent="0.35">
      <c r="A112" s="448"/>
      <c r="B112" s="23" t="s">
        <v>955</v>
      </c>
    </row>
    <row r="113" spans="1:2" ht="15.65" customHeight="1" x14ac:dyDescent="0.35">
      <c r="A113" s="447" t="s">
        <v>956</v>
      </c>
      <c r="B113" s="22" t="s">
        <v>957</v>
      </c>
    </row>
    <row r="114" spans="1:2" ht="15.5" x14ac:dyDescent="0.35">
      <c r="A114" s="447"/>
      <c r="B114" s="23" t="s">
        <v>958</v>
      </c>
    </row>
    <row r="115" spans="1:2" ht="15.5" x14ac:dyDescent="0.35">
      <c r="A115" s="447"/>
      <c r="B115" s="23" t="s">
        <v>959</v>
      </c>
    </row>
    <row r="116" spans="1:2" ht="15.5" x14ac:dyDescent="0.35">
      <c r="A116" s="447"/>
      <c r="B116" s="23" t="s">
        <v>960</v>
      </c>
    </row>
    <row r="117" spans="1:2" ht="15.5" x14ac:dyDescent="0.35">
      <c r="A117" s="447"/>
      <c r="B117" s="23" t="s">
        <v>961</v>
      </c>
    </row>
    <row r="118" spans="1:2" ht="15.5" x14ac:dyDescent="0.35">
      <c r="A118" s="454" t="s">
        <v>962</v>
      </c>
      <c r="B118" s="23" t="s">
        <v>963</v>
      </c>
    </row>
    <row r="119" spans="1:2" ht="15.65" customHeight="1" x14ac:dyDescent="0.35">
      <c r="A119" s="455"/>
      <c r="B119" s="22" t="s">
        <v>964</v>
      </c>
    </row>
    <row r="120" spans="1:2" ht="15.5" x14ac:dyDescent="0.35">
      <c r="A120" s="455"/>
      <c r="B120" s="22" t="s">
        <v>919</v>
      </c>
    </row>
    <row r="121" spans="1:2" ht="16.5" customHeight="1" x14ac:dyDescent="0.35">
      <c r="A121" s="455"/>
      <c r="B121" s="22" t="s">
        <v>928</v>
      </c>
    </row>
    <row r="122" spans="1:2" ht="16.5" customHeight="1" x14ac:dyDescent="0.35">
      <c r="A122" s="455"/>
      <c r="B122" s="22" t="s">
        <v>965</v>
      </c>
    </row>
    <row r="123" spans="1:2" ht="16.5" customHeight="1" x14ac:dyDescent="0.35">
      <c r="A123" s="455"/>
      <c r="B123" s="23" t="s">
        <v>966</v>
      </c>
    </row>
    <row r="124" spans="1:2" ht="16.5" customHeight="1" x14ac:dyDescent="0.35">
      <c r="A124" s="455"/>
      <c r="B124" s="22" t="s">
        <v>964</v>
      </c>
    </row>
    <row r="125" spans="1:2" ht="16.5" customHeight="1" x14ac:dyDescent="0.35">
      <c r="A125" s="455"/>
      <c r="B125" s="22" t="s">
        <v>919</v>
      </c>
    </row>
    <row r="126" spans="1:2" ht="16.5" customHeight="1" x14ac:dyDescent="0.35">
      <c r="A126" s="455"/>
      <c r="B126" s="22" t="s">
        <v>967</v>
      </c>
    </row>
    <row r="127" spans="1:2" ht="16.5" customHeight="1" x14ac:dyDescent="0.35">
      <c r="A127" s="455"/>
      <c r="B127" s="22" t="s">
        <v>965</v>
      </c>
    </row>
    <row r="128" spans="1:2" ht="15.5" x14ac:dyDescent="0.35">
      <c r="A128" s="455"/>
      <c r="B128" s="23" t="s">
        <v>968</v>
      </c>
    </row>
    <row r="129" spans="1:4" ht="15.5" x14ac:dyDescent="0.35">
      <c r="A129" s="455"/>
      <c r="B129" s="22" t="s">
        <v>964</v>
      </c>
    </row>
    <row r="130" spans="1:4" ht="15.5" x14ac:dyDescent="0.35">
      <c r="A130" s="455"/>
      <c r="B130" s="22" t="s">
        <v>919</v>
      </c>
      <c r="D130" s="77"/>
    </row>
    <row r="131" spans="1:4" ht="15.5" x14ac:dyDescent="0.35">
      <c r="A131" s="455"/>
      <c r="B131" s="22" t="s">
        <v>928</v>
      </c>
    </row>
    <row r="132" spans="1:4" ht="15.5" x14ac:dyDescent="0.35">
      <c r="A132" s="455"/>
      <c r="B132" s="22" t="s">
        <v>965</v>
      </c>
    </row>
    <row r="133" spans="1:4" ht="15.5" x14ac:dyDescent="0.35">
      <c r="A133" s="455"/>
      <c r="B133" s="23" t="s">
        <v>969</v>
      </c>
    </row>
    <row r="134" spans="1:4" ht="15.5" x14ac:dyDescent="0.35">
      <c r="A134" s="455"/>
      <c r="B134" s="22" t="s">
        <v>964</v>
      </c>
    </row>
    <row r="135" spans="1:4" ht="15.5" x14ac:dyDescent="0.35">
      <c r="A135" s="455"/>
      <c r="B135" s="22" t="s">
        <v>919</v>
      </c>
    </row>
    <row r="136" spans="1:4" ht="15.5" x14ac:dyDescent="0.35">
      <c r="A136" s="455"/>
      <c r="B136" s="22" t="s">
        <v>928</v>
      </c>
    </row>
    <row r="137" spans="1:4" ht="15.5" x14ac:dyDescent="0.35">
      <c r="A137" s="455"/>
      <c r="B137" s="22" t="s">
        <v>970</v>
      </c>
    </row>
    <row r="138" spans="1:4" ht="15.5" x14ac:dyDescent="0.35">
      <c r="A138" s="455"/>
      <c r="B138" s="22" t="s">
        <v>971</v>
      </c>
    </row>
    <row r="139" spans="1:4" ht="15.5" x14ac:dyDescent="0.35">
      <c r="A139" s="455"/>
      <c r="B139" s="22" t="s">
        <v>972</v>
      </c>
    </row>
    <row r="140" spans="1:4" ht="54.65" customHeight="1" x14ac:dyDescent="0.35">
      <c r="A140" s="455"/>
      <c r="B140" s="22" t="s">
        <v>973</v>
      </c>
    </row>
    <row r="141" spans="1:4" ht="15.5" x14ac:dyDescent="0.35">
      <c r="A141" s="455"/>
      <c r="B141" s="22" t="s">
        <v>974</v>
      </c>
    </row>
    <row r="142" spans="1:4" ht="31" x14ac:dyDescent="0.35">
      <c r="A142" s="455"/>
      <c r="B142" s="22" t="s">
        <v>975</v>
      </c>
    </row>
    <row r="143" spans="1:4" ht="15.5" x14ac:dyDescent="0.35">
      <c r="A143" s="455"/>
      <c r="B143" s="22" t="s">
        <v>500</v>
      </c>
    </row>
    <row r="144" spans="1:4" ht="31" x14ac:dyDescent="0.35">
      <c r="A144" s="455"/>
      <c r="B144" s="22" t="s">
        <v>976</v>
      </c>
    </row>
    <row r="145" spans="1:2" ht="93" x14ac:dyDescent="0.35">
      <c r="A145" s="455"/>
      <c r="B145" s="22" t="s">
        <v>977</v>
      </c>
    </row>
    <row r="146" spans="1:2" ht="21.65" customHeight="1" x14ac:dyDescent="0.35">
      <c r="A146" s="455"/>
      <c r="B146" s="22" t="s">
        <v>978</v>
      </c>
    </row>
    <row r="147" spans="1:2" ht="54" customHeight="1" x14ac:dyDescent="0.35">
      <c r="A147" s="455"/>
      <c r="B147" s="456" t="s">
        <v>929</v>
      </c>
    </row>
    <row r="148" spans="1:2" ht="15.5" x14ac:dyDescent="0.35">
      <c r="A148" s="457"/>
      <c r="B148" s="456" t="s">
        <v>979</v>
      </c>
    </row>
    <row r="149" spans="1:2" ht="15.5" x14ac:dyDescent="0.35">
      <c r="A149" s="458" t="s">
        <v>980</v>
      </c>
      <c r="B149" s="22" t="s">
        <v>981</v>
      </c>
    </row>
    <row r="150" spans="1:2" ht="15.5" x14ac:dyDescent="0.35">
      <c r="A150" s="459"/>
      <c r="B150" s="22" t="s">
        <v>982</v>
      </c>
    </row>
    <row r="151" spans="1:2" ht="15.5" x14ac:dyDescent="0.35">
      <c r="A151" s="459"/>
      <c r="B151" s="22" t="s">
        <v>983</v>
      </c>
    </row>
    <row r="152" spans="1:2" ht="15.5" x14ac:dyDescent="0.35">
      <c r="A152" s="459"/>
      <c r="B152" s="22" t="s">
        <v>984</v>
      </c>
    </row>
    <row r="153" spans="1:2" ht="15.5" x14ac:dyDescent="0.35">
      <c r="A153" s="459"/>
      <c r="B153" s="22" t="s">
        <v>985</v>
      </c>
    </row>
    <row r="154" spans="1:2" ht="15.5" x14ac:dyDescent="0.35">
      <c r="A154" s="459"/>
      <c r="B154" s="22" t="s">
        <v>986</v>
      </c>
    </row>
    <row r="155" spans="1:2" ht="16" thickBot="1" x14ac:dyDescent="0.4">
      <c r="A155" s="460"/>
      <c r="B155" s="461" t="s">
        <v>987</v>
      </c>
    </row>
  </sheetData>
  <mergeCells count="17">
    <mergeCell ref="A99:A104"/>
    <mergeCell ref="A105:A112"/>
    <mergeCell ref="A113:A117"/>
    <mergeCell ref="A118:A148"/>
    <mergeCell ref="A149:A155"/>
    <mergeCell ref="A51:A60"/>
    <mergeCell ref="A61:A66"/>
    <mergeCell ref="A67:A71"/>
    <mergeCell ref="A72:A78"/>
    <mergeCell ref="A79:A88"/>
    <mergeCell ref="A89:A98"/>
    <mergeCell ref="A1:B1"/>
    <mergeCell ref="A2:B2"/>
    <mergeCell ref="A16:A17"/>
    <mergeCell ref="A18:A19"/>
    <mergeCell ref="A39:A46"/>
    <mergeCell ref="A48:A50"/>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68"/>
  <sheetViews>
    <sheetView showGridLines="0" zoomScaleNormal="100" zoomScalePageLayoutView="110" workbookViewId="0">
      <selection activeCell="L17" sqref="L17"/>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52" customWidth="1"/>
    <col min="7" max="7" width="15.81640625" style="58" customWidth="1"/>
    <col min="8" max="8" width="19.54296875" customWidth="1"/>
    <col min="9" max="9" width="15" customWidth="1"/>
    <col min="12" max="12" width="8.7265625" style="7"/>
  </cols>
  <sheetData>
    <row r="1" spans="1:55" ht="38.5" customHeight="1" x14ac:dyDescent="0.35">
      <c r="A1" s="168" t="s">
        <v>43</v>
      </c>
      <c r="B1" s="168"/>
      <c r="C1" s="168"/>
      <c r="D1" s="168"/>
      <c r="E1" s="168"/>
      <c r="F1" s="168"/>
      <c r="G1" s="168"/>
      <c r="H1" s="7"/>
      <c r="I1" s="7"/>
      <c r="J1" s="7"/>
      <c r="K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row>
    <row r="2" spans="1:55" ht="15.65" customHeight="1" x14ac:dyDescent="0.35">
      <c r="A2" s="169" t="s">
        <v>44</v>
      </c>
      <c r="B2" s="169"/>
      <c r="C2" s="169"/>
      <c r="D2" s="169"/>
      <c r="E2" s="169"/>
      <c r="F2" s="169"/>
      <c r="G2" s="169"/>
      <c r="H2" s="7"/>
      <c r="I2" s="7"/>
      <c r="J2" s="7"/>
      <c r="K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row>
    <row r="3" spans="1:55" ht="15" customHeight="1" x14ac:dyDescent="0.35">
      <c r="A3" s="169"/>
      <c r="B3" s="169"/>
      <c r="C3" s="169"/>
      <c r="D3" s="169"/>
      <c r="E3" s="169"/>
      <c r="F3" s="169"/>
      <c r="G3" s="169"/>
      <c r="H3" s="7"/>
      <c r="I3" s="7"/>
      <c r="J3" s="7"/>
      <c r="K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row>
    <row r="4" spans="1:55" ht="26" x14ac:dyDescent="0.35">
      <c r="A4" s="170" t="s">
        <v>540</v>
      </c>
      <c r="B4" s="170"/>
      <c r="C4" s="170"/>
      <c r="D4" s="170"/>
      <c r="E4" s="170"/>
      <c r="F4" s="170"/>
      <c r="G4" s="170"/>
      <c r="H4" s="60"/>
      <c r="I4" s="7"/>
      <c r="J4" s="7"/>
      <c r="K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row>
    <row r="5" spans="1:55" ht="26" x14ac:dyDescent="0.35">
      <c r="A5" s="59"/>
      <c r="B5" s="59"/>
      <c r="C5" s="59"/>
      <c r="D5" s="59"/>
      <c r="E5" s="59"/>
      <c r="F5" s="59"/>
      <c r="G5" s="59"/>
      <c r="H5" s="60"/>
      <c r="I5" s="7"/>
      <c r="J5" s="7"/>
      <c r="K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row>
    <row r="6" spans="1:55" x14ac:dyDescent="0.35">
      <c r="A6" s="61"/>
      <c r="B6" s="61"/>
      <c r="C6" s="61"/>
      <c r="D6" s="7"/>
      <c r="E6" s="7"/>
      <c r="F6" s="44"/>
      <c r="G6" s="53"/>
      <c r="H6" s="7"/>
      <c r="I6" s="7"/>
      <c r="J6" s="7"/>
      <c r="K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row>
    <row r="7" spans="1:55" x14ac:dyDescent="0.35">
      <c r="A7" s="166" t="s">
        <v>522</v>
      </c>
      <c r="B7" s="166"/>
      <c r="C7" s="166"/>
      <c r="D7" s="62"/>
      <c r="E7" s="7"/>
      <c r="F7" s="44"/>
      <c r="G7" s="53"/>
      <c r="H7" s="7"/>
      <c r="I7" s="7"/>
      <c r="J7" s="7"/>
      <c r="K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row>
    <row r="8" spans="1:55" x14ac:dyDescent="0.35">
      <c r="A8" s="25" t="s">
        <v>520</v>
      </c>
      <c r="B8" s="25" t="s">
        <v>459</v>
      </c>
      <c r="C8" s="25" t="s">
        <v>521</v>
      </c>
      <c r="D8" s="7"/>
      <c r="E8" s="171" t="s">
        <v>548</v>
      </c>
      <c r="F8" s="171"/>
      <c r="G8" s="171"/>
      <c r="H8" s="7"/>
      <c r="I8" s="7"/>
      <c r="J8" s="7"/>
      <c r="K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row>
    <row r="9" spans="1:55" x14ac:dyDescent="0.35">
      <c r="A9" s="8" t="s">
        <v>70</v>
      </c>
      <c r="B9" s="41">
        <v>13105</v>
      </c>
      <c r="C9" s="42">
        <v>35907.700000006102</v>
      </c>
      <c r="D9" s="7"/>
      <c r="E9" s="39" t="s">
        <v>526</v>
      </c>
      <c r="F9" s="45" t="s">
        <v>459</v>
      </c>
      <c r="G9" s="54" t="s">
        <v>527</v>
      </c>
      <c r="H9" s="7"/>
      <c r="I9" s="7"/>
      <c r="J9" s="7"/>
      <c r="K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row>
    <row r="10" spans="1:55" x14ac:dyDescent="0.35">
      <c r="A10" s="8" t="s">
        <v>461</v>
      </c>
      <c r="B10" s="10">
        <v>173005</v>
      </c>
      <c r="C10" s="26">
        <v>166084.80000008803</v>
      </c>
      <c r="D10" s="7"/>
      <c r="E10" s="40" t="s">
        <v>528</v>
      </c>
      <c r="F10" s="46">
        <v>78716</v>
      </c>
      <c r="G10" s="38">
        <v>0.99099999999999999</v>
      </c>
      <c r="H10" s="7"/>
      <c r="I10" s="69"/>
      <c r="J10" s="7"/>
      <c r="K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row>
    <row r="11" spans="1:55" x14ac:dyDescent="0.35">
      <c r="A11" s="8" t="s">
        <v>524</v>
      </c>
      <c r="B11" s="41">
        <v>7194</v>
      </c>
      <c r="C11" s="42">
        <v>1294.9199999999705</v>
      </c>
      <c r="D11" s="7"/>
      <c r="E11" s="40" t="s">
        <v>529</v>
      </c>
      <c r="F11" s="47">
        <v>736</v>
      </c>
      <c r="G11" s="43">
        <v>8.9999999999999993E-3</v>
      </c>
      <c r="H11" s="7"/>
      <c r="I11" s="7"/>
      <c r="J11" s="7"/>
      <c r="K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row>
    <row r="12" spans="1:55" x14ac:dyDescent="0.35">
      <c r="A12" s="8" t="s">
        <v>533</v>
      </c>
      <c r="B12" s="41">
        <v>19</v>
      </c>
      <c r="C12" s="42">
        <v>85.5</v>
      </c>
      <c r="D12" s="7"/>
      <c r="E12" s="9" t="s">
        <v>0</v>
      </c>
      <c r="F12" s="48">
        <v>79452</v>
      </c>
      <c r="G12" s="55">
        <v>1</v>
      </c>
      <c r="H12" s="7"/>
      <c r="I12" s="7"/>
      <c r="J12" s="7"/>
      <c r="K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row>
    <row r="13" spans="1:55" x14ac:dyDescent="0.35">
      <c r="A13" s="8" t="s">
        <v>523</v>
      </c>
      <c r="B13" s="41">
        <v>304</v>
      </c>
      <c r="C13" s="42">
        <v>0</v>
      </c>
      <c r="D13" s="62"/>
      <c r="E13" s="63" t="s">
        <v>537</v>
      </c>
      <c r="F13" s="63"/>
      <c r="G13" s="63"/>
      <c r="H13" s="7"/>
      <c r="I13" s="7"/>
      <c r="J13" s="7"/>
      <c r="K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row>
    <row r="14" spans="1:55" x14ac:dyDescent="0.35">
      <c r="A14" s="8" t="s">
        <v>535</v>
      </c>
      <c r="B14" s="10">
        <v>623</v>
      </c>
      <c r="C14" s="26">
        <v>2305.1000000000049</v>
      </c>
      <c r="D14" s="7"/>
      <c r="E14" s="172" t="s">
        <v>530</v>
      </c>
      <c r="F14" s="172"/>
      <c r="G14" s="172"/>
      <c r="H14" s="7"/>
      <c r="I14" s="7"/>
      <c r="J14" s="7"/>
      <c r="K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row>
    <row r="15" spans="1:55" x14ac:dyDescent="0.35">
      <c r="A15" s="9" t="s">
        <v>0</v>
      </c>
      <c r="B15" s="11">
        <v>194250</v>
      </c>
      <c r="C15" s="27">
        <v>205678.01999977123</v>
      </c>
      <c r="D15" s="7"/>
      <c r="E15" s="63"/>
      <c r="F15" s="63"/>
      <c r="G15" s="63"/>
      <c r="H15" s="7"/>
      <c r="I15" s="7"/>
      <c r="J15" s="7"/>
      <c r="K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row>
    <row r="16" spans="1:55" ht="20" customHeight="1" x14ac:dyDescent="0.35">
      <c r="A16" s="167" t="s">
        <v>538</v>
      </c>
      <c r="B16" s="167"/>
      <c r="C16" s="167"/>
      <c r="D16" s="7"/>
      <c r="E16" s="63"/>
      <c r="F16" s="63"/>
      <c r="G16" s="63"/>
      <c r="H16" s="7"/>
      <c r="I16" s="69"/>
      <c r="J16" s="7"/>
      <c r="K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row>
    <row r="17" spans="1:55" ht="48.5" customHeight="1" x14ac:dyDescent="0.35">
      <c r="A17" s="167" t="s">
        <v>532</v>
      </c>
      <c r="B17" s="167"/>
      <c r="C17" s="167"/>
      <c r="D17" s="7"/>
      <c r="E17" s="63"/>
      <c r="F17" s="63"/>
      <c r="G17" s="63"/>
      <c r="H17" s="7"/>
      <c r="I17" s="7"/>
      <c r="J17" s="7"/>
      <c r="K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row>
    <row r="18" spans="1:55" ht="13.5" customHeight="1" x14ac:dyDescent="0.35">
      <c r="A18" s="64"/>
      <c r="B18" s="64"/>
      <c r="C18" s="64"/>
      <c r="D18" s="7"/>
      <c r="E18" s="172"/>
      <c r="F18" s="172"/>
      <c r="G18" s="172"/>
      <c r="H18" s="7"/>
      <c r="I18" s="7"/>
      <c r="J18" s="7"/>
      <c r="K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row>
    <row r="19" spans="1:55" ht="31.5" customHeight="1" x14ac:dyDescent="0.35">
      <c r="A19" s="166" t="s">
        <v>541</v>
      </c>
      <c r="B19" s="166"/>
      <c r="C19" s="166"/>
      <c r="D19" s="7"/>
      <c r="E19" s="173" t="s">
        <v>549</v>
      </c>
      <c r="F19" s="173"/>
      <c r="G19" s="173"/>
      <c r="H19" s="69"/>
      <c r="I19" s="7"/>
      <c r="J19" s="7"/>
      <c r="K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row>
    <row r="20" spans="1:55" ht="15" customHeight="1" x14ac:dyDescent="0.35">
      <c r="A20" s="25" t="s">
        <v>458</v>
      </c>
      <c r="B20" s="25" t="s">
        <v>459</v>
      </c>
      <c r="C20" s="25" t="s">
        <v>47</v>
      </c>
      <c r="D20" s="7"/>
      <c r="E20" s="39" t="s">
        <v>526</v>
      </c>
      <c r="F20" s="49" t="s">
        <v>459</v>
      </c>
      <c r="G20" s="56" t="s">
        <v>527</v>
      </c>
      <c r="H20" s="7"/>
      <c r="I20" s="69"/>
      <c r="J20" s="7"/>
      <c r="K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row>
    <row r="21" spans="1:55" x14ac:dyDescent="0.35">
      <c r="A21" s="8" t="s">
        <v>460</v>
      </c>
      <c r="B21" s="10">
        <v>86770</v>
      </c>
      <c r="C21" s="66">
        <v>564.33977181053365</v>
      </c>
      <c r="D21" s="7"/>
      <c r="E21" s="40" t="s">
        <v>528</v>
      </c>
      <c r="F21" s="46">
        <v>9557</v>
      </c>
      <c r="G21" s="38">
        <v>0.94</v>
      </c>
      <c r="H21" s="7"/>
      <c r="I21" s="7"/>
      <c r="J21" s="7"/>
      <c r="K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row>
    <row r="22" spans="1:55" x14ac:dyDescent="0.35">
      <c r="A22" s="8" t="s">
        <v>487</v>
      </c>
      <c r="B22" s="10">
        <v>58</v>
      </c>
      <c r="C22" s="66">
        <v>961.63793103448279</v>
      </c>
      <c r="D22" s="7"/>
      <c r="E22" s="40" t="s">
        <v>529</v>
      </c>
      <c r="F22" s="46">
        <v>611</v>
      </c>
      <c r="G22" s="38">
        <v>0.06</v>
      </c>
      <c r="H22" s="7"/>
      <c r="I22" s="7"/>
      <c r="J22" s="7"/>
      <c r="K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row>
    <row r="23" spans="1:55" x14ac:dyDescent="0.35">
      <c r="A23" s="8" t="s">
        <v>486</v>
      </c>
      <c r="B23" s="41">
        <v>107360</v>
      </c>
      <c r="C23" s="67">
        <v>535.5293125931446</v>
      </c>
      <c r="D23" s="7"/>
      <c r="E23" s="9" t="s">
        <v>0</v>
      </c>
      <c r="F23" s="48">
        <v>10168</v>
      </c>
      <c r="G23" s="55">
        <v>1</v>
      </c>
      <c r="H23" s="7"/>
      <c r="I23" s="7"/>
      <c r="J23" s="7"/>
      <c r="K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row>
    <row r="24" spans="1:55" x14ac:dyDescent="0.35">
      <c r="A24" s="8" t="s">
        <v>488</v>
      </c>
      <c r="B24">
        <v>62</v>
      </c>
      <c r="C24" s="67">
        <v>1017.1935483870968</v>
      </c>
      <c r="D24" s="7"/>
      <c r="E24" s="172" t="s">
        <v>537</v>
      </c>
      <c r="F24" s="172"/>
      <c r="G24" s="172"/>
      <c r="H24" s="7"/>
      <c r="I24" s="7"/>
      <c r="J24" s="7"/>
      <c r="K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row>
    <row r="25" spans="1:55" ht="27.5" customHeight="1" x14ac:dyDescent="0.35">
      <c r="A25" s="9" t="s">
        <v>0</v>
      </c>
      <c r="B25" s="11">
        <v>194250</v>
      </c>
      <c r="C25" s="68">
        <v>548.67969111969114</v>
      </c>
      <c r="D25" s="7"/>
      <c r="E25" s="172" t="s">
        <v>530</v>
      </c>
      <c r="F25" s="172"/>
      <c r="G25" s="172"/>
      <c r="H25" s="7"/>
      <c r="I25" s="7"/>
      <c r="J25" s="7"/>
      <c r="K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row>
    <row r="26" spans="1:55" x14ac:dyDescent="0.35">
      <c r="A26" s="167" t="str">
        <f>A16</f>
        <v>Data from BI Inc. Participants Report, 10.07.2023</v>
      </c>
      <c r="B26" s="167"/>
      <c r="C26" s="167"/>
      <c r="D26" s="69"/>
      <c r="E26" s="61"/>
      <c r="F26" s="50"/>
      <c r="G26" s="53"/>
      <c r="I26" s="7"/>
      <c r="J26" s="7"/>
      <c r="K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row>
    <row r="27" spans="1:55" x14ac:dyDescent="0.35">
      <c r="A27" s="167" t="s">
        <v>539</v>
      </c>
      <c r="B27" s="167"/>
      <c r="C27" s="167"/>
      <c r="D27" s="69"/>
      <c r="F27" s="51"/>
      <c r="G27" s="57"/>
      <c r="H27" s="7"/>
      <c r="I27" s="7"/>
      <c r="J27" s="7"/>
      <c r="K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row>
    <row r="28" spans="1:55" x14ac:dyDescent="0.35">
      <c r="A28" s="174"/>
      <c r="B28" s="174"/>
      <c r="C28" s="174"/>
      <c r="D28" s="7"/>
      <c r="E28" s="7"/>
      <c r="F28" s="44"/>
      <c r="G28" s="53"/>
      <c r="H28" s="7"/>
      <c r="I28" s="7"/>
      <c r="J28" s="7"/>
      <c r="K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row>
    <row r="29" spans="1:55" ht="10.5" customHeight="1" x14ac:dyDescent="0.35">
      <c r="A29" s="174"/>
      <c r="B29" s="174"/>
      <c r="C29" s="174"/>
      <c r="D29" s="7"/>
      <c r="E29" s="7"/>
      <c r="F29" s="44"/>
      <c r="G29" s="53"/>
      <c r="H29" s="7"/>
      <c r="I29" s="7"/>
      <c r="J29" s="7"/>
      <c r="K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row>
    <row r="30" spans="1:55" ht="36.5" customHeight="1" thickBot="1" x14ac:dyDescent="0.4">
      <c r="A30" s="174" t="s">
        <v>542</v>
      </c>
      <c r="B30" s="174"/>
      <c r="C30" s="174"/>
      <c r="D30" s="7"/>
      <c r="E30" s="7"/>
      <c r="F30" s="44"/>
      <c r="G30" s="53"/>
      <c r="H30" s="7"/>
      <c r="I30" s="7"/>
      <c r="J30" s="7"/>
      <c r="K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row>
    <row r="31" spans="1:55" ht="30.5" thickBot="1" x14ac:dyDescent="0.4">
      <c r="A31" s="28" t="s">
        <v>490</v>
      </c>
      <c r="B31" s="28" t="s">
        <v>459</v>
      </c>
      <c r="C31" s="28" t="s">
        <v>491</v>
      </c>
      <c r="D31" s="7"/>
      <c r="E31" s="7"/>
      <c r="F31" s="44"/>
      <c r="G31" s="53"/>
      <c r="H31" s="7"/>
      <c r="I31" s="7"/>
      <c r="J31" s="7"/>
      <c r="K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row>
    <row r="32" spans="1:55" ht="16" thickBot="1" x14ac:dyDescent="0.4">
      <c r="A32" s="29" t="s">
        <v>0</v>
      </c>
      <c r="B32" s="30">
        <v>194250</v>
      </c>
      <c r="C32" s="31">
        <v>548.67969111969114</v>
      </c>
      <c r="D32" s="17"/>
      <c r="E32" s="7"/>
      <c r="F32" s="44"/>
      <c r="G32" s="53"/>
      <c r="H32" s="7"/>
      <c r="I32" s="7"/>
      <c r="J32" s="7"/>
      <c r="K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row>
    <row r="33" spans="1:55" ht="15.5" thickBot="1" x14ac:dyDescent="0.4">
      <c r="A33" s="35" t="s">
        <v>462</v>
      </c>
      <c r="B33" s="36">
        <v>5263</v>
      </c>
      <c r="C33" s="37">
        <v>653.58768763062892</v>
      </c>
      <c r="E33" s="7"/>
      <c r="F33" s="44"/>
      <c r="G33" s="53"/>
      <c r="H33" s="7"/>
      <c r="I33" s="7"/>
      <c r="J33" s="7"/>
      <c r="K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row>
    <row r="34" spans="1:55" ht="16" thickBot="1" x14ac:dyDescent="0.4">
      <c r="A34" s="32" t="s">
        <v>70</v>
      </c>
      <c r="B34" s="33">
        <v>317</v>
      </c>
      <c r="C34" s="34">
        <v>472.70662460567826</v>
      </c>
      <c r="E34" s="65"/>
      <c r="F34" s="44"/>
      <c r="G34" s="53"/>
      <c r="H34" s="7"/>
      <c r="I34" s="7"/>
      <c r="J34" s="7"/>
      <c r="K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row>
    <row r="35" spans="1:55" ht="16" thickBot="1" x14ac:dyDescent="0.4">
      <c r="A35" s="32" t="s">
        <v>461</v>
      </c>
      <c r="B35" s="33">
        <v>4649</v>
      </c>
      <c r="C35" s="34">
        <v>575.4269735426974</v>
      </c>
      <c r="E35" s="65"/>
      <c r="F35" s="44"/>
      <c r="G35" s="53"/>
      <c r="H35" s="7"/>
      <c r="I35" s="7"/>
      <c r="J35" s="7"/>
      <c r="K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row>
    <row r="36" spans="1:55" ht="16" thickBot="1" x14ac:dyDescent="0.4">
      <c r="A36" s="32" t="s">
        <v>525</v>
      </c>
      <c r="B36" s="33">
        <v>1</v>
      </c>
      <c r="C36" s="34">
        <v>1222</v>
      </c>
      <c r="E36" s="65"/>
      <c r="F36" s="44"/>
      <c r="G36" s="53"/>
      <c r="H36" s="7"/>
      <c r="I36" s="7"/>
      <c r="J36" s="7"/>
      <c r="K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row>
    <row r="37" spans="1:55" ht="16" thickBot="1" x14ac:dyDescent="0.4">
      <c r="A37" s="32" t="s">
        <v>524</v>
      </c>
      <c r="B37" s="33">
        <v>284</v>
      </c>
      <c r="C37" s="34">
        <v>2159.6021126760565</v>
      </c>
      <c r="E37" s="65"/>
      <c r="F37" s="44"/>
      <c r="G37" s="53"/>
      <c r="H37" s="7"/>
      <c r="I37" s="7"/>
      <c r="J37" s="7"/>
      <c r="K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row>
    <row r="38" spans="1:55" ht="16" thickBot="1" x14ac:dyDescent="0.4">
      <c r="A38" s="32" t="s">
        <v>536</v>
      </c>
      <c r="B38" s="33">
        <v>12</v>
      </c>
      <c r="C38" s="34">
        <v>22.916666666666668</v>
      </c>
      <c r="E38" s="65"/>
      <c r="F38" s="44"/>
      <c r="G38" s="53"/>
      <c r="H38" s="7"/>
      <c r="I38" s="7"/>
      <c r="J38" s="7"/>
      <c r="K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row>
    <row r="39" spans="1:55" ht="15.5" thickBot="1" x14ac:dyDescent="0.4">
      <c r="A39" s="35" t="s">
        <v>463</v>
      </c>
      <c r="B39" s="36">
        <v>3587</v>
      </c>
      <c r="C39" s="37">
        <v>557.57429606913854</v>
      </c>
      <c r="E39" s="65"/>
      <c r="F39" s="44"/>
      <c r="G39" s="53"/>
      <c r="H39" s="7"/>
      <c r="I39" s="7"/>
      <c r="J39" s="7"/>
      <c r="K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row>
    <row r="40" spans="1:55" ht="16" thickBot="1" x14ac:dyDescent="0.4">
      <c r="A40" s="32" t="s">
        <v>70</v>
      </c>
      <c r="B40" s="33">
        <v>128</v>
      </c>
      <c r="C40" s="34">
        <v>286.8203125</v>
      </c>
      <c r="E40" s="65"/>
      <c r="F40" s="44"/>
      <c r="G40" s="53"/>
      <c r="H40" s="7"/>
      <c r="I40" s="7"/>
      <c r="J40" s="7"/>
      <c r="K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row>
    <row r="41" spans="1:55" ht="16" thickBot="1" x14ac:dyDescent="0.4">
      <c r="A41" s="32" t="s">
        <v>461</v>
      </c>
      <c r="B41" s="33">
        <v>3395</v>
      </c>
      <c r="C41" s="34">
        <v>566.78674521354935</v>
      </c>
      <c r="D41" s="17"/>
      <c r="E41" s="65"/>
      <c r="F41" s="44"/>
      <c r="G41" s="53"/>
      <c r="H41" s="7"/>
      <c r="I41" s="7"/>
      <c r="J41" s="7"/>
      <c r="K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row>
    <row r="42" spans="1:55" ht="16" thickBot="1" x14ac:dyDescent="0.4">
      <c r="A42" s="32" t="s">
        <v>524</v>
      </c>
      <c r="B42" s="33">
        <v>25</v>
      </c>
      <c r="C42" s="34">
        <v>1518.8</v>
      </c>
      <c r="E42" s="65"/>
      <c r="F42" s="44"/>
      <c r="G42" s="53"/>
      <c r="H42" s="7"/>
      <c r="I42" s="7"/>
      <c r="J42" s="7"/>
      <c r="K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row>
    <row r="43" spans="1:55" ht="16" thickBot="1" x14ac:dyDescent="0.4">
      <c r="A43" s="32" t="s">
        <v>536</v>
      </c>
      <c r="B43" s="33">
        <v>39</v>
      </c>
      <c r="C43" s="34">
        <v>28.076923076923077</v>
      </c>
      <c r="E43" s="65"/>
      <c r="F43" s="44"/>
      <c r="G43" s="53"/>
      <c r="H43" s="7"/>
      <c r="I43" s="7"/>
      <c r="J43" s="7"/>
      <c r="K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row>
    <row r="44" spans="1:55" ht="15.5" thickBot="1" x14ac:dyDescent="0.4">
      <c r="A44" s="35" t="s">
        <v>464</v>
      </c>
      <c r="B44" s="36">
        <v>7023</v>
      </c>
      <c r="C44" s="37">
        <v>487.74725900612276</v>
      </c>
      <c r="E44" s="65"/>
      <c r="F44" s="44"/>
      <c r="G44" s="53"/>
      <c r="H44" s="7"/>
      <c r="I44" s="7"/>
      <c r="J44" s="7"/>
      <c r="K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row>
    <row r="45" spans="1:55" ht="16" thickBot="1" x14ac:dyDescent="0.4">
      <c r="A45" s="32" t="s">
        <v>70</v>
      </c>
      <c r="B45" s="33">
        <v>114</v>
      </c>
      <c r="C45" s="34">
        <v>434.12280701754383</v>
      </c>
      <c r="E45" s="65"/>
      <c r="F45" s="44"/>
      <c r="G45" s="53"/>
      <c r="H45" s="7"/>
      <c r="I45" s="7"/>
      <c r="J45" s="7"/>
      <c r="K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row>
    <row r="46" spans="1:55" ht="16" thickBot="1" x14ac:dyDescent="0.4">
      <c r="A46" s="32" t="s">
        <v>461</v>
      </c>
      <c r="B46" s="33">
        <v>6881</v>
      </c>
      <c r="C46" s="34">
        <v>490.21290510100278</v>
      </c>
      <c r="E46" s="65"/>
      <c r="F46" s="44"/>
      <c r="G46" s="53"/>
      <c r="H46" s="7"/>
      <c r="I46" s="7"/>
      <c r="J46" s="7"/>
      <c r="K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row>
    <row r="47" spans="1:55" ht="16" thickBot="1" x14ac:dyDescent="0.4">
      <c r="A47" s="32" t="s">
        <v>525</v>
      </c>
      <c r="B47" s="33">
        <v>1</v>
      </c>
      <c r="C47" s="34">
        <v>485</v>
      </c>
      <c r="E47" s="65"/>
      <c r="F47" s="44"/>
      <c r="G47" s="53"/>
      <c r="H47" s="7"/>
      <c r="I47" s="7"/>
      <c r="J47" s="7"/>
      <c r="K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row>
    <row r="48" spans="1:55" ht="16" thickBot="1" x14ac:dyDescent="0.4">
      <c r="A48" s="32" t="s">
        <v>524</v>
      </c>
      <c r="B48" s="33">
        <v>2</v>
      </c>
      <c r="C48" s="34">
        <v>974</v>
      </c>
      <c r="E48" s="65"/>
      <c r="F48" s="44"/>
      <c r="G48" s="53"/>
      <c r="H48" s="7"/>
      <c r="I48" s="7"/>
      <c r="J48" s="7"/>
      <c r="K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row>
    <row r="49" spans="1:55" ht="16" thickBot="1" x14ac:dyDescent="0.4">
      <c r="A49" s="32" t="s">
        <v>536</v>
      </c>
      <c r="B49" s="33">
        <v>25</v>
      </c>
      <c r="C49" s="34">
        <v>14.84</v>
      </c>
      <c r="E49" s="65"/>
      <c r="F49" s="44"/>
      <c r="G49" s="53"/>
      <c r="H49" s="7"/>
      <c r="I49" s="7"/>
      <c r="J49" s="7"/>
      <c r="K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row>
    <row r="50" spans="1:55" ht="15.5" thickBot="1" x14ac:dyDescent="0.4">
      <c r="A50" s="35" t="s">
        <v>465</v>
      </c>
      <c r="B50" s="36">
        <v>600</v>
      </c>
      <c r="C50" s="37">
        <v>953.29499999999996</v>
      </c>
      <c r="E50" s="65"/>
      <c r="F50" s="44"/>
      <c r="G50" s="53"/>
      <c r="H50" s="7"/>
      <c r="I50" s="7"/>
      <c r="J50" s="7"/>
      <c r="K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row>
    <row r="51" spans="1:55" ht="16" thickBot="1" x14ac:dyDescent="0.4">
      <c r="A51" s="32" t="s">
        <v>70</v>
      </c>
      <c r="B51" s="33">
        <v>10</v>
      </c>
      <c r="C51" s="34">
        <v>140.1</v>
      </c>
      <c r="E51" s="65"/>
      <c r="F51" s="44"/>
      <c r="G51" s="53"/>
      <c r="H51" s="7"/>
      <c r="I51" s="7"/>
      <c r="J51" s="7"/>
      <c r="K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row>
    <row r="52" spans="1:55" ht="16" thickBot="1" x14ac:dyDescent="0.4">
      <c r="A52" s="32" t="s">
        <v>461</v>
      </c>
      <c r="B52" s="33">
        <v>338</v>
      </c>
      <c r="C52" s="34">
        <v>365.24260355029588</v>
      </c>
      <c r="E52" s="65"/>
      <c r="F52" s="44"/>
      <c r="G52" s="53"/>
      <c r="H52" s="7"/>
      <c r="I52" s="7"/>
      <c r="J52" s="7"/>
      <c r="K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row>
    <row r="53" spans="1:55" ht="16" thickBot="1" x14ac:dyDescent="0.4">
      <c r="A53" s="32" t="s">
        <v>524</v>
      </c>
      <c r="B53" s="33">
        <v>252</v>
      </c>
      <c r="C53" s="34">
        <v>1774.3015873015872</v>
      </c>
      <c r="E53" s="65"/>
      <c r="F53" s="44"/>
      <c r="G53" s="53"/>
      <c r="H53" s="7"/>
      <c r="I53" s="7"/>
      <c r="J53" s="7"/>
      <c r="K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row>
    <row r="54" spans="1:55" ht="15.5" thickBot="1" x14ac:dyDescent="0.4">
      <c r="A54" s="35" t="s">
        <v>466</v>
      </c>
      <c r="B54" s="36">
        <v>14065</v>
      </c>
      <c r="C54" s="37">
        <v>687.68439388553145</v>
      </c>
      <c r="D54" s="17"/>
      <c r="E54" s="65"/>
      <c r="F54" s="44"/>
      <c r="G54" s="53"/>
      <c r="H54" s="7"/>
      <c r="I54" s="7"/>
      <c r="J54" s="7"/>
      <c r="K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row>
    <row r="55" spans="1:55" ht="16" thickBot="1" x14ac:dyDescent="0.4">
      <c r="A55" s="32" t="s">
        <v>70</v>
      </c>
      <c r="B55" s="33">
        <v>499</v>
      </c>
      <c r="C55" s="34">
        <v>258.34468937875749</v>
      </c>
      <c r="E55" s="65"/>
      <c r="F55" s="44"/>
      <c r="G55" s="53"/>
      <c r="H55" s="7"/>
      <c r="I55" s="7"/>
      <c r="J55" s="7"/>
      <c r="K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row>
    <row r="56" spans="1:55" ht="16" thickBot="1" x14ac:dyDescent="0.4">
      <c r="A56" s="32" t="s">
        <v>461</v>
      </c>
      <c r="B56" s="33">
        <v>12832</v>
      </c>
      <c r="C56" s="34">
        <v>616.72981608478801</v>
      </c>
      <c r="E56" s="65"/>
      <c r="F56" s="44"/>
      <c r="G56" s="53"/>
      <c r="H56" s="7"/>
      <c r="I56" s="7"/>
      <c r="J56" s="7"/>
      <c r="K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row>
    <row r="57" spans="1:55" ht="16" thickBot="1" x14ac:dyDescent="0.4">
      <c r="A57" s="32" t="s">
        <v>524</v>
      </c>
      <c r="B57" s="33">
        <v>701</v>
      </c>
      <c r="C57" s="34">
        <v>2323.3323823109845</v>
      </c>
      <c r="E57" s="65"/>
      <c r="F57" s="44"/>
      <c r="G57" s="53"/>
      <c r="H57" s="7"/>
      <c r="I57" s="7"/>
      <c r="J57" s="7"/>
      <c r="K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row>
    <row r="58" spans="1:55" ht="16" thickBot="1" x14ac:dyDescent="0.4">
      <c r="A58" s="32" t="s">
        <v>536</v>
      </c>
      <c r="B58" s="33">
        <v>33</v>
      </c>
      <c r="C58" s="34">
        <v>25.272727272727273</v>
      </c>
      <c r="E58" s="65"/>
      <c r="F58" s="44"/>
      <c r="G58" s="53"/>
      <c r="H58" s="7"/>
      <c r="I58" s="7"/>
      <c r="J58" s="7"/>
      <c r="K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row>
    <row r="59" spans="1:55" ht="15.5" thickBot="1" x14ac:dyDescent="0.4">
      <c r="A59" s="35" t="s">
        <v>467</v>
      </c>
      <c r="B59" s="36">
        <v>2442</v>
      </c>
      <c r="C59" s="37">
        <v>448.99262899262897</v>
      </c>
      <c r="E59" s="65"/>
      <c r="F59" s="44"/>
      <c r="G59" s="53"/>
      <c r="H59" s="7"/>
      <c r="I59" s="7"/>
      <c r="J59" s="7"/>
      <c r="K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row>
    <row r="60" spans="1:55" ht="16" thickBot="1" x14ac:dyDescent="0.4">
      <c r="A60" s="32" t="s">
        <v>70</v>
      </c>
      <c r="B60" s="33">
        <v>159</v>
      </c>
      <c r="C60" s="34">
        <v>185.26415094339623</v>
      </c>
      <c r="E60" s="65"/>
      <c r="F60" s="44"/>
      <c r="G60" s="53"/>
      <c r="H60" s="7"/>
      <c r="I60" s="7"/>
      <c r="J60" s="7"/>
      <c r="K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row>
    <row r="61" spans="1:55" ht="16" thickBot="1" x14ac:dyDescent="0.4">
      <c r="A61" s="32" t="s">
        <v>461</v>
      </c>
      <c r="B61" s="33">
        <v>2267</v>
      </c>
      <c r="C61" s="34">
        <v>468.8178209086899</v>
      </c>
      <c r="E61" s="65"/>
      <c r="F61" s="44"/>
      <c r="G61" s="53"/>
      <c r="H61" s="7"/>
      <c r="I61" s="7"/>
      <c r="J61" s="7"/>
      <c r="K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row>
    <row r="62" spans="1:55" ht="16" thickBot="1" x14ac:dyDescent="0.4">
      <c r="A62" s="32" t="s">
        <v>525</v>
      </c>
      <c r="B62" s="33">
        <v>1</v>
      </c>
      <c r="C62" s="34">
        <v>669</v>
      </c>
      <c r="E62" s="65"/>
      <c r="F62" s="44"/>
      <c r="G62" s="53"/>
      <c r="H62" s="7"/>
      <c r="I62" s="7"/>
      <c r="J62" s="7"/>
      <c r="K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row>
    <row r="63" spans="1:55" ht="16" thickBot="1" x14ac:dyDescent="0.4">
      <c r="A63" s="32" t="s">
        <v>524</v>
      </c>
      <c r="B63" s="33">
        <v>2</v>
      </c>
      <c r="C63" s="34">
        <v>1687</v>
      </c>
      <c r="E63" s="65"/>
      <c r="F63" s="44"/>
      <c r="G63" s="53"/>
      <c r="H63" s="7"/>
      <c r="I63" s="7"/>
      <c r="J63" s="7"/>
      <c r="K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row>
    <row r="64" spans="1:55" ht="16" thickBot="1" x14ac:dyDescent="0.4">
      <c r="A64" s="32" t="s">
        <v>536</v>
      </c>
      <c r="B64" s="33">
        <v>13</v>
      </c>
      <c r="C64" s="34">
        <v>10</v>
      </c>
      <c r="E64" s="65"/>
      <c r="F64" s="44"/>
      <c r="G64" s="53"/>
      <c r="H64" s="7"/>
      <c r="I64" s="7"/>
      <c r="J64" s="7"/>
      <c r="K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row>
    <row r="65" spans="1:55" ht="15.5" thickBot="1" x14ac:dyDescent="0.4">
      <c r="A65" s="35" t="s">
        <v>468</v>
      </c>
      <c r="B65" s="36">
        <v>2936</v>
      </c>
      <c r="C65" s="37">
        <v>513.50783378746598</v>
      </c>
      <c r="E65" s="65"/>
      <c r="F65" s="44"/>
      <c r="G65" s="53"/>
      <c r="H65" s="7"/>
      <c r="I65" s="7"/>
      <c r="J65" s="7"/>
      <c r="K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row>
    <row r="66" spans="1:55" ht="16" thickBot="1" x14ac:dyDescent="0.4">
      <c r="A66" s="32" t="s">
        <v>70</v>
      </c>
      <c r="B66" s="33">
        <v>30</v>
      </c>
      <c r="C66" s="34">
        <v>390</v>
      </c>
      <c r="E66" s="65"/>
      <c r="F66" s="44"/>
      <c r="G66" s="53"/>
      <c r="H66" s="7"/>
      <c r="I66" s="7"/>
      <c r="J66" s="7"/>
      <c r="K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row>
    <row r="67" spans="1:55" ht="16" thickBot="1" x14ac:dyDescent="0.4">
      <c r="A67" s="32" t="s">
        <v>461</v>
      </c>
      <c r="B67" s="33">
        <v>2828</v>
      </c>
      <c r="C67" s="34">
        <v>481.02050919377655</v>
      </c>
      <c r="E67" s="65"/>
      <c r="F67" s="44"/>
      <c r="G67" s="53"/>
      <c r="H67" s="7"/>
      <c r="I67" s="7"/>
      <c r="J67" s="7"/>
      <c r="K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row>
    <row r="68" spans="1:55" ht="17.5" customHeight="1" thickBot="1" x14ac:dyDescent="0.4">
      <c r="A68" s="32" t="s">
        <v>524</v>
      </c>
      <c r="B68" s="33">
        <v>61</v>
      </c>
      <c r="C68" s="34">
        <v>2211.7213114754099</v>
      </c>
      <c r="E68" s="65"/>
      <c r="F68" s="44"/>
      <c r="G68" s="53"/>
      <c r="H68" s="7"/>
      <c r="I68" s="7"/>
      <c r="J68" s="7"/>
      <c r="K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row>
    <row r="69" spans="1:55" ht="16" thickBot="1" x14ac:dyDescent="0.4">
      <c r="A69" s="32" t="s">
        <v>536</v>
      </c>
      <c r="B69" s="72">
        <v>17</v>
      </c>
      <c r="C69" s="73">
        <v>42.235294117647058</v>
      </c>
      <c r="E69" s="65"/>
      <c r="F69" s="44"/>
      <c r="G69" s="53"/>
      <c r="H69" s="7"/>
      <c r="I69" s="7"/>
      <c r="J69" s="7"/>
      <c r="K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row>
    <row r="70" spans="1:55" ht="16" thickBot="1" x14ac:dyDescent="0.4">
      <c r="A70" s="35" t="s">
        <v>531</v>
      </c>
      <c r="B70" s="74">
        <v>10038</v>
      </c>
      <c r="C70" s="75">
        <v>832.39768878262601</v>
      </c>
      <c r="E70" s="65"/>
      <c r="F70" s="44"/>
      <c r="G70" s="53"/>
      <c r="H70" s="7"/>
      <c r="I70" s="7"/>
      <c r="J70" s="7"/>
      <c r="K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row>
    <row r="71" spans="1:55" ht="16" thickBot="1" x14ac:dyDescent="0.4">
      <c r="A71" s="32" t="s">
        <v>70</v>
      </c>
      <c r="B71" s="33">
        <v>112</v>
      </c>
      <c r="C71" s="34">
        <v>422.10714285714283</v>
      </c>
      <c r="E71" s="65"/>
      <c r="F71" s="44"/>
      <c r="G71" s="53"/>
      <c r="H71" s="7"/>
      <c r="I71" s="7"/>
      <c r="J71" s="7"/>
      <c r="K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row>
    <row r="72" spans="1:55" ht="16" thickBot="1" x14ac:dyDescent="0.4">
      <c r="A72" s="32" t="s">
        <v>461</v>
      </c>
      <c r="B72" s="33">
        <v>9352</v>
      </c>
      <c r="C72" s="34">
        <v>732.92664670658678</v>
      </c>
      <c r="E72" s="65"/>
      <c r="F72" s="44"/>
      <c r="G72" s="53"/>
      <c r="H72" s="7"/>
      <c r="I72" s="7"/>
      <c r="J72" s="7"/>
      <c r="K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row>
    <row r="73" spans="1:55" ht="16" thickBot="1" x14ac:dyDescent="0.4">
      <c r="A73" s="32" t="s">
        <v>524</v>
      </c>
      <c r="B73" s="33">
        <v>574</v>
      </c>
      <c r="C73" s="34">
        <v>2533.1045296167249</v>
      </c>
      <c r="E73" s="65"/>
      <c r="F73" s="44"/>
      <c r="G73" s="53"/>
      <c r="H73" s="7"/>
      <c r="I73" s="7"/>
      <c r="J73" s="7"/>
      <c r="K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row>
    <row r="74" spans="1:55" ht="15.5" thickBot="1" x14ac:dyDescent="0.4">
      <c r="A74" s="35" t="s">
        <v>469</v>
      </c>
      <c r="B74" s="36">
        <v>2590</v>
      </c>
      <c r="C74" s="37">
        <v>284.27760617760617</v>
      </c>
      <c r="E74" s="65"/>
      <c r="F74" s="44"/>
      <c r="G74" s="53"/>
      <c r="H74" s="7"/>
      <c r="I74" s="7"/>
      <c r="J74" s="7"/>
      <c r="K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row>
    <row r="75" spans="1:55" ht="16" thickBot="1" x14ac:dyDescent="0.4">
      <c r="A75" s="32" t="s">
        <v>70</v>
      </c>
      <c r="B75" s="33">
        <v>969</v>
      </c>
      <c r="C75" s="34">
        <v>55.87203302373581</v>
      </c>
      <c r="E75" s="65"/>
      <c r="F75" s="44"/>
      <c r="G75" s="53"/>
      <c r="H75" s="7"/>
      <c r="I75" s="7"/>
      <c r="J75" s="7"/>
      <c r="K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row>
    <row r="76" spans="1:55" ht="16" thickBot="1" x14ac:dyDescent="0.4">
      <c r="A76" s="32" t="s">
        <v>461</v>
      </c>
      <c r="B76" s="33">
        <v>1432</v>
      </c>
      <c r="C76" s="34">
        <v>289.16480446927375</v>
      </c>
      <c r="E76" s="65"/>
      <c r="F76" s="44"/>
      <c r="G76" s="53"/>
      <c r="H76" s="7"/>
      <c r="I76" s="7"/>
      <c r="J76" s="7"/>
      <c r="K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row>
    <row r="77" spans="1:55" ht="16" thickBot="1" x14ac:dyDescent="0.4">
      <c r="A77" s="32" t="s">
        <v>524</v>
      </c>
      <c r="B77" s="33">
        <v>188</v>
      </c>
      <c r="C77" s="34">
        <v>1425.4734042553191</v>
      </c>
      <c r="E77" s="65"/>
      <c r="F77" s="44"/>
      <c r="G77" s="53"/>
      <c r="H77" s="7"/>
      <c r="I77" s="7"/>
      <c r="J77" s="7"/>
      <c r="K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row>
    <row r="78" spans="1:55" ht="16" thickBot="1" x14ac:dyDescent="0.4">
      <c r="A78" s="32" t="s">
        <v>536</v>
      </c>
      <c r="B78" s="33">
        <v>1</v>
      </c>
      <c r="C78" s="34">
        <v>66</v>
      </c>
      <c r="D78" s="17"/>
      <c r="E78" s="65"/>
      <c r="F78" s="44"/>
      <c r="G78" s="53"/>
      <c r="H78" s="7"/>
      <c r="I78" s="7"/>
      <c r="J78" s="7"/>
      <c r="K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row>
    <row r="79" spans="1:55" ht="15.5" thickBot="1" x14ac:dyDescent="0.4">
      <c r="A79" s="35" t="s">
        <v>519</v>
      </c>
      <c r="B79" s="36">
        <v>14413</v>
      </c>
      <c r="C79" s="37">
        <v>206.1996114618747</v>
      </c>
      <c r="E79" s="65"/>
      <c r="F79" s="44"/>
      <c r="G79" s="53"/>
      <c r="H79" s="7"/>
      <c r="I79" s="7"/>
      <c r="J79" s="7"/>
      <c r="K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row>
    <row r="80" spans="1:55" ht="16" thickBot="1" x14ac:dyDescent="0.4">
      <c r="A80" s="32" t="s">
        <v>70</v>
      </c>
      <c r="B80" s="33">
        <v>2963</v>
      </c>
      <c r="C80" s="34">
        <v>35.314208572392843</v>
      </c>
      <c r="E80" s="65"/>
      <c r="F80" s="44"/>
      <c r="G80" s="53"/>
      <c r="H80" s="7"/>
      <c r="I80" s="7"/>
      <c r="J80" s="7"/>
      <c r="K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row>
    <row r="81" spans="1:55" ht="16" thickBot="1" x14ac:dyDescent="0.4">
      <c r="A81" s="32" t="s">
        <v>461</v>
      </c>
      <c r="B81" s="33">
        <v>11261</v>
      </c>
      <c r="C81" s="34">
        <v>252.56540271734303</v>
      </c>
      <c r="E81" s="65"/>
      <c r="F81" s="44"/>
      <c r="G81" s="53"/>
      <c r="H81" s="7"/>
      <c r="I81" s="7"/>
      <c r="J81" s="7"/>
      <c r="K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row>
    <row r="82" spans="1:55" ht="16" thickBot="1" x14ac:dyDescent="0.4">
      <c r="A82" s="32" t="s">
        <v>525</v>
      </c>
      <c r="B82" s="33">
        <v>66</v>
      </c>
      <c r="C82" s="34">
        <v>343.40909090909093</v>
      </c>
      <c r="E82" s="65"/>
      <c r="F82" s="44"/>
      <c r="G82" s="53"/>
      <c r="H82" s="7"/>
      <c r="I82" s="7"/>
      <c r="J82" s="7"/>
      <c r="K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row>
    <row r="83" spans="1:55" ht="16" thickBot="1" x14ac:dyDescent="0.4">
      <c r="A83" s="32" t="s">
        <v>536</v>
      </c>
      <c r="B83" s="33">
        <v>123</v>
      </c>
      <c r="C83" s="34">
        <v>4.1869918699186988</v>
      </c>
      <c r="E83" s="65"/>
      <c r="F83" s="44"/>
      <c r="G83" s="53"/>
      <c r="H83" s="7"/>
      <c r="I83" s="7"/>
      <c r="J83" s="7"/>
      <c r="K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row>
    <row r="84" spans="1:55" ht="15.5" thickBot="1" x14ac:dyDescent="0.4">
      <c r="A84" s="35" t="s">
        <v>470</v>
      </c>
      <c r="B84" s="36">
        <v>2700</v>
      </c>
      <c r="C84" s="37">
        <v>361.42703703703705</v>
      </c>
      <c r="E84" s="65"/>
      <c r="F84" s="44"/>
      <c r="G84" s="53"/>
      <c r="H84" s="7"/>
      <c r="I84" s="7"/>
      <c r="J84" s="7"/>
      <c r="K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row>
    <row r="85" spans="1:55" ht="16" thickBot="1" x14ac:dyDescent="0.4">
      <c r="A85" s="32" t="s">
        <v>70</v>
      </c>
      <c r="B85" s="33">
        <v>349</v>
      </c>
      <c r="C85" s="34">
        <v>395.48710601719199</v>
      </c>
      <c r="E85" s="65"/>
      <c r="F85" s="44"/>
      <c r="G85" s="53"/>
      <c r="H85" s="7"/>
      <c r="I85" s="7"/>
      <c r="J85" s="7"/>
      <c r="K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row>
    <row r="86" spans="1:55" ht="16" thickBot="1" x14ac:dyDescent="0.4">
      <c r="A86" s="32" t="s">
        <v>461</v>
      </c>
      <c r="B86" s="33">
        <v>2341</v>
      </c>
      <c r="C86" s="34">
        <v>357.84280222127296</v>
      </c>
      <c r="E86" s="65"/>
      <c r="F86" s="44"/>
      <c r="G86" s="53"/>
      <c r="H86" s="7"/>
      <c r="I86" s="7"/>
      <c r="J86" s="7"/>
      <c r="K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row>
    <row r="87" spans="1:55" ht="16" thickBot="1" x14ac:dyDescent="0.4">
      <c r="A87" s="32" t="s">
        <v>536</v>
      </c>
      <c r="B87" s="33">
        <v>10</v>
      </c>
      <c r="C87" s="34">
        <v>11.8</v>
      </c>
      <c r="E87" s="65"/>
      <c r="F87" s="44"/>
      <c r="G87" s="53"/>
      <c r="H87" s="7"/>
      <c r="I87" s="7"/>
      <c r="J87" s="7"/>
      <c r="K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row>
    <row r="88" spans="1:55" ht="15.5" thickBot="1" x14ac:dyDescent="0.4">
      <c r="A88" s="35" t="s">
        <v>471</v>
      </c>
      <c r="B88" s="36">
        <v>11499</v>
      </c>
      <c r="C88" s="37">
        <v>508.16114444734325</v>
      </c>
      <c r="E88" s="65"/>
      <c r="F88" s="44"/>
      <c r="G88" s="53"/>
      <c r="H88" s="7"/>
      <c r="I88" s="7"/>
      <c r="J88" s="7"/>
      <c r="K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row>
    <row r="89" spans="1:55" ht="16" thickBot="1" x14ac:dyDescent="0.4">
      <c r="A89" s="32" t="s">
        <v>70</v>
      </c>
      <c r="B89" s="33">
        <v>625</v>
      </c>
      <c r="C89" s="34">
        <v>252.87039999999999</v>
      </c>
      <c r="E89" s="65"/>
      <c r="F89" s="44"/>
      <c r="G89" s="53"/>
      <c r="H89" s="7"/>
      <c r="I89" s="7"/>
      <c r="J89" s="7"/>
      <c r="K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row>
    <row r="90" spans="1:55" ht="16" thickBot="1" x14ac:dyDescent="0.4">
      <c r="A90" s="32" t="s">
        <v>461</v>
      </c>
      <c r="B90" s="33">
        <v>9894</v>
      </c>
      <c r="C90" s="34">
        <v>416.38801293713362</v>
      </c>
      <c r="E90" s="65"/>
      <c r="F90" s="44"/>
      <c r="G90" s="53"/>
      <c r="H90" s="7"/>
      <c r="I90" s="7"/>
      <c r="J90" s="7"/>
      <c r="K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row>
    <row r="91" spans="1:55" ht="16" thickBot="1" x14ac:dyDescent="0.4">
      <c r="A91" s="32" t="s">
        <v>525</v>
      </c>
      <c r="B91" s="33">
        <v>1</v>
      </c>
      <c r="C91" s="34">
        <v>267</v>
      </c>
      <c r="E91" s="65"/>
      <c r="F91" s="44"/>
      <c r="G91" s="53"/>
      <c r="H91" s="7"/>
      <c r="I91" s="7"/>
      <c r="J91" s="7"/>
      <c r="K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row>
    <row r="92" spans="1:55" ht="16" thickBot="1" x14ac:dyDescent="0.4">
      <c r="A92" s="32" t="s">
        <v>534</v>
      </c>
      <c r="B92" s="33">
        <v>19</v>
      </c>
      <c r="C92" s="34">
        <v>651.73684210526312</v>
      </c>
      <c r="E92" s="65"/>
      <c r="F92" s="44"/>
      <c r="G92" s="53"/>
      <c r="H92" s="7"/>
      <c r="I92" s="7"/>
      <c r="J92" s="7"/>
      <c r="K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row>
    <row r="93" spans="1:55" ht="16" thickBot="1" x14ac:dyDescent="0.4">
      <c r="A93" s="32" t="s">
        <v>524</v>
      </c>
      <c r="B93" s="33">
        <v>917</v>
      </c>
      <c r="C93" s="34">
        <v>1692.5779716466739</v>
      </c>
      <c r="E93" s="65"/>
      <c r="F93" s="44"/>
      <c r="G93" s="53"/>
      <c r="H93" s="7"/>
      <c r="I93" s="7"/>
      <c r="J93" s="7"/>
      <c r="K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row>
    <row r="94" spans="1:55" ht="16" thickBot="1" x14ac:dyDescent="0.4">
      <c r="A94" s="32" t="s">
        <v>536</v>
      </c>
      <c r="B94" s="33">
        <v>43</v>
      </c>
      <c r="C94" s="34">
        <v>18.930232558139537</v>
      </c>
      <c r="E94" s="65"/>
      <c r="F94" s="44"/>
      <c r="G94" s="53"/>
      <c r="H94" s="7"/>
      <c r="I94" s="7"/>
      <c r="J94" s="7"/>
      <c r="K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row>
    <row r="95" spans="1:55" ht="15.5" thickBot="1" x14ac:dyDescent="0.4">
      <c r="A95" s="35" t="s">
        <v>472</v>
      </c>
      <c r="B95" s="36">
        <v>18204</v>
      </c>
      <c r="C95" s="37">
        <v>439.72094045264777</v>
      </c>
      <c r="E95" s="65"/>
      <c r="F95" s="44"/>
      <c r="G95" s="53"/>
      <c r="H95" s="7"/>
      <c r="I95" s="7"/>
      <c r="J95" s="7"/>
      <c r="K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row>
    <row r="96" spans="1:55" ht="16" thickBot="1" x14ac:dyDescent="0.4">
      <c r="A96" s="32" t="s">
        <v>70</v>
      </c>
      <c r="B96" s="33">
        <v>440</v>
      </c>
      <c r="C96" s="34">
        <v>314.92045454545456</v>
      </c>
      <c r="E96" s="65"/>
      <c r="F96" s="44"/>
      <c r="G96" s="53"/>
      <c r="H96" s="7"/>
      <c r="I96" s="7"/>
      <c r="J96" s="7"/>
      <c r="K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row>
    <row r="97" spans="1:55" ht="16" thickBot="1" x14ac:dyDescent="0.4">
      <c r="A97" s="32" t="s">
        <v>461</v>
      </c>
      <c r="B97" s="33">
        <v>17724</v>
      </c>
      <c r="C97" s="34">
        <v>442.7116339426766</v>
      </c>
      <c r="E97" s="65"/>
      <c r="F97" s="44"/>
      <c r="G97" s="53"/>
      <c r="H97" s="7"/>
      <c r="I97" s="7"/>
      <c r="J97" s="7"/>
      <c r="K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row>
    <row r="98" spans="1:55" ht="16" thickBot="1" x14ac:dyDescent="0.4">
      <c r="A98" s="32" t="s">
        <v>524</v>
      </c>
      <c r="B98" s="33">
        <v>15</v>
      </c>
      <c r="C98" s="34">
        <v>1277.0666666666666</v>
      </c>
      <c r="E98" s="65"/>
      <c r="F98" s="44"/>
      <c r="G98" s="53"/>
      <c r="H98" s="7"/>
      <c r="I98" s="7"/>
      <c r="J98" s="7"/>
      <c r="K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row>
    <row r="99" spans="1:55" ht="16" thickBot="1" x14ac:dyDescent="0.4">
      <c r="A99" s="32" t="s">
        <v>536</v>
      </c>
      <c r="B99" s="33">
        <v>25</v>
      </c>
      <c r="C99" s="34">
        <v>13.52</v>
      </c>
      <c r="E99" s="65"/>
      <c r="F99" s="44"/>
      <c r="G99" s="53"/>
      <c r="H99" s="7"/>
      <c r="I99" s="7"/>
      <c r="J99" s="7"/>
      <c r="K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row>
    <row r="100" spans="1:55" ht="15.5" thickBot="1" x14ac:dyDescent="0.4">
      <c r="A100" s="35" t="s">
        <v>473</v>
      </c>
      <c r="B100" s="36">
        <v>4939</v>
      </c>
      <c r="C100" s="37">
        <v>545.89815752176548</v>
      </c>
      <c r="E100" s="65"/>
      <c r="F100" s="44"/>
      <c r="G100" s="53"/>
      <c r="H100" s="7"/>
      <c r="I100" s="7"/>
      <c r="J100" s="7"/>
      <c r="K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row>
    <row r="101" spans="1:55" ht="16" thickBot="1" x14ac:dyDescent="0.4">
      <c r="A101" s="32" t="s">
        <v>70</v>
      </c>
      <c r="B101" s="33">
        <v>265</v>
      </c>
      <c r="C101" s="34">
        <v>232.65660377358492</v>
      </c>
      <c r="E101" s="65"/>
      <c r="F101" s="44"/>
      <c r="G101" s="53"/>
      <c r="H101" s="7"/>
      <c r="I101" s="7"/>
      <c r="J101" s="7"/>
      <c r="K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row>
    <row r="102" spans="1:55" ht="16" thickBot="1" x14ac:dyDescent="0.4">
      <c r="A102" s="32" t="s">
        <v>461</v>
      </c>
      <c r="B102" s="33">
        <v>4603</v>
      </c>
      <c r="C102" s="34">
        <v>558.43732348468393</v>
      </c>
      <c r="E102" s="65"/>
      <c r="F102" s="44"/>
      <c r="G102" s="53"/>
      <c r="H102" s="7"/>
      <c r="I102" s="7"/>
      <c r="J102" s="7"/>
      <c r="K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row>
    <row r="103" spans="1:55" ht="16" thickBot="1" x14ac:dyDescent="0.4">
      <c r="A103" s="32" t="s">
        <v>524</v>
      </c>
      <c r="B103" s="33">
        <v>35</v>
      </c>
      <c r="C103" s="34">
        <v>1806.9428571428571</v>
      </c>
      <c r="E103" s="65"/>
      <c r="F103" s="44"/>
      <c r="G103" s="53"/>
      <c r="H103" s="7"/>
      <c r="I103" s="7"/>
      <c r="J103" s="7"/>
      <c r="K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row>
    <row r="104" spans="1:55" ht="16" thickBot="1" x14ac:dyDescent="0.4">
      <c r="A104" s="32" t="s">
        <v>536</v>
      </c>
      <c r="B104" s="33">
        <v>36</v>
      </c>
      <c r="C104" s="34">
        <v>22.416666666666668</v>
      </c>
      <c r="E104" s="65"/>
      <c r="F104" s="44"/>
      <c r="G104" s="53"/>
      <c r="H104" s="7"/>
      <c r="I104" s="7"/>
      <c r="J104" s="7"/>
      <c r="K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row>
    <row r="105" spans="1:55" ht="15.5" thickBot="1" x14ac:dyDescent="0.4">
      <c r="A105" s="35" t="s">
        <v>474</v>
      </c>
      <c r="B105" s="36">
        <v>8793</v>
      </c>
      <c r="C105" s="37">
        <v>558.83361765040377</v>
      </c>
      <c r="E105" s="65"/>
      <c r="F105" s="44"/>
      <c r="G105" s="53"/>
      <c r="H105" s="7"/>
      <c r="I105" s="7"/>
      <c r="J105" s="7"/>
      <c r="K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row>
    <row r="106" spans="1:55" ht="16" thickBot="1" x14ac:dyDescent="0.4">
      <c r="A106" s="32" t="s">
        <v>70</v>
      </c>
      <c r="B106" s="33">
        <v>369</v>
      </c>
      <c r="C106" s="34">
        <v>517.62330623306229</v>
      </c>
      <c r="E106" s="65"/>
      <c r="F106" s="44"/>
      <c r="G106" s="53"/>
      <c r="H106" s="7"/>
      <c r="I106" s="7"/>
      <c r="J106" s="7"/>
      <c r="K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row>
    <row r="107" spans="1:55" ht="16" thickBot="1" x14ac:dyDescent="0.4">
      <c r="A107" s="32" t="s">
        <v>461</v>
      </c>
      <c r="B107" s="33">
        <v>8248</v>
      </c>
      <c r="C107" s="34">
        <v>527.70307953443262</v>
      </c>
      <c r="E107" s="65"/>
      <c r="F107" s="44"/>
      <c r="G107" s="53"/>
      <c r="H107" s="7"/>
      <c r="I107" s="7"/>
      <c r="J107" s="7"/>
      <c r="K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row>
    <row r="108" spans="1:55" ht="16" thickBot="1" x14ac:dyDescent="0.4">
      <c r="A108" s="32" t="s">
        <v>525</v>
      </c>
      <c r="B108" s="33">
        <v>3</v>
      </c>
      <c r="C108" s="34">
        <v>587.66666666666663</v>
      </c>
      <c r="E108" s="65"/>
      <c r="F108" s="44"/>
      <c r="G108" s="53"/>
      <c r="H108" s="7"/>
      <c r="I108" s="7"/>
      <c r="J108" s="7"/>
      <c r="K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row>
    <row r="109" spans="1:55" ht="16" thickBot="1" x14ac:dyDescent="0.4">
      <c r="A109" s="32" t="s">
        <v>524</v>
      </c>
      <c r="B109" s="33">
        <v>172</v>
      </c>
      <c r="C109" s="34">
        <v>2142.7325581395348</v>
      </c>
      <c r="E109" s="65"/>
      <c r="F109" s="44"/>
      <c r="G109" s="53"/>
      <c r="H109" s="7"/>
      <c r="I109" s="7"/>
      <c r="J109" s="7"/>
      <c r="K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row>
    <row r="110" spans="1:55" ht="16" thickBot="1" x14ac:dyDescent="0.4">
      <c r="A110" s="32" t="s">
        <v>536</v>
      </c>
      <c r="B110" s="33">
        <v>1</v>
      </c>
      <c r="C110" s="34">
        <v>13</v>
      </c>
      <c r="E110" s="65"/>
      <c r="F110" s="44"/>
      <c r="G110" s="53"/>
      <c r="H110" s="7"/>
      <c r="I110" s="7"/>
      <c r="J110" s="7"/>
      <c r="K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row>
    <row r="111" spans="1:55" ht="15.5" thickBot="1" x14ac:dyDescent="0.4">
      <c r="A111" s="35" t="s">
        <v>475</v>
      </c>
      <c r="B111" s="36">
        <v>14095</v>
      </c>
      <c r="C111" s="37">
        <v>817.4067399787159</v>
      </c>
      <c r="E111" s="65"/>
      <c r="F111" s="44"/>
      <c r="G111" s="53"/>
      <c r="H111" s="7"/>
      <c r="I111" s="7"/>
      <c r="J111" s="7"/>
      <c r="K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row>
    <row r="112" spans="1:55" ht="16" thickBot="1" x14ac:dyDescent="0.4">
      <c r="A112" s="32" t="s">
        <v>70</v>
      </c>
      <c r="B112" s="33">
        <v>237</v>
      </c>
      <c r="C112" s="34">
        <v>433.23628691983123</v>
      </c>
      <c r="E112" s="65"/>
      <c r="F112" s="44"/>
      <c r="G112" s="53"/>
      <c r="H112" s="7"/>
      <c r="I112" s="7"/>
      <c r="J112" s="7"/>
      <c r="K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row>
    <row r="113" spans="1:55" ht="16" thickBot="1" x14ac:dyDescent="0.4">
      <c r="A113" s="32" t="s">
        <v>461</v>
      </c>
      <c r="B113" s="33">
        <v>12618</v>
      </c>
      <c r="C113" s="34">
        <v>673.57917261055638</v>
      </c>
      <c r="E113" s="65"/>
      <c r="F113" s="44"/>
      <c r="G113" s="53"/>
      <c r="H113" s="7"/>
      <c r="I113" s="7"/>
      <c r="J113" s="7"/>
      <c r="K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row>
    <row r="114" spans="1:55" ht="16" thickBot="1" x14ac:dyDescent="0.4">
      <c r="A114" s="32" t="s">
        <v>525</v>
      </c>
      <c r="B114" s="33">
        <v>7</v>
      </c>
      <c r="C114" s="34">
        <v>964.28571428571433</v>
      </c>
      <c r="E114" s="65"/>
      <c r="F114" s="44"/>
      <c r="G114" s="53"/>
      <c r="H114" s="7"/>
      <c r="I114" s="7"/>
      <c r="J114" s="7"/>
      <c r="K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row>
    <row r="115" spans="1:55" ht="16" thickBot="1" x14ac:dyDescent="0.4">
      <c r="A115" s="32" t="s">
        <v>524</v>
      </c>
      <c r="B115" s="33">
        <v>1174</v>
      </c>
      <c r="C115" s="34">
        <v>2479.7836456558775</v>
      </c>
      <c r="E115" s="65"/>
      <c r="F115" s="44"/>
      <c r="G115" s="53"/>
      <c r="H115" s="7"/>
      <c r="I115" s="7"/>
      <c r="J115" s="7"/>
      <c r="K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row>
    <row r="116" spans="1:55" ht="16" thickBot="1" x14ac:dyDescent="0.4">
      <c r="A116" s="32" t="s">
        <v>536</v>
      </c>
      <c r="B116" s="33">
        <v>59</v>
      </c>
      <c r="C116" s="34">
        <v>24.288135593220339</v>
      </c>
      <c r="E116" s="65"/>
      <c r="F116" s="44"/>
      <c r="G116" s="53"/>
      <c r="H116" s="7"/>
      <c r="I116" s="7"/>
      <c r="J116" s="7"/>
      <c r="K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row>
    <row r="117" spans="1:55" ht="15.5" thickBot="1" x14ac:dyDescent="0.4">
      <c r="A117" s="35" t="s">
        <v>476</v>
      </c>
      <c r="B117" s="36">
        <v>8281</v>
      </c>
      <c r="C117" s="37">
        <v>502.31904359376887</v>
      </c>
      <c r="E117" s="65"/>
      <c r="F117" s="44"/>
      <c r="G117" s="53"/>
      <c r="H117" s="7"/>
      <c r="I117" s="7"/>
      <c r="J117" s="7"/>
      <c r="K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row>
    <row r="118" spans="1:55" ht="16" thickBot="1" x14ac:dyDescent="0.4">
      <c r="A118" s="32" t="s">
        <v>70</v>
      </c>
      <c r="B118" s="33">
        <v>28</v>
      </c>
      <c r="C118" s="34">
        <v>447.25</v>
      </c>
      <c r="E118" s="65"/>
      <c r="F118" s="44"/>
      <c r="G118" s="53"/>
      <c r="H118" s="7"/>
      <c r="I118" s="7"/>
      <c r="J118" s="7"/>
      <c r="K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row>
    <row r="119" spans="1:55" ht="16" thickBot="1" x14ac:dyDescent="0.4">
      <c r="A119" s="32" t="s">
        <v>461</v>
      </c>
      <c r="B119" s="33">
        <v>8233</v>
      </c>
      <c r="C119" s="34">
        <v>500.25215595773108</v>
      </c>
      <c r="E119" s="65"/>
      <c r="F119" s="44"/>
      <c r="G119" s="53"/>
      <c r="H119" s="7"/>
      <c r="I119" s="7"/>
      <c r="J119" s="7"/>
      <c r="K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row>
    <row r="120" spans="1:55" ht="16" thickBot="1" x14ac:dyDescent="0.4">
      <c r="A120" s="32" t="s">
        <v>524</v>
      </c>
      <c r="B120" s="33">
        <v>15</v>
      </c>
      <c r="C120" s="34">
        <v>1902.4666666666667</v>
      </c>
      <c r="E120" s="65"/>
      <c r="F120" s="44"/>
      <c r="G120" s="53"/>
      <c r="L120"/>
    </row>
    <row r="121" spans="1:55" ht="16" thickBot="1" x14ac:dyDescent="0.4">
      <c r="A121" s="32" t="s">
        <v>536</v>
      </c>
      <c r="B121" s="33">
        <v>5</v>
      </c>
      <c r="C121" s="34">
        <v>13.6</v>
      </c>
      <c r="E121" s="65"/>
      <c r="F121" s="44"/>
      <c r="G121" s="53"/>
    </row>
    <row r="122" spans="1:55" ht="15.5" thickBot="1" x14ac:dyDescent="0.4">
      <c r="A122" s="35" t="s">
        <v>477</v>
      </c>
      <c r="B122" s="36">
        <v>5888</v>
      </c>
      <c r="C122" s="37">
        <v>169.00407608695653</v>
      </c>
      <c r="E122" s="65"/>
      <c r="F122" s="44"/>
    </row>
    <row r="123" spans="1:55" ht="16" thickBot="1" x14ac:dyDescent="0.4">
      <c r="A123" s="32" t="s">
        <v>70</v>
      </c>
      <c r="B123" s="33">
        <v>110</v>
      </c>
      <c r="C123" s="34">
        <v>147.38181818181818</v>
      </c>
      <c r="E123" s="65"/>
      <c r="F123" s="44"/>
    </row>
    <row r="124" spans="1:55" ht="16" thickBot="1" x14ac:dyDescent="0.4">
      <c r="A124" s="32" t="s">
        <v>461</v>
      </c>
      <c r="B124" s="33">
        <v>5666</v>
      </c>
      <c r="C124" s="34">
        <v>171.24338157430287</v>
      </c>
      <c r="E124" s="65"/>
      <c r="F124" s="44"/>
    </row>
    <row r="125" spans="1:55" ht="16" thickBot="1" x14ac:dyDescent="0.4">
      <c r="A125" s="32" t="s">
        <v>525</v>
      </c>
      <c r="B125" s="33">
        <v>26</v>
      </c>
      <c r="C125" s="34">
        <v>312.57692307692309</v>
      </c>
      <c r="E125" s="65"/>
      <c r="F125" s="44"/>
    </row>
    <row r="126" spans="1:55" ht="16" thickBot="1" x14ac:dyDescent="0.4">
      <c r="A126" s="32" t="s">
        <v>536</v>
      </c>
      <c r="B126" s="33">
        <v>86</v>
      </c>
      <c r="C126" s="34">
        <v>5.7209302325581399</v>
      </c>
      <c r="E126" s="65"/>
      <c r="F126" s="44"/>
    </row>
    <row r="127" spans="1:55" ht="15.5" thickBot="1" x14ac:dyDescent="0.4">
      <c r="A127" s="35" t="s">
        <v>478</v>
      </c>
      <c r="B127" s="36">
        <v>7194</v>
      </c>
      <c r="C127" s="37">
        <v>623.56880733944956</v>
      </c>
      <c r="E127" s="65"/>
      <c r="F127" s="44"/>
    </row>
    <row r="128" spans="1:55" ht="16" thickBot="1" x14ac:dyDescent="0.4">
      <c r="A128" s="32" t="s">
        <v>70</v>
      </c>
      <c r="B128" s="33">
        <v>73</v>
      </c>
      <c r="C128" s="34">
        <v>606.30136986301375</v>
      </c>
      <c r="E128" s="65"/>
      <c r="F128" s="44"/>
    </row>
    <row r="129" spans="1:12" ht="16" thickBot="1" x14ac:dyDescent="0.4">
      <c r="A129" s="32" t="s">
        <v>461</v>
      </c>
      <c r="B129" s="33">
        <v>7034</v>
      </c>
      <c r="C129" s="34">
        <v>606.55914131361953</v>
      </c>
      <c r="E129" s="65"/>
      <c r="F129" s="44"/>
    </row>
    <row r="130" spans="1:12" ht="16" thickBot="1" x14ac:dyDescent="0.4">
      <c r="A130" s="32" t="s">
        <v>524</v>
      </c>
      <c r="B130" s="33">
        <v>79</v>
      </c>
      <c r="C130" s="34">
        <v>2215.6835443037976</v>
      </c>
      <c r="E130" s="65"/>
      <c r="F130" s="44"/>
    </row>
    <row r="131" spans="1:12" ht="16" thickBot="1" x14ac:dyDescent="0.4">
      <c r="A131" s="32" t="s">
        <v>536</v>
      </c>
      <c r="B131" s="33">
        <v>8</v>
      </c>
      <c r="C131" s="34">
        <v>14.75</v>
      </c>
      <c r="E131" s="65"/>
      <c r="F131" s="44"/>
    </row>
    <row r="132" spans="1:12" ht="15.5" thickBot="1" x14ac:dyDescent="0.4">
      <c r="A132" s="35" t="s">
        <v>479</v>
      </c>
      <c r="B132" s="36">
        <v>12773</v>
      </c>
      <c r="C132" s="37">
        <v>186.72410553511313</v>
      </c>
      <c r="E132" s="65"/>
      <c r="F132" s="44"/>
    </row>
    <row r="133" spans="1:12" ht="16" thickBot="1" x14ac:dyDescent="0.4">
      <c r="A133" s="32" t="s">
        <v>70</v>
      </c>
      <c r="B133" s="33">
        <v>3713</v>
      </c>
      <c r="C133" s="34">
        <v>30.566119041206573</v>
      </c>
      <c r="E133" s="65"/>
      <c r="F133" s="44"/>
    </row>
    <row r="134" spans="1:12" ht="16" thickBot="1" x14ac:dyDescent="0.4">
      <c r="A134" s="32" t="s">
        <v>461</v>
      </c>
      <c r="B134" s="33">
        <v>8804</v>
      </c>
      <c r="C134" s="34">
        <v>247.88709677419354</v>
      </c>
      <c r="E134" s="65"/>
      <c r="F134" s="44"/>
    </row>
    <row r="135" spans="1:12" ht="16" thickBot="1" x14ac:dyDescent="0.4">
      <c r="A135" s="32" t="s">
        <v>525</v>
      </c>
      <c r="B135" s="33">
        <v>190</v>
      </c>
      <c r="C135" s="34">
        <v>356.79473684210524</v>
      </c>
      <c r="E135" s="65"/>
      <c r="F135" s="44"/>
    </row>
    <row r="136" spans="1:12" ht="16" thickBot="1" x14ac:dyDescent="0.4">
      <c r="A136" s="32" t="s">
        <v>524</v>
      </c>
      <c r="B136" s="33">
        <v>31</v>
      </c>
      <c r="C136" s="34">
        <v>677.51612903225805</v>
      </c>
      <c r="E136" s="65"/>
      <c r="F136" s="44"/>
    </row>
    <row r="137" spans="1:12" ht="16" thickBot="1" x14ac:dyDescent="0.4">
      <c r="A137" s="32" t="s">
        <v>536</v>
      </c>
      <c r="B137" s="33">
        <v>35</v>
      </c>
      <c r="C137" s="34">
        <v>9.8000000000000007</v>
      </c>
      <c r="E137" s="65"/>
      <c r="F137" s="44"/>
    </row>
    <row r="138" spans="1:12" ht="15.5" thickBot="1" x14ac:dyDescent="0.4">
      <c r="A138" s="35" t="s">
        <v>480</v>
      </c>
      <c r="B138" s="36">
        <v>3278</v>
      </c>
      <c r="C138" s="37">
        <v>517.23947528981091</v>
      </c>
      <c r="E138" s="65"/>
    </row>
    <row r="139" spans="1:12" ht="16" thickBot="1" x14ac:dyDescent="0.4">
      <c r="A139" s="32" t="s">
        <v>70</v>
      </c>
      <c r="B139" s="33">
        <v>256</v>
      </c>
      <c r="C139" s="34">
        <v>483.3203125</v>
      </c>
      <c r="E139" s="65"/>
    </row>
    <row r="140" spans="1:12" ht="16" thickBot="1" x14ac:dyDescent="0.4">
      <c r="A140" s="32" t="s">
        <v>461</v>
      </c>
      <c r="B140" s="33">
        <v>2932</v>
      </c>
      <c r="C140" s="34">
        <v>472.61630286493863</v>
      </c>
      <c r="E140" s="65"/>
    </row>
    <row r="141" spans="1:12" ht="16" thickBot="1" x14ac:dyDescent="0.4">
      <c r="A141" s="32" t="s">
        <v>525</v>
      </c>
      <c r="B141" s="33">
        <v>5</v>
      </c>
      <c r="C141" s="34">
        <v>2120</v>
      </c>
      <c r="E141" s="65"/>
      <c r="J141" s="7"/>
      <c r="L141"/>
    </row>
    <row r="142" spans="1:12" ht="16" thickBot="1" x14ac:dyDescent="0.4">
      <c r="A142" s="32" t="s">
        <v>524</v>
      </c>
      <c r="B142" s="33">
        <v>80</v>
      </c>
      <c r="C142" s="34">
        <v>2192.4499999999998</v>
      </c>
      <c r="E142" s="65"/>
      <c r="J142" s="7"/>
      <c r="L142"/>
    </row>
    <row r="143" spans="1:12" ht="16" thickBot="1" x14ac:dyDescent="0.4">
      <c r="A143" s="32" t="s">
        <v>536</v>
      </c>
      <c r="B143" s="33">
        <v>5</v>
      </c>
      <c r="C143" s="34">
        <v>14.8</v>
      </c>
      <c r="E143" s="65"/>
      <c r="G143"/>
      <c r="J143" s="7"/>
      <c r="L143"/>
    </row>
    <row r="144" spans="1:12" ht="15.5" thickBot="1" x14ac:dyDescent="0.4">
      <c r="A144" s="35" t="s">
        <v>481</v>
      </c>
      <c r="B144" s="36">
        <v>18740</v>
      </c>
      <c r="C144" s="37">
        <v>758.44535752401282</v>
      </c>
      <c r="E144" s="65"/>
      <c r="G144"/>
      <c r="J144" s="7"/>
      <c r="L144"/>
    </row>
    <row r="145" spans="1:7" ht="16" thickBot="1" x14ac:dyDescent="0.4">
      <c r="A145" s="32" t="s">
        <v>70</v>
      </c>
      <c r="B145" s="33">
        <v>674</v>
      </c>
      <c r="C145" s="34">
        <v>462.27299703264094</v>
      </c>
      <c r="E145" s="65"/>
      <c r="G145"/>
    </row>
    <row r="146" spans="1:7" ht="16" thickBot="1" x14ac:dyDescent="0.4">
      <c r="A146" s="32" t="s">
        <v>461</v>
      </c>
      <c r="B146" s="33">
        <v>16022</v>
      </c>
      <c r="C146" s="34">
        <v>590.61871177131445</v>
      </c>
      <c r="E146" s="65"/>
      <c r="G146"/>
    </row>
    <row r="147" spans="1:7" ht="16" thickBot="1" x14ac:dyDescent="0.4">
      <c r="A147" s="32" t="s">
        <v>525</v>
      </c>
      <c r="B147" s="33">
        <v>1</v>
      </c>
      <c r="C147" s="34">
        <v>305</v>
      </c>
      <c r="E147" s="65"/>
    </row>
    <row r="148" spans="1:7" ht="16" thickBot="1" x14ac:dyDescent="0.4">
      <c r="A148" s="32" t="s">
        <v>524</v>
      </c>
      <c r="B148" s="33">
        <v>2029</v>
      </c>
      <c r="C148" s="34">
        <v>2187.4391325776246</v>
      </c>
      <c r="E148" s="65"/>
    </row>
    <row r="149" spans="1:7" ht="16" thickBot="1" x14ac:dyDescent="0.4">
      <c r="A149" s="32" t="s">
        <v>536</v>
      </c>
      <c r="B149" s="33">
        <v>14</v>
      </c>
      <c r="C149" s="34">
        <v>13</v>
      </c>
      <c r="E149" s="65"/>
    </row>
    <row r="150" spans="1:7" ht="15.5" thickBot="1" x14ac:dyDescent="0.4">
      <c r="A150" s="35" t="s">
        <v>482</v>
      </c>
      <c r="B150" s="36">
        <v>7229</v>
      </c>
      <c r="C150" s="37">
        <v>739.31940794024069</v>
      </c>
      <c r="D150" s="52"/>
      <c r="E150" s="65"/>
    </row>
    <row r="151" spans="1:7" ht="16" thickBot="1" x14ac:dyDescent="0.4">
      <c r="A151" s="32" t="s">
        <v>70</v>
      </c>
      <c r="B151" s="33">
        <v>138</v>
      </c>
      <c r="C151" s="34">
        <v>266.34057971014494</v>
      </c>
      <c r="D151" s="52"/>
      <c r="E151" s="65"/>
    </row>
    <row r="152" spans="1:7" ht="16" thickBot="1" x14ac:dyDescent="0.4">
      <c r="A152" s="32" t="s">
        <v>461</v>
      </c>
      <c r="B152" s="33">
        <v>6774</v>
      </c>
      <c r="C152" s="34">
        <v>676.73767345733688</v>
      </c>
      <c r="D152" s="52"/>
      <c r="E152" s="58"/>
      <c r="F152"/>
    </row>
    <row r="153" spans="1:7" ht="16" thickBot="1" x14ac:dyDescent="0.4">
      <c r="A153" s="32" t="s">
        <v>524</v>
      </c>
      <c r="B153" s="33">
        <v>309</v>
      </c>
      <c r="C153" s="34">
        <v>2341.2330097087379</v>
      </c>
      <c r="D153" s="52"/>
      <c r="E153" s="58"/>
      <c r="F153"/>
    </row>
    <row r="154" spans="1:7" ht="16" thickBot="1" x14ac:dyDescent="0.4">
      <c r="A154" s="32" t="s">
        <v>536</v>
      </c>
      <c r="B154" s="33">
        <v>8</v>
      </c>
      <c r="C154" s="34">
        <v>15.375</v>
      </c>
      <c r="E154" s="58"/>
      <c r="F154"/>
    </row>
    <row r="155" spans="1:7" ht="15.5" thickBot="1" x14ac:dyDescent="0.4">
      <c r="A155" s="35" t="s">
        <v>483</v>
      </c>
      <c r="B155" s="36">
        <v>3655</v>
      </c>
      <c r="C155" s="37">
        <v>883.28207934336524</v>
      </c>
      <c r="E155" s="58"/>
      <c r="F155"/>
    </row>
    <row r="156" spans="1:7" ht="16" thickBot="1" x14ac:dyDescent="0.4">
      <c r="A156" s="32" t="s">
        <v>70</v>
      </c>
      <c r="B156" s="33">
        <v>204</v>
      </c>
      <c r="C156" s="34">
        <v>401.14215686274508</v>
      </c>
    </row>
    <row r="157" spans="1:7" ht="16" thickBot="1" x14ac:dyDescent="0.4">
      <c r="A157" s="32" t="s">
        <v>461</v>
      </c>
      <c r="B157" s="33">
        <v>3205</v>
      </c>
      <c r="C157" s="34">
        <v>789.46833073322932</v>
      </c>
    </row>
    <row r="158" spans="1:7" ht="16" thickBot="1" x14ac:dyDescent="0.4">
      <c r="A158" s="32" t="s">
        <v>524</v>
      </c>
      <c r="B158" s="33">
        <v>241</v>
      </c>
      <c r="C158" s="34">
        <v>2556.6390041493778</v>
      </c>
    </row>
    <row r="159" spans="1:7" ht="16" thickBot="1" x14ac:dyDescent="0.4">
      <c r="A159" s="32" t="s">
        <v>536</v>
      </c>
      <c r="B159" s="33">
        <v>5</v>
      </c>
      <c r="C159" s="34">
        <v>33.4</v>
      </c>
    </row>
    <row r="160" spans="1:7" ht="15.5" thickBot="1" x14ac:dyDescent="0.4">
      <c r="A160" s="35" t="s">
        <v>517</v>
      </c>
      <c r="B160" s="36">
        <v>4025</v>
      </c>
      <c r="C160" s="37">
        <v>581.5642236024845</v>
      </c>
    </row>
    <row r="161" spans="1:3" ht="16" thickBot="1" x14ac:dyDescent="0.4">
      <c r="A161" s="32" t="s">
        <v>70</v>
      </c>
      <c r="B161" s="33">
        <v>323</v>
      </c>
      <c r="C161" s="34">
        <v>518.99380804953557</v>
      </c>
    </row>
    <row r="162" spans="1:3" ht="16" thickBot="1" x14ac:dyDescent="0.4">
      <c r="A162" s="32" t="s">
        <v>461</v>
      </c>
      <c r="B162" s="33">
        <v>3672</v>
      </c>
      <c r="C162" s="34">
        <v>587.21241830065355</v>
      </c>
    </row>
    <row r="163" spans="1:3" ht="16" thickBot="1" x14ac:dyDescent="0.4">
      <c r="A163" s="32" t="s">
        <v>525</v>
      </c>
      <c r="B163" s="33">
        <v>2</v>
      </c>
      <c r="C163" s="34">
        <v>1810</v>
      </c>
    </row>
    <row r="164" spans="1:3" ht="16" thickBot="1" x14ac:dyDescent="0.4">
      <c r="A164" s="32" t="s">
        <v>524</v>
      </c>
      <c r="B164" s="33">
        <v>8</v>
      </c>
      <c r="C164" s="34">
        <v>1591.75</v>
      </c>
    </row>
    <row r="165" spans="1:3" ht="16" thickBot="1" x14ac:dyDescent="0.4">
      <c r="A165" s="76" t="s">
        <v>536</v>
      </c>
      <c r="B165" s="70">
        <v>20</v>
      </c>
      <c r="C165" s="71">
        <v>28.15</v>
      </c>
    </row>
    <row r="166" spans="1:3" x14ac:dyDescent="0.35">
      <c r="C166" s="65"/>
    </row>
    <row r="167" spans="1:3" x14ac:dyDescent="0.35">
      <c r="C167" s="65"/>
    </row>
    <row r="168" spans="1:3" x14ac:dyDescent="0.35">
      <c r="C168" s="65"/>
    </row>
  </sheetData>
  <mergeCells count="18">
    <mergeCell ref="A17:C17"/>
    <mergeCell ref="A19:C19"/>
    <mergeCell ref="E19:G19"/>
    <mergeCell ref="E25:G25"/>
    <mergeCell ref="A30:C30"/>
    <mergeCell ref="E24:G24"/>
    <mergeCell ref="A29:C29"/>
    <mergeCell ref="A28:C28"/>
    <mergeCell ref="A26:C26"/>
    <mergeCell ref="A27:C27"/>
    <mergeCell ref="E18:G18"/>
    <mergeCell ref="A7:C7"/>
    <mergeCell ref="A16:C16"/>
    <mergeCell ref="A1:G1"/>
    <mergeCell ref="A2:G3"/>
    <mergeCell ref="A4:G4"/>
    <mergeCell ref="E8:G8"/>
    <mergeCell ref="E14:G14"/>
  </mergeCells>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767D0-EB7D-4500-8F88-F5B5DC7A52B9}">
  <sheetPr>
    <tabColor theme="0"/>
  </sheetPr>
  <dimension ref="A1:BC169"/>
  <sheetViews>
    <sheetView showGridLines="0" zoomScale="115" zoomScaleNormal="115" zoomScalePageLayoutView="110" workbookViewId="0">
      <selection activeCell="A6" sqref="A6"/>
    </sheetView>
  </sheetViews>
  <sheetFormatPr defaultRowHeight="15" x14ac:dyDescent="0.35"/>
  <cols>
    <col min="1" max="1" width="17.54296875" bestFit="1" customWidth="1"/>
    <col min="2" max="2" width="9.81640625" bestFit="1" customWidth="1"/>
    <col min="3" max="3" width="16.54296875" bestFit="1" customWidth="1"/>
    <col min="4" max="4" width="11.6328125" customWidth="1"/>
    <col min="5" max="5" width="20.54296875" customWidth="1"/>
    <col min="6" max="6" width="13.36328125" style="52" customWidth="1"/>
    <col min="7" max="7" width="15.81640625" style="58" customWidth="1"/>
    <col min="8" max="8" width="19.54296875" customWidth="1"/>
    <col min="9" max="9" width="15" customWidth="1"/>
    <col min="12" max="12" width="8.7265625" style="7"/>
  </cols>
  <sheetData>
    <row r="1" spans="1:55" ht="38.5" customHeight="1" x14ac:dyDescent="0.35">
      <c r="A1" s="168" t="s">
        <v>43</v>
      </c>
      <c r="B1" s="168"/>
      <c r="C1" s="168"/>
      <c r="D1" s="168"/>
      <c r="E1" s="168"/>
      <c r="F1" s="168"/>
      <c r="G1" s="168"/>
      <c r="H1" s="7"/>
      <c r="I1" s="7"/>
      <c r="J1" s="7"/>
      <c r="K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row>
    <row r="2" spans="1:55" ht="15.65" customHeight="1" x14ac:dyDescent="0.35">
      <c r="A2" s="169" t="s">
        <v>44</v>
      </c>
      <c r="B2" s="169"/>
      <c r="C2" s="169"/>
      <c r="D2" s="169"/>
      <c r="E2" s="169"/>
      <c r="F2" s="169"/>
      <c r="G2" s="169"/>
      <c r="H2" s="7"/>
      <c r="I2" s="7"/>
      <c r="J2" s="7"/>
      <c r="K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row>
    <row r="3" spans="1:55" ht="15" customHeight="1" x14ac:dyDescent="0.35">
      <c r="A3" s="169"/>
      <c r="B3" s="169"/>
      <c r="C3" s="169"/>
      <c r="D3" s="169"/>
      <c r="E3" s="169"/>
      <c r="F3" s="169"/>
      <c r="G3" s="169"/>
      <c r="H3" s="7"/>
      <c r="I3" s="7"/>
      <c r="J3" s="7"/>
      <c r="K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row>
    <row r="4" spans="1:55" ht="26" x14ac:dyDescent="0.35">
      <c r="A4" s="170" t="s">
        <v>547</v>
      </c>
      <c r="B4" s="170"/>
      <c r="C4" s="170"/>
      <c r="D4" s="170"/>
      <c r="E4" s="170"/>
      <c r="F4" s="170"/>
      <c r="G4" s="170"/>
      <c r="H4" s="60"/>
      <c r="I4" s="7"/>
      <c r="J4" s="7"/>
      <c r="K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row>
    <row r="5" spans="1:55" ht="26" x14ac:dyDescent="0.35">
      <c r="A5" s="59"/>
      <c r="B5" s="59"/>
      <c r="C5" s="59"/>
      <c r="D5" s="59"/>
      <c r="E5" s="59"/>
      <c r="F5" s="59"/>
      <c r="G5" s="59"/>
      <c r="H5" s="60"/>
      <c r="I5" s="7"/>
      <c r="J5" s="7"/>
      <c r="K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row>
    <row r="6" spans="1:55" x14ac:dyDescent="0.35">
      <c r="A6" s="61"/>
      <c r="B6" s="61"/>
      <c r="C6" s="61"/>
      <c r="D6" s="7"/>
      <c r="E6" s="7"/>
      <c r="F6" s="44"/>
      <c r="G6" s="53"/>
      <c r="H6" s="7"/>
      <c r="I6" s="7"/>
      <c r="J6" s="7"/>
      <c r="K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row>
    <row r="7" spans="1:55" x14ac:dyDescent="0.35">
      <c r="A7" s="166" t="s">
        <v>522</v>
      </c>
      <c r="B7" s="166"/>
      <c r="C7" s="166"/>
      <c r="D7" s="62"/>
      <c r="E7" s="7"/>
      <c r="F7" s="44"/>
      <c r="G7" s="53"/>
      <c r="H7" s="7"/>
      <c r="I7" s="7"/>
      <c r="J7" s="7"/>
      <c r="K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row>
    <row r="8" spans="1:55" x14ac:dyDescent="0.35">
      <c r="A8" s="25" t="s">
        <v>520</v>
      </c>
      <c r="B8" s="25" t="s">
        <v>459</v>
      </c>
      <c r="C8" s="25" t="s">
        <v>521</v>
      </c>
      <c r="D8" s="7"/>
      <c r="E8" s="173" t="s">
        <v>550</v>
      </c>
      <c r="F8" s="173"/>
      <c r="G8" s="173"/>
      <c r="H8" s="7"/>
      <c r="I8" s="7"/>
      <c r="J8" s="7"/>
      <c r="K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row>
    <row r="9" spans="1:55" x14ac:dyDescent="0.35">
      <c r="A9" s="8" t="s">
        <v>70</v>
      </c>
      <c r="B9" s="41">
        <v>12576</v>
      </c>
      <c r="C9" s="42">
        <v>34458.240000007179</v>
      </c>
      <c r="D9" s="7"/>
      <c r="E9" s="39" t="s">
        <v>526</v>
      </c>
      <c r="F9" s="45" t="s">
        <v>459</v>
      </c>
      <c r="G9" s="54" t="s">
        <v>527</v>
      </c>
      <c r="H9" s="7"/>
      <c r="I9" s="7"/>
      <c r="J9" s="7"/>
      <c r="K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row>
    <row r="10" spans="1:55" x14ac:dyDescent="0.35">
      <c r="A10" s="8" t="s">
        <v>461</v>
      </c>
      <c r="B10" s="10">
        <v>173590</v>
      </c>
      <c r="C10" s="26">
        <v>166646.40000008326</v>
      </c>
      <c r="D10" s="7"/>
      <c r="E10" s="40" t="s">
        <v>528</v>
      </c>
      <c r="F10" s="46">
        <v>78716</v>
      </c>
      <c r="G10" s="38">
        <v>0.99099999999999999</v>
      </c>
      <c r="H10" s="7"/>
      <c r="I10" s="69"/>
      <c r="J10" s="7"/>
      <c r="K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row>
    <row r="11" spans="1:55" x14ac:dyDescent="0.35">
      <c r="A11" s="8" t="s">
        <v>524</v>
      </c>
      <c r="B11" s="41">
        <v>7320</v>
      </c>
      <c r="C11" s="42">
        <v>1317.5999999999785</v>
      </c>
      <c r="D11" s="7"/>
      <c r="E11" s="40" t="s">
        <v>529</v>
      </c>
      <c r="F11" s="47">
        <v>736</v>
      </c>
      <c r="G11" s="43">
        <v>8.9999999999999993E-3</v>
      </c>
      <c r="H11" s="7"/>
      <c r="I11" s="7"/>
      <c r="J11" s="7"/>
      <c r="K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row>
    <row r="12" spans="1:55" x14ac:dyDescent="0.35">
      <c r="A12" s="8" t="s">
        <v>533</v>
      </c>
      <c r="B12" s="41">
        <v>42</v>
      </c>
      <c r="C12" s="42">
        <v>189</v>
      </c>
      <c r="D12" s="7"/>
      <c r="E12" s="9" t="s">
        <v>0</v>
      </c>
      <c r="F12" s="48">
        <v>79452</v>
      </c>
      <c r="G12" s="55">
        <v>1</v>
      </c>
      <c r="H12" s="7"/>
      <c r="I12" s="7"/>
      <c r="J12" s="7"/>
      <c r="K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row>
    <row r="13" spans="1:55" x14ac:dyDescent="0.35">
      <c r="A13" s="8" t="s">
        <v>523</v>
      </c>
      <c r="B13" s="41">
        <v>386</v>
      </c>
      <c r="C13" s="42">
        <v>0</v>
      </c>
      <c r="D13" s="62"/>
      <c r="E13" s="63" t="s">
        <v>537</v>
      </c>
      <c r="F13" s="63"/>
      <c r="G13" s="63"/>
      <c r="H13" s="7"/>
      <c r="I13" s="7"/>
      <c r="J13" s="7"/>
      <c r="K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row>
    <row r="14" spans="1:55" x14ac:dyDescent="0.35">
      <c r="A14" s="8" t="s">
        <v>535</v>
      </c>
      <c r="B14" s="10">
        <v>513</v>
      </c>
      <c r="C14" s="26">
        <v>1898.1000000000158</v>
      </c>
      <c r="D14" s="7"/>
      <c r="E14" s="172" t="s">
        <v>530</v>
      </c>
      <c r="F14" s="172"/>
      <c r="G14" s="172"/>
      <c r="H14" s="7"/>
      <c r="I14" s="7"/>
      <c r="J14" s="7"/>
      <c r="K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row>
    <row r="15" spans="1:55" x14ac:dyDescent="0.35">
      <c r="A15" s="9" t="s">
        <v>0</v>
      </c>
      <c r="B15" s="11">
        <v>194427</v>
      </c>
      <c r="C15" s="27">
        <v>204509.33999977639</v>
      </c>
      <c r="D15" s="7"/>
      <c r="E15" s="63"/>
      <c r="F15" s="63"/>
      <c r="G15" s="63"/>
      <c r="H15" s="7"/>
      <c r="I15" s="7"/>
      <c r="J15" s="7"/>
      <c r="K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row>
    <row r="16" spans="1:55" ht="20" customHeight="1" x14ac:dyDescent="0.35">
      <c r="A16" s="167" t="s">
        <v>546</v>
      </c>
      <c r="B16" s="167"/>
      <c r="C16" s="167"/>
      <c r="D16" s="7"/>
      <c r="E16" s="63"/>
      <c r="F16" s="63"/>
      <c r="G16" s="63"/>
      <c r="H16" s="7"/>
      <c r="I16" s="69"/>
      <c r="J16" s="7"/>
      <c r="K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row>
    <row r="17" spans="1:55" ht="48.5" customHeight="1" x14ac:dyDescent="0.35">
      <c r="A17" s="167" t="s">
        <v>532</v>
      </c>
      <c r="B17" s="167"/>
      <c r="C17" s="167"/>
      <c r="D17" s="7"/>
      <c r="E17" s="63"/>
      <c r="F17" s="63"/>
      <c r="G17" s="63"/>
      <c r="H17" s="7"/>
      <c r="I17" s="7"/>
      <c r="J17" s="7"/>
      <c r="K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row>
    <row r="18" spans="1:55" ht="13.5" customHeight="1" x14ac:dyDescent="0.35">
      <c r="A18" s="64"/>
      <c r="B18" s="64"/>
      <c r="C18" s="64"/>
      <c r="D18" s="7"/>
      <c r="E18" s="172"/>
      <c r="F18" s="172"/>
      <c r="G18" s="172"/>
      <c r="H18" s="7"/>
      <c r="I18" s="7"/>
      <c r="J18" s="7"/>
      <c r="K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row>
    <row r="19" spans="1:55" ht="31.5" customHeight="1" x14ac:dyDescent="0.35">
      <c r="A19" s="166" t="s">
        <v>545</v>
      </c>
      <c r="B19" s="166"/>
      <c r="C19" s="166"/>
      <c r="D19" s="7"/>
      <c r="E19" s="173" t="s">
        <v>549</v>
      </c>
      <c r="F19" s="173"/>
      <c r="G19" s="173"/>
      <c r="H19" s="69"/>
      <c r="I19" s="7"/>
      <c r="J19" s="7"/>
      <c r="K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row>
    <row r="20" spans="1:55" ht="15" customHeight="1" x14ac:dyDescent="0.35">
      <c r="A20" s="25" t="s">
        <v>458</v>
      </c>
      <c r="B20" s="25" t="s">
        <v>459</v>
      </c>
      <c r="C20" s="25" t="s">
        <v>47</v>
      </c>
      <c r="D20" s="7"/>
      <c r="E20" s="39" t="s">
        <v>526</v>
      </c>
      <c r="F20" s="49" t="s">
        <v>459</v>
      </c>
      <c r="G20" s="56" t="s">
        <v>527</v>
      </c>
      <c r="H20" s="7"/>
      <c r="I20" s="69"/>
      <c r="J20" s="7"/>
      <c r="K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row>
    <row r="21" spans="1:55" x14ac:dyDescent="0.35">
      <c r="A21" s="8" t="s">
        <v>460</v>
      </c>
      <c r="B21" s="10">
        <v>85009</v>
      </c>
      <c r="C21" s="66">
        <v>568.94445294027696</v>
      </c>
      <c r="D21" s="7"/>
      <c r="E21" s="40" t="s">
        <v>528</v>
      </c>
      <c r="F21" s="46">
        <v>10679</v>
      </c>
      <c r="G21" s="38">
        <v>0.93600000000000005</v>
      </c>
      <c r="H21" s="7"/>
      <c r="I21" s="7"/>
      <c r="J21" s="7"/>
      <c r="K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row>
    <row r="22" spans="1:55" x14ac:dyDescent="0.35">
      <c r="A22" s="8" t="s">
        <v>487</v>
      </c>
      <c r="B22" s="10">
        <v>57</v>
      </c>
      <c r="C22" s="66">
        <v>970.15789473684208</v>
      </c>
      <c r="D22" s="7"/>
      <c r="E22" s="40" t="s">
        <v>529</v>
      </c>
      <c r="F22" s="46">
        <v>736</v>
      </c>
      <c r="G22" s="38">
        <v>6.4000000000000001E-2</v>
      </c>
      <c r="H22" s="7"/>
      <c r="I22" s="7"/>
      <c r="J22" s="7"/>
      <c r="K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row>
    <row r="23" spans="1:55" x14ac:dyDescent="0.35">
      <c r="A23" s="8" t="s">
        <v>486</v>
      </c>
      <c r="B23" s="41">
        <v>109297</v>
      </c>
      <c r="C23" s="67">
        <v>532.26144358948557</v>
      </c>
      <c r="D23" s="7"/>
      <c r="E23" s="9" t="s">
        <v>0</v>
      </c>
      <c r="F23" s="48">
        <v>11415</v>
      </c>
      <c r="G23" s="55">
        <v>1</v>
      </c>
      <c r="H23" s="7"/>
      <c r="I23" s="7"/>
      <c r="J23" s="7"/>
      <c r="K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row>
    <row r="24" spans="1:55" x14ac:dyDescent="0.35">
      <c r="A24" s="8" t="s">
        <v>488</v>
      </c>
      <c r="B24">
        <v>64</v>
      </c>
      <c r="C24" s="67">
        <v>1006.453125</v>
      </c>
      <c r="D24" s="7"/>
      <c r="E24" s="172" t="s">
        <v>537</v>
      </c>
      <c r="F24" s="172"/>
      <c r="G24" s="172"/>
      <c r="H24" s="7"/>
      <c r="I24" s="7"/>
      <c r="J24" s="7"/>
      <c r="K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row>
    <row r="25" spans="1:55" ht="27.5" customHeight="1" x14ac:dyDescent="0.35">
      <c r="A25" s="9" t="s">
        <v>0</v>
      </c>
      <c r="B25" s="11">
        <v>194427</v>
      </c>
      <c r="C25" s="68">
        <v>548.58476446172597</v>
      </c>
      <c r="D25" s="7"/>
      <c r="E25" s="172" t="s">
        <v>530</v>
      </c>
      <c r="F25" s="172"/>
      <c r="G25" s="172"/>
      <c r="H25" s="7"/>
      <c r="I25" s="7"/>
      <c r="J25" s="7"/>
      <c r="K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row>
    <row r="26" spans="1:55" x14ac:dyDescent="0.35">
      <c r="A26" s="167" t="str">
        <f>A16</f>
        <v>Data from BI Inc. Participants Report, 9.30.2023</v>
      </c>
      <c r="B26" s="167"/>
      <c r="C26" s="167"/>
      <c r="D26" s="69"/>
      <c r="E26" s="61"/>
      <c r="F26" s="50"/>
      <c r="G26" s="53"/>
      <c r="I26" s="7"/>
      <c r="J26" s="7"/>
      <c r="K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row>
    <row r="27" spans="1:55" x14ac:dyDescent="0.35">
      <c r="A27" s="167" t="s">
        <v>544</v>
      </c>
      <c r="B27" s="167"/>
      <c r="C27" s="167"/>
      <c r="D27" s="69"/>
      <c r="F27" s="51"/>
      <c r="G27" s="57"/>
      <c r="H27" s="7"/>
      <c r="I27" s="7"/>
      <c r="J27" s="7"/>
      <c r="K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row>
    <row r="28" spans="1:55" x14ac:dyDescent="0.35">
      <c r="A28" s="174"/>
      <c r="B28" s="174"/>
      <c r="C28" s="174"/>
      <c r="D28" s="7"/>
      <c r="E28" s="7"/>
      <c r="F28" s="44"/>
      <c r="G28" s="53"/>
      <c r="H28" s="7"/>
      <c r="I28" s="7"/>
      <c r="J28" s="7"/>
      <c r="K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row>
    <row r="29" spans="1:55" ht="10.5" customHeight="1" x14ac:dyDescent="0.35">
      <c r="A29" s="174"/>
      <c r="B29" s="174"/>
      <c r="C29" s="174"/>
      <c r="D29" s="7"/>
      <c r="E29" s="7"/>
      <c r="F29" s="44"/>
      <c r="G29" s="53"/>
      <c r="H29" s="7"/>
      <c r="I29" s="7"/>
      <c r="J29" s="7"/>
      <c r="K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row>
    <row r="30" spans="1:55" ht="36.5" customHeight="1" thickBot="1" x14ac:dyDescent="0.4">
      <c r="A30" s="174" t="s">
        <v>543</v>
      </c>
      <c r="B30" s="174"/>
      <c r="C30" s="174"/>
      <c r="D30" s="7"/>
      <c r="E30" s="7"/>
      <c r="F30" s="44"/>
      <c r="G30" s="53"/>
      <c r="H30" s="7"/>
      <c r="I30" s="7"/>
      <c r="J30" s="7"/>
      <c r="K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row>
    <row r="31" spans="1:55" ht="30.5" thickBot="1" x14ac:dyDescent="0.4">
      <c r="A31" s="28" t="s">
        <v>490</v>
      </c>
      <c r="B31" s="28" t="s">
        <v>459</v>
      </c>
      <c r="C31" s="28" t="s">
        <v>491</v>
      </c>
      <c r="D31" s="7"/>
      <c r="E31" s="7"/>
      <c r="F31" s="44"/>
      <c r="G31" s="53"/>
      <c r="H31" s="7"/>
      <c r="I31" s="7"/>
      <c r="J31" s="7"/>
      <c r="K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row>
    <row r="32" spans="1:55" ht="16" thickBot="1" x14ac:dyDescent="0.4">
      <c r="A32" s="29" t="s">
        <v>0</v>
      </c>
      <c r="B32" s="30">
        <v>194427</v>
      </c>
      <c r="C32" s="31">
        <v>548.58476446172597</v>
      </c>
      <c r="D32" s="17"/>
      <c r="E32" s="7"/>
      <c r="F32" s="44"/>
      <c r="G32" s="53"/>
      <c r="H32" s="7"/>
      <c r="I32" s="7"/>
      <c r="J32" s="7"/>
      <c r="K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row>
    <row r="33" spans="1:55" ht="15.5" thickBot="1" x14ac:dyDescent="0.4">
      <c r="A33" s="35" t="s">
        <v>462</v>
      </c>
      <c r="B33" s="36">
        <v>5244</v>
      </c>
      <c r="C33" s="37">
        <v>654.05949656750568</v>
      </c>
      <c r="E33" s="7"/>
      <c r="F33" s="44"/>
      <c r="G33" s="53"/>
      <c r="H33" s="7"/>
      <c r="I33" s="7"/>
      <c r="J33" s="7"/>
      <c r="K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row>
    <row r="34" spans="1:55" ht="16" thickBot="1" x14ac:dyDescent="0.4">
      <c r="A34" s="32" t="s">
        <v>70</v>
      </c>
      <c r="B34" s="33">
        <v>309</v>
      </c>
      <c r="C34" s="34">
        <v>485.43042071197414</v>
      </c>
      <c r="E34" s="7"/>
      <c r="F34" s="44"/>
      <c r="G34" s="53"/>
      <c r="H34" s="7"/>
      <c r="I34" s="7"/>
      <c r="J34" s="7"/>
      <c r="K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row>
    <row r="35" spans="1:55" ht="16" thickBot="1" x14ac:dyDescent="0.4">
      <c r="A35" s="32" t="s">
        <v>461</v>
      </c>
      <c r="B35" s="33">
        <v>4633</v>
      </c>
      <c r="C35" s="34">
        <v>575.50960500755446</v>
      </c>
      <c r="E35" s="65"/>
      <c r="F35" s="44"/>
      <c r="G35" s="53"/>
      <c r="H35" s="7"/>
      <c r="I35" s="7"/>
      <c r="J35" s="7"/>
      <c r="K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row>
    <row r="36" spans="1:55" ht="16" thickBot="1" x14ac:dyDescent="0.4">
      <c r="A36" s="32" t="s">
        <v>524</v>
      </c>
      <c r="B36" s="33">
        <v>285</v>
      </c>
      <c r="C36" s="34">
        <v>2151.6666666666665</v>
      </c>
      <c r="E36" s="65"/>
      <c r="F36" s="44"/>
      <c r="G36" s="53"/>
      <c r="H36" s="7"/>
      <c r="I36" s="7"/>
      <c r="J36" s="7"/>
      <c r="K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row>
    <row r="37" spans="1:55" ht="16" thickBot="1" x14ac:dyDescent="0.4">
      <c r="A37" s="32" t="s">
        <v>536</v>
      </c>
      <c r="B37" s="33">
        <v>17</v>
      </c>
      <c r="C37" s="34">
        <v>19.352941176470587</v>
      </c>
      <c r="E37" s="65"/>
      <c r="F37" s="44"/>
      <c r="G37" s="53"/>
      <c r="H37" s="7"/>
      <c r="I37" s="7"/>
      <c r="J37" s="7"/>
      <c r="K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row>
    <row r="38" spans="1:55" ht="15.5" thickBot="1" x14ac:dyDescent="0.4">
      <c r="A38" s="35" t="s">
        <v>463</v>
      </c>
      <c r="B38" s="36">
        <v>3551</v>
      </c>
      <c r="C38" s="37">
        <v>564.00478738383549</v>
      </c>
      <c r="E38" s="65"/>
      <c r="F38" s="44"/>
      <c r="G38" s="53"/>
      <c r="H38" s="7"/>
      <c r="I38" s="7"/>
      <c r="J38" s="7"/>
      <c r="K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row>
    <row r="39" spans="1:55" ht="16" thickBot="1" x14ac:dyDescent="0.4">
      <c r="A39" s="32" t="s">
        <v>70</v>
      </c>
      <c r="B39" s="33">
        <v>124</v>
      </c>
      <c r="C39" s="34">
        <v>292.16935483870969</v>
      </c>
      <c r="E39" s="65"/>
      <c r="F39" s="44"/>
      <c r="G39" s="53"/>
      <c r="H39" s="7"/>
      <c r="I39" s="7"/>
      <c r="J39" s="7"/>
      <c r="K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row>
    <row r="40" spans="1:55" ht="16" thickBot="1" x14ac:dyDescent="0.4">
      <c r="A40" s="32" t="s">
        <v>461</v>
      </c>
      <c r="B40" s="33">
        <v>3361</v>
      </c>
      <c r="C40" s="34">
        <v>571.9485272240405</v>
      </c>
      <c r="E40" s="65"/>
      <c r="F40" s="44"/>
      <c r="G40" s="53"/>
      <c r="H40" s="7"/>
      <c r="I40" s="7"/>
      <c r="J40" s="7"/>
      <c r="K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row>
    <row r="41" spans="1:55" ht="16" thickBot="1" x14ac:dyDescent="0.4">
      <c r="A41" s="32" t="s">
        <v>525</v>
      </c>
      <c r="B41" s="33">
        <v>1</v>
      </c>
      <c r="C41" s="34">
        <v>35</v>
      </c>
      <c r="D41" s="17"/>
      <c r="E41" s="65"/>
      <c r="F41" s="44"/>
      <c r="G41" s="53"/>
      <c r="H41" s="7"/>
      <c r="I41" s="7"/>
      <c r="J41" s="7"/>
      <c r="K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row>
    <row r="42" spans="1:55" ht="16" thickBot="1" x14ac:dyDescent="0.4">
      <c r="A42" s="32" t="s">
        <v>524</v>
      </c>
      <c r="B42" s="33">
        <v>27</v>
      </c>
      <c r="C42" s="34">
        <v>1595.4814814814815</v>
      </c>
      <c r="E42" s="65"/>
      <c r="F42" s="44"/>
      <c r="G42" s="53"/>
      <c r="H42" s="7"/>
      <c r="I42" s="7"/>
      <c r="J42" s="7"/>
      <c r="K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row>
    <row r="43" spans="1:55" ht="16" thickBot="1" x14ac:dyDescent="0.4">
      <c r="A43" s="32" t="s">
        <v>536</v>
      </c>
      <c r="B43" s="33">
        <v>38</v>
      </c>
      <c r="C43" s="34">
        <v>29.473684210526315</v>
      </c>
      <c r="E43" s="65"/>
      <c r="F43" s="44"/>
      <c r="G43" s="53"/>
      <c r="H43" s="7"/>
      <c r="I43" s="7"/>
      <c r="J43" s="7"/>
      <c r="K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row>
    <row r="44" spans="1:55" ht="15.5" thickBot="1" x14ac:dyDescent="0.4">
      <c r="A44" s="35" t="s">
        <v>464</v>
      </c>
      <c r="B44" s="36">
        <v>7048</v>
      </c>
      <c r="C44" s="37">
        <v>482.88351305334845</v>
      </c>
      <c r="E44" s="65"/>
      <c r="F44" s="44"/>
      <c r="G44" s="53"/>
      <c r="H44" s="7"/>
      <c r="I44" s="7"/>
      <c r="J44" s="7"/>
      <c r="K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row>
    <row r="45" spans="1:55" ht="16" thickBot="1" x14ac:dyDescent="0.4">
      <c r="A45" s="32" t="s">
        <v>70</v>
      </c>
      <c r="B45" s="33">
        <v>113</v>
      </c>
      <c r="C45" s="34">
        <v>409.69026548672565</v>
      </c>
      <c r="E45" s="65"/>
      <c r="F45" s="44"/>
      <c r="G45" s="53"/>
      <c r="H45" s="7"/>
      <c r="I45" s="7"/>
      <c r="J45" s="7"/>
      <c r="K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row>
    <row r="46" spans="1:55" ht="16" thickBot="1" x14ac:dyDescent="0.4">
      <c r="A46" s="32" t="s">
        <v>461</v>
      </c>
      <c r="B46" s="33">
        <v>6905</v>
      </c>
      <c r="C46" s="34">
        <v>485.80318609703113</v>
      </c>
      <c r="E46" s="65"/>
      <c r="F46" s="44"/>
      <c r="G46" s="53"/>
      <c r="H46" s="7"/>
      <c r="I46" s="7"/>
      <c r="J46" s="7"/>
      <c r="K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row>
    <row r="47" spans="1:55" ht="16" thickBot="1" x14ac:dyDescent="0.4">
      <c r="A47" s="32" t="s">
        <v>524</v>
      </c>
      <c r="B47" s="33">
        <v>2</v>
      </c>
      <c r="C47" s="34">
        <v>967</v>
      </c>
      <c r="E47" s="65"/>
      <c r="F47" s="44"/>
      <c r="G47" s="53"/>
      <c r="H47" s="7"/>
      <c r="I47" s="7"/>
      <c r="J47" s="7"/>
      <c r="K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row>
    <row r="48" spans="1:55" ht="16" thickBot="1" x14ac:dyDescent="0.4">
      <c r="A48" s="32" t="s">
        <v>536</v>
      </c>
      <c r="B48" s="33">
        <v>28</v>
      </c>
      <c r="C48" s="34">
        <v>23.678571428571427</v>
      </c>
      <c r="E48" s="65"/>
      <c r="F48" s="44"/>
      <c r="G48" s="53"/>
      <c r="H48" s="7"/>
      <c r="I48" s="7"/>
      <c r="J48" s="7"/>
      <c r="K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row>
    <row r="49" spans="1:55" ht="15.5" thickBot="1" x14ac:dyDescent="0.4">
      <c r="A49" s="35" t="s">
        <v>465</v>
      </c>
      <c r="B49" s="36">
        <v>602</v>
      </c>
      <c r="C49" s="37">
        <v>947.98172757475083</v>
      </c>
      <c r="E49" s="65"/>
      <c r="F49" s="44"/>
      <c r="G49" s="53"/>
      <c r="H49" s="7"/>
      <c r="I49" s="7"/>
      <c r="J49" s="7"/>
      <c r="K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row>
    <row r="50" spans="1:55" ht="16" thickBot="1" x14ac:dyDescent="0.4">
      <c r="A50" s="32" t="s">
        <v>70</v>
      </c>
      <c r="B50" s="33">
        <v>9</v>
      </c>
      <c r="C50" s="34">
        <v>147</v>
      </c>
      <c r="E50" s="65"/>
      <c r="F50" s="44"/>
      <c r="G50" s="53"/>
      <c r="H50" s="7"/>
      <c r="I50" s="7"/>
      <c r="J50" s="7"/>
      <c r="K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row>
    <row r="51" spans="1:55" ht="16" thickBot="1" x14ac:dyDescent="0.4">
      <c r="A51" s="32" t="s">
        <v>461</v>
      </c>
      <c r="B51" s="33">
        <v>340</v>
      </c>
      <c r="C51" s="34">
        <v>355.90588235294115</v>
      </c>
      <c r="E51" s="65"/>
      <c r="F51" s="44"/>
      <c r="G51" s="53"/>
      <c r="H51" s="7"/>
      <c r="I51" s="7"/>
      <c r="J51" s="7"/>
      <c r="K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row>
    <row r="52" spans="1:55" ht="16" thickBot="1" x14ac:dyDescent="0.4">
      <c r="A52" s="32" t="s">
        <v>524</v>
      </c>
      <c r="B52" s="33">
        <v>253</v>
      </c>
      <c r="C52" s="34">
        <v>1772.1501976284585</v>
      </c>
      <c r="E52" s="65"/>
      <c r="F52" s="44"/>
      <c r="G52" s="53"/>
      <c r="H52" s="7"/>
      <c r="I52" s="7"/>
      <c r="J52" s="7"/>
      <c r="K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row>
    <row r="53" spans="1:55" ht="15.5" thickBot="1" x14ac:dyDescent="0.4">
      <c r="A53" s="35" t="s">
        <v>466</v>
      </c>
      <c r="B53" s="36">
        <v>13882</v>
      </c>
      <c r="C53" s="37">
        <v>695.04372568794122</v>
      </c>
      <c r="E53" s="65"/>
      <c r="F53" s="44"/>
      <c r="G53" s="53"/>
      <c r="H53" s="7"/>
      <c r="I53" s="7"/>
      <c r="J53" s="7"/>
      <c r="K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row>
    <row r="54" spans="1:55" ht="16" thickBot="1" x14ac:dyDescent="0.4">
      <c r="A54" s="32" t="s">
        <v>70</v>
      </c>
      <c r="B54" s="33">
        <v>430</v>
      </c>
      <c r="C54" s="34">
        <v>306.57674418604654</v>
      </c>
      <c r="D54" s="17"/>
      <c r="E54" s="65"/>
      <c r="F54" s="44"/>
      <c r="G54" s="53"/>
      <c r="H54" s="7"/>
      <c r="I54" s="7"/>
      <c r="J54" s="7"/>
      <c r="K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row>
    <row r="55" spans="1:55" ht="16" thickBot="1" x14ac:dyDescent="0.4">
      <c r="A55" s="32" t="s">
        <v>461</v>
      </c>
      <c r="B55" s="33">
        <v>12698</v>
      </c>
      <c r="C55" s="34">
        <v>620.19459757442121</v>
      </c>
      <c r="E55" s="65"/>
      <c r="F55" s="44"/>
      <c r="G55" s="53"/>
      <c r="H55" s="7"/>
      <c r="I55" s="7"/>
      <c r="J55" s="7"/>
      <c r="K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row>
    <row r="56" spans="1:55" ht="16" thickBot="1" x14ac:dyDescent="0.4">
      <c r="A56" s="32" t="s">
        <v>525</v>
      </c>
      <c r="B56" s="33">
        <v>3</v>
      </c>
      <c r="C56" s="34">
        <v>277</v>
      </c>
      <c r="E56" s="65"/>
      <c r="F56" s="44"/>
      <c r="G56" s="53"/>
      <c r="H56" s="7"/>
      <c r="I56" s="7"/>
      <c r="J56" s="7"/>
      <c r="K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row>
    <row r="57" spans="1:55" ht="16" thickBot="1" x14ac:dyDescent="0.4">
      <c r="A57" s="32" t="s">
        <v>524</v>
      </c>
      <c r="B57" s="33">
        <v>708</v>
      </c>
      <c r="C57" s="34">
        <v>2316.0395480225989</v>
      </c>
      <c r="E57" s="65"/>
      <c r="F57" s="44"/>
      <c r="G57" s="53"/>
      <c r="H57" s="7"/>
      <c r="I57" s="7"/>
      <c r="J57" s="7"/>
      <c r="K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row>
    <row r="58" spans="1:55" ht="16" thickBot="1" x14ac:dyDescent="0.4">
      <c r="A58" s="32" t="s">
        <v>536</v>
      </c>
      <c r="B58" s="33">
        <v>43</v>
      </c>
      <c r="C58" s="34">
        <v>22.11627906976744</v>
      </c>
      <c r="E58" s="65"/>
      <c r="F58" s="44"/>
      <c r="G58" s="53"/>
      <c r="H58" s="7"/>
      <c r="I58" s="7"/>
      <c r="J58" s="7"/>
      <c r="K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row>
    <row r="59" spans="1:55" ht="15.5" thickBot="1" x14ac:dyDescent="0.4">
      <c r="A59" s="35" t="s">
        <v>467</v>
      </c>
      <c r="B59" s="36">
        <v>2358</v>
      </c>
      <c r="C59" s="37">
        <v>471.02417302798983</v>
      </c>
      <c r="E59" s="65"/>
      <c r="F59" s="44"/>
      <c r="G59" s="53"/>
      <c r="H59" s="7"/>
      <c r="I59" s="7"/>
      <c r="J59" s="7"/>
      <c r="K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row>
    <row r="60" spans="1:55" ht="16" thickBot="1" x14ac:dyDescent="0.4">
      <c r="A60" s="32" t="s">
        <v>70</v>
      </c>
      <c r="B60" s="33">
        <v>156</v>
      </c>
      <c r="C60" s="34">
        <v>192.23717948717947</v>
      </c>
      <c r="E60" s="65"/>
      <c r="F60" s="44"/>
      <c r="G60" s="53"/>
      <c r="H60" s="7"/>
      <c r="I60" s="7"/>
      <c r="J60" s="7"/>
      <c r="K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row>
    <row r="61" spans="1:55" ht="16" thickBot="1" x14ac:dyDescent="0.4">
      <c r="A61" s="32" t="s">
        <v>461</v>
      </c>
      <c r="B61" s="33">
        <v>2191</v>
      </c>
      <c r="C61" s="34">
        <v>491.06298493838432</v>
      </c>
      <c r="E61" s="65"/>
      <c r="F61" s="44"/>
      <c r="G61" s="53"/>
      <c r="H61" s="7"/>
      <c r="I61" s="7"/>
      <c r="J61" s="7"/>
      <c r="K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row>
    <row r="62" spans="1:55" ht="16" thickBot="1" x14ac:dyDescent="0.4">
      <c r="A62" s="32" t="s">
        <v>525</v>
      </c>
      <c r="B62" s="33">
        <v>1</v>
      </c>
      <c r="C62" s="34">
        <v>59</v>
      </c>
      <c r="E62" s="65"/>
      <c r="F62" s="44"/>
      <c r="G62" s="53"/>
      <c r="H62" s="7"/>
      <c r="I62" s="7"/>
      <c r="J62" s="7"/>
      <c r="K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row>
    <row r="63" spans="1:55" ht="16" thickBot="1" x14ac:dyDescent="0.4">
      <c r="A63" s="32" t="s">
        <v>524</v>
      </c>
      <c r="B63" s="33">
        <v>3</v>
      </c>
      <c r="C63" s="34">
        <v>1554.3333333333333</v>
      </c>
      <c r="E63" s="65"/>
      <c r="F63" s="44"/>
      <c r="G63" s="53"/>
      <c r="H63" s="7"/>
      <c r="I63" s="7"/>
      <c r="J63" s="7"/>
      <c r="K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row>
    <row r="64" spans="1:55" ht="16" thickBot="1" x14ac:dyDescent="0.4">
      <c r="A64" s="32" t="s">
        <v>536</v>
      </c>
      <c r="B64" s="33">
        <v>7</v>
      </c>
      <c r="C64" s="34">
        <v>6.4285714285714288</v>
      </c>
      <c r="E64" s="65"/>
      <c r="F64" s="44"/>
      <c r="G64" s="53"/>
      <c r="H64" s="7"/>
      <c r="I64" s="7"/>
      <c r="J64" s="7"/>
      <c r="K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row>
    <row r="65" spans="1:55" ht="15.5" thickBot="1" x14ac:dyDescent="0.4">
      <c r="A65" s="35" t="s">
        <v>468</v>
      </c>
      <c r="B65" s="36">
        <v>2924</v>
      </c>
      <c r="C65" s="37">
        <v>511.68125854993161</v>
      </c>
      <c r="E65" s="65"/>
      <c r="F65" s="44"/>
      <c r="G65" s="53"/>
      <c r="H65" s="7"/>
      <c r="I65" s="7"/>
      <c r="J65" s="7"/>
      <c r="K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row>
    <row r="66" spans="1:55" ht="16" thickBot="1" x14ac:dyDescent="0.4">
      <c r="A66" s="32" t="s">
        <v>70</v>
      </c>
      <c r="B66" s="33">
        <v>26</v>
      </c>
      <c r="C66" s="34">
        <v>306.07692307692309</v>
      </c>
      <c r="E66" s="65"/>
      <c r="F66" s="44"/>
      <c r="G66" s="53"/>
      <c r="H66" s="7"/>
      <c r="I66" s="7"/>
      <c r="J66" s="7"/>
      <c r="K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row>
    <row r="67" spans="1:55" ht="16" thickBot="1" x14ac:dyDescent="0.4">
      <c r="A67" s="32" t="s">
        <v>461</v>
      </c>
      <c r="B67" s="33">
        <v>2797</v>
      </c>
      <c r="C67" s="34">
        <v>478.07293528780838</v>
      </c>
      <c r="E67" s="65"/>
      <c r="F67" s="44"/>
      <c r="G67" s="53"/>
      <c r="H67" s="7"/>
      <c r="I67" s="7"/>
      <c r="J67" s="7"/>
      <c r="K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row>
    <row r="68" spans="1:55" ht="17.5" customHeight="1" thickBot="1" x14ac:dyDescent="0.4">
      <c r="A68" s="32" t="s">
        <v>534</v>
      </c>
      <c r="B68" s="33">
        <v>17</v>
      </c>
      <c r="C68" s="34">
        <v>920.76470588235293</v>
      </c>
      <c r="E68" s="65"/>
      <c r="F68" s="44"/>
      <c r="G68" s="53"/>
      <c r="H68" s="7"/>
      <c r="I68" s="7"/>
      <c r="J68" s="7"/>
      <c r="K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row>
    <row r="69" spans="1:55" ht="16" thickBot="1" x14ac:dyDescent="0.4">
      <c r="A69" s="32" t="s">
        <v>524</v>
      </c>
      <c r="B69" s="33">
        <v>61</v>
      </c>
      <c r="C69" s="34">
        <v>2204.7213114754099</v>
      </c>
      <c r="E69" s="65"/>
      <c r="F69" s="44"/>
      <c r="G69" s="53"/>
      <c r="H69" s="7"/>
      <c r="I69" s="7"/>
      <c r="J69" s="7"/>
      <c r="K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row>
    <row r="70" spans="1:55" ht="16" thickBot="1" x14ac:dyDescent="0.4">
      <c r="A70" s="32" t="s">
        <v>536</v>
      </c>
      <c r="B70" s="72">
        <v>23</v>
      </c>
      <c r="C70" s="73">
        <v>38.565217391304351</v>
      </c>
      <c r="E70" s="65"/>
      <c r="F70" s="44"/>
      <c r="G70" s="53"/>
      <c r="H70" s="7"/>
      <c r="I70" s="7"/>
      <c r="J70" s="7"/>
      <c r="K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row>
    <row r="71" spans="1:55" ht="16" thickBot="1" x14ac:dyDescent="0.4">
      <c r="A71" s="35" t="s">
        <v>531</v>
      </c>
      <c r="B71" s="74">
        <v>10017</v>
      </c>
      <c r="C71" s="75">
        <v>833.78147149845267</v>
      </c>
      <c r="E71" s="65"/>
      <c r="F71" s="44"/>
      <c r="G71" s="53"/>
      <c r="H71" s="7"/>
      <c r="I71" s="7"/>
      <c r="J71" s="7"/>
      <c r="K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row>
    <row r="72" spans="1:55" ht="16" thickBot="1" x14ac:dyDescent="0.4">
      <c r="A72" s="32" t="s">
        <v>70</v>
      </c>
      <c r="B72" s="33">
        <v>94</v>
      </c>
      <c r="C72" s="34">
        <v>487.39361702127661</v>
      </c>
      <c r="E72" s="65"/>
      <c r="F72" s="44"/>
      <c r="G72" s="53"/>
      <c r="H72" s="7"/>
      <c r="I72" s="7"/>
      <c r="J72" s="7"/>
      <c r="K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row>
    <row r="73" spans="1:55" ht="16" thickBot="1" x14ac:dyDescent="0.4">
      <c r="A73" s="32" t="s">
        <v>461</v>
      </c>
      <c r="B73" s="33">
        <v>9343</v>
      </c>
      <c r="C73" s="34">
        <v>732.12126725891039</v>
      </c>
      <c r="E73" s="65"/>
      <c r="F73" s="44"/>
      <c r="G73" s="53"/>
      <c r="H73" s="7"/>
      <c r="I73" s="7"/>
      <c r="J73" s="7"/>
      <c r="K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row>
    <row r="74" spans="1:55" ht="16" thickBot="1" x14ac:dyDescent="0.4">
      <c r="A74" s="32" t="s">
        <v>524</v>
      </c>
      <c r="B74" s="33">
        <v>580</v>
      </c>
      <c r="C74" s="34">
        <v>2527.5258620689656</v>
      </c>
      <c r="E74" s="65"/>
      <c r="F74" s="44"/>
      <c r="G74" s="53"/>
      <c r="H74" s="7"/>
      <c r="I74" s="7"/>
      <c r="J74" s="7"/>
      <c r="K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row>
    <row r="75" spans="1:55" ht="15.5" thickBot="1" x14ac:dyDescent="0.4">
      <c r="A75" s="35" t="s">
        <v>469</v>
      </c>
      <c r="B75" s="36">
        <v>2935</v>
      </c>
      <c r="C75" s="37">
        <v>263.14344122657582</v>
      </c>
      <c r="E75" s="65"/>
      <c r="F75" s="44"/>
      <c r="G75" s="53"/>
      <c r="H75" s="7"/>
      <c r="I75" s="7"/>
      <c r="J75" s="7"/>
      <c r="K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row>
    <row r="76" spans="1:55" ht="16" thickBot="1" x14ac:dyDescent="0.4">
      <c r="A76" s="32" t="s">
        <v>70</v>
      </c>
      <c r="B76" s="33">
        <v>1183</v>
      </c>
      <c r="C76" s="34">
        <v>51.449704142011832</v>
      </c>
      <c r="E76" s="65"/>
      <c r="F76" s="44"/>
      <c r="G76" s="53"/>
      <c r="H76" s="7"/>
      <c r="I76" s="7"/>
      <c r="J76" s="7"/>
      <c r="K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row>
    <row r="77" spans="1:55" ht="16" thickBot="1" x14ac:dyDescent="0.4">
      <c r="A77" s="32" t="s">
        <v>461</v>
      </c>
      <c r="B77" s="33">
        <v>1558</v>
      </c>
      <c r="C77" s="34">
        <v>280.13414634146341</v>
      </c>
      <c r="E77" s="65"/>
      <c r="F77" s="44"/>
      <c r="G77" s="53"/>
      <c r="H77" s="7"/>
      <c r="I77" s="7"/>
      <c r="J77" s="7"/>
      <c r="K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row>
    <row r="78" spans="1:55" ht="16" thickBot="1" x14ac:dyDescent="0.4">
      <c r="A78" s="32" t="s">
        <v>524</v>
      </c>
      <c r="B78" s="33">
        <v>192</v>
      </c>
      <c r="C78" s="34">
        <v>1431.8072916666667</v>
      </c>
      <c r="D78" s="17"/>
      <c r="E78" s="65"/>
      <c r="F78" s="44"/>
      <c r="G78" s="53"/>
      <c r="H78" s="7"/>
      <c r="I78" s="7"/>
      <c r="J78" s="7"/>
      <c r="K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row>
    <row r="79" spans="1:55" ht="16" thickBot="1" x14ac:dyDescent="0.4">
      <c r="A79" s="32" t="s">
        <v>536</v>
      </c>
      <c r="B79" s="33">
        <v>2</v>
      </c>
      <c r="C79" s="34">
        <v>52.5</v>
      </c>
      <c r="E79" s="65"/>
      <c r="F79" s="44"/>
      <c r="G79" s="53"/>
      <c r="H79" s="7"/>
      <c r="I79" s="7"/>
      <c r="J79" s="7"/>
      <c r="K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row>
    <row r="80" spans="1:55" ht="15.5" thickBot="1" x14ac:dyDescent="0.4">
      <c r="A80" s="35" t="s">
        <v>519</v>
      </c>
      <c r="B80" s="36">
        <v>13995</v>
      </c>
      <c r="C80" s="37">
        <v>212.84194355126832</v>
      </c>
      <c r="E80" s="65"/>
      <c r="F80" s="44"/>
      <c r="G80" s="53"/>
      <c r="H80" s="7"/>
      <c r="I80" s="7"/>
      <c r="J80" s="7"/>
      <c r="K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row>
    <row r="81" spans="1:55" ht="16" thickBot="1" x14ac:dyDescent="0.4">
      <c r="A81" s="32" t="s">
        <v>70</v>
      </c>
      <c r="B81" s="33">
        <v>2814</v>
      </c>
      <c r="C81" s="34">
        <v>33.760483297796732</v>
      </c>
      <c r="E81" s="65"/>
      <c r="F81" s="44"/>
      <c r="G81" s="53"/>
      <c r="H81" s="7"/>
      <c r="I81" s="7"/>
      <c r="J81" s="7"/>
      <c r="K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row>
    <row r="82" spans="1:55" ht="16" thickBot="1" x14ac:dyDescent="0.4">
      <c r="A82" s="32" t="s">
        <v>461</v>
      </c>
      <c r="B82" s="33">
        <v>11025</v>
      </c>
      <c r="C82" s="34">
        <v>257.81396825396826</v>
      </c>
      <c r="E82" s="65"/>
      <c r="F82" s="44"/>
      <c r="G82" s="53"/>
      <c r="H82" s="7"/>
      <c r="I82" s="7"/>
      <c r="J82" s="7"/>
      <c r="K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row>
    <row r="83" spans="1:55" ht="16" thickBot="1" x14ac:dyDescent="0.4">
      <c r="A83" s="32" t="s">
        <v>525</v>
      </c>
      <c r="B83" s="33">
        <v>122</v>
      </c>
      <c r="C83" s="34">
        <v>331.13934426229508</v>
      </c>
      <c r="E83" s="65"/>
      <c r="F83" s="44"/>
      <c r="G83" s="53"/>
      <c r="H83" s="7"/>
      <c r="I83" s="7"/>
      <c r="J83" s="7"/>
      <c r="K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row>
    <row r="84" spans="1:55" ht="16" thickBot="1" x14ac:dyDescent="0.4">
      <c r="A84" s="32" t="s">
        <v>524</v>
      </c>
      <c r="B84" s="33">
        <v>1</v>
      </c>
      <c r="C84" s="34">
        <v>638</v>
      </c>
      <c r="E84" s="65"/>
      <c r="F84" s="44"/>
      <c r="G84" s="53"/>
      <c r="H84" s="7"/>
      <c r="I84" s="7"/>
      <c r="J84" s="7"/>
      <c r="K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row>
    <row r="85" spans="1:55" ht="16" thickBot="1" x14ac:dyDescent="0.4">
      <c r="A85" s="32" t="s">
        <v>536</v>
      </c>
      <c r="B85" s="33">
        <v>33</v>
      </c>
      <c r="C85" s="34">
        <v>8.6363636363636367</v>
      </c>
      <c r="E85" s="65"/>
      <c r="F85" s="44"/>
      <c r="G85" s="53"/>
      <c r="H85" s="7"/>
      <c r="I85" s="7"/>
      <c r="J85" s="7"/>
      <c r="K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row>
    <row r="86" spans="1:55" ht="15.5" thickBot="1" x14ac:dyDescent="0.4">
      <c r="A86" s="35" t="s">
        <v>470</v>
      </c>
      <c r="B86" s="36">
        <v>2727</v>
      </c>
      <c r="C86" s="37">
        <v>363.58635863586358</v>
      </c>
      <c r="E86" s="65"/>
      <c r="F86" s="44"/>
      <c r="G86" s="53"/>
      <c r="H86" s="7"/>
      <c r="I86" s="7"/>
      <c r="J86" s="7"/>
      <c r="K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row>
    <row r="87" spans="1:55" ht="16" thickBot="1" x14ac:dyDescent="0.4">
      <c r="A87" s="32" t="s">
        <v>70</v>
      </c>
      <c r="B87" s="33">
        <v>354</v>
      </c>
      <c r="C87" s="34">
        <v>389.16101694915255</v>
      </c>
      <c r="E87" s="65"/>
      <c r="F87" s="44"/>
      <c r="G87" s="53"/>
      <c r="H87" s="7"/>
      <c r="I87" s="7"/>
      <c r="J87" s="7"/>
      <c r="K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row>
    <row r="88" spans="1:55" ht="16" thickBot="1" x14ac:dyDescent="0.4">
      <c r="A88" s="32" t="s">
        <v>461</v>
      </c>
      <c r="B88" s="33">
        <v>2365</v>
      </c>
      <c r="C88" s="34">
        <v>360.93023255813955</v>
      </c>
      <c r="E88" s="65"/>
      <c r="F88" s="44"/>
      <c r="G88" s="53"/>
      <c r="H88" s="7"/>
      <c r="I88" s="7"/>
      <c r="J88" s="7"/>
      <c r="K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row>
    <row r="89" spans="1:55" ht="16" thickBot="1" x14ac:dyDescent="0.4">
      <c r="A89" s="32" t="s">
        <v>536</v>
      </c>
      <c r="B89" s="33">
        <v>8</v>
      </c>
      <c r="C89" s="34">
        <v>17.125</v>
      </c>
      <c r="E89" s="65"/>
      <c r="F89" s="44"/>
      <c r="G89" s="53"/>
      <c r="H89" s="7"/>
      <c r="I89" s="7"/>
      <c r="J89" s="7"/>
      <c r="K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row>
    <row r="90" spans="1:55" ht="15.5" thickBot="1" x14ac:dyDescent="0.4">
      <c r="A90" s="35" t="s">
        <v>471</v>
      </c>
      <c r="B90" s="36">
        <v>11440</v>
      </c>
      <c r="C90" s="37">
        <v>509.98505244755245</v>
      </c>
      <c r="E90" s="65"/>
      <c r="F90" s="44"/>
      <c r="G90" s="53"/>
      <c r="H90" s="7"/>
      <c r="I90" s="7"/>
      <c r="J90" s="7"/>
      <c r="K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row>
    <row r="91" spans="1:55" ht="16" thickBot="1" x14ac:dyDescent="0.4">
      <c r="A91" s="32" t="s">
        <v>70</v>
      </c>
      <c r="B91" s="33">
        <v>605</v>
      </c>
      <c r="C91" s="34">
        <v>262.33719008264461</v>
      </c>
      <c r="E91" s="65"/>
      <c r="F91" s="44"/>
      <c r="G91" s="53"/>
      <c r="H91" s="7"/>
      <c r="I91" s="7"/>
      <c r="J91" s="7"/>
      <c r="K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row>
    <row r="92" spans="1:55" ht="16" thickBot="1" x14ac:dyDescent="0.4">
      <c r="A92" s="32" t="s">
        <v>461</v>
      </c>
      <c r="B92" s="33">
        <v>9834</v>
      </c>
      <c r="C92" s="34">
        <v>414.74577994712223</v>
      </c>
      <c r="E92" s="65"/>
      <c r="F92" s="44"/>
      <c r="G92" s="53"/>
      <c r="H92" s="7"/>
      <c r="I92" s="7"/>
      <c r="J92" s="7"/>
      <c r="K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row>
    <row r="93" spans="1:55" ht="16" thickBot="1" x14ac:dyDescent="0.4">
      <c r="A93" s="32" t="s">
        <v>534</v>
      </c>
      <c r="B93" s="33">
        <v>25</v>
      </c>
      <c r="C93" s="34">
        <v>584.44000000000005</v>
      </c>
      <c r="E93" s="65"/>
      <c r="F93" s="44"/>
      <c r="G93" s="53"/>
      <c r="H93" s="7"/>
      <c r="I93" s="7"/>
      <c r="J93" s="7"/>
      <c r="K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row>
    <row r="94" spans="1:55" ht="16" thickBot="1" x14ac:dyDescent="0.4">
      <c r="A94" s="32" t="s">
        <v>524</v>
      </c>
      <c r="B94" s="33">
        <v>935</v>
      </c>
      <c r="C94" s="34">
        <v>1691.614973262032</v>
      </c>
      <c r="E94" s="65"/>
      <c r="F94" s="44"/>
      <c r="G94" s="53"/>
      <c r="H94" s="7"/>
      <c r="I94" s="7"/>
      <c r="J94" s="7"/>
      <c r="K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row>
    <row r="95" spans="1:55" ht="16" thickBot="1" x14ac:dyDescent="0.4">
      <c r="A95" s="32" t="s">
        <v>536</v>
      </c>
      <c r="B95" s="33">
        <v>41</v>
      </c>
      <c r="C95" s="34">
        <v>15.463414634146341</v>
      </c>
      <c r="E95" s="65"/>
      <c r="F95" s="44"/>
      <c r="G95" s="53"/>
      <c r="H95" s="7"/>
      <c r="I95" s="7"/>
      <c r="J95" s="7"/>
      <c r="K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row>
    <row r="96" spans="1:55" ht="15.5" thickBot="1" x14ac:dyDescent="0.4">
      <c r="A96" s="35" t="s">
        <v>472</v>
      </c>
      <c r="B96" s="36">
        <v>18321</v>
      </c>
      <c r="C96" s="37">
        <v>437.57595109437256</v>
      </c>
      <c r="E96" s="65"/>
      <c r="F96" s="44"/>
      <c r="G96" s="53"/>
      <c r="H96" s="7"/>
      <c r="I96" s="7"/>
      <c r="J96" s="7"/>
      <c r="K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row>
    <row r="97" spans="1:55" ht="16" thickBot="1" x14ac:dyDescent="0.4">
      <c r="A97" s="32" t="s">
        <v>70</v>
      </c>
      <c r="B97" s="33">
        <v>433</v>
      </c>
      <c r="C97" s="34">
        <v>325.32332563510391</v>
      </c>
      <c r="E97" s="65"/>
      <c r="F97" s="44"/>
      <c r="G97" s="53"/>
      <c r="H97" s="7"/>
      <c r="I97" s="7"/>
      <c r="J97" s="7"/>
      <c r="K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row>
    <row r="98" spans="1:55" ht="16" thickBot="1" x14ac:dyDescent="0.4">
      <c r="A98" s="32" t="s">
        <v>461</v>
      </c>
      <c r="B98" s="33">
        <v>17856</v>
      </c>
      <c r="C98" s="34">
        <v>439.99036738351253</v>
      </c>
      <c r="E98" s="65"/>
      <c r="F98" s="44"/>
      <c r="G98" s="53"/>
      <c r="H98" s="7"/>
      <c r="I98" s="7"/>
      <c r="J98" s="7"/>
      <c r="K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row>
    <row r="99" spans="1:55" ht="16" thickBot="1" x14ac:dyDescent="0.4">
      <c r="A99" s="32" t="s">
        <v>525</v>
      </c>
      <c r="B99" s="33">
        <v>1</v>
      </c>
      <c r="C99" s="34">
        <v>297</v>
      </c>
      <c r="E99" s="65"/>
      <c r="F99" s="44"/>
      <c r="G99" s="53"/>
      <c r="H99" s="7"/>
      <c r="I99" s="7"/>
      <c r="J99" s="7"/>
      <c r="K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row>
    <row r="100" spans="1:55" ht="16" thickBot="1" x14ac:dyDescent="0.4">
      <c r="A100" s="32" t="s">
        <v>524</v>
      </c>
      <c r="B100" s="33">
        <v>15</v>
      </c>
      <c r="C100" s="34">
        <v>1270.0666666666666</v>
      </c>
      <c r="E100" s="65"/>
      <c r="F100" s="44"/>
      <c r="G100" s="53"/>
      <c r="H100" s="7"/>
      <c r="I100" s="7"/>
      <c r="J100" s="7"/>
      <c r="K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row>
    <row r="101" spans="1:55" ht="16" thickBot="1" x14ac:dyDescent="0.4">
      <c r="A101" s="32" t="s">
        <v>536</v>
      </c>
      <c r="B101" s="33">
        <v>16</v>
      </c>
      <c r="C101" s="34">
        <v>9.25</v>
      </c>
      <c r="E101" s="65"/>
      <c r="F101" s="44"/>
      <c r="G101" s="53"/>
      <c r="H101" s="7"/>
      <c r="I101" s="7"/>
      <c r="J101" s="7"/>
      <c r="K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row>
    <row r="102" spans="1:55" ht="15.5" thickBot="1" x14ac:dyDescent="0.4">
      <c r="A102" s="35" t="s">
        <v>473</v>
      </c>
      <c r="B102" s="36">
        <v>4817</v>
      </c>
      <c r="C102" s="37">
        <v>553.03383848868589</v>
      </c>
      <c r="E102" s="65"/>
      <c r="F102" s="44"/>
      <c r="G102" s="53"/>
      <c r="H102" s="7"/>
      <c r="I102" s="7"/>
      <c r="J102" s="7"/>
      <c r="K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row>
    <row r="103" spans="1:55" ht="16" thickBot="1" x14ac:dyDescent="0.4">
      <c r="A103" s="32" t="s">
        <v>70</v>
      </c>
      <c r="B103" s="33">
        <v>215</v>
      </c>
      <c r="C103" s="34">
        <v>263.2</v>
      </c>
      <c r="E103" s="65"/>
      <c r="F103" s="44"/>
      <c r="G103" s="53"/>
      <c r="H103" s="7"/>
      <c r="I103" s="7"/>
      <c r="J103" s="7"/>
      <c r="K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row>
    <row r="104" spans="1:55" ht="16" thickBot="1" x14ac:dyDescent="0.4">
      <c r="A104" s="32" t="s">
        <v>461</v>
      </c>
      <c r="B104" s="33">
        <v>4532</v>
      </c>
      <c r="C104" s="34">
        <v>561.24183583406887</v>
      </c>
      <c r="E104" s="65"/>
      <c r="F104" s="44"/>
      <c r="G104" s="53"/>
      <c r="H104" s="7"/>
      <c r="I104" s="7"/>
      <c r="J104" s="7"/>
      <c r="K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row>
    <row r="105" spans="1:55" ht="16" thickBot="1" x14ac:dyDescent="0.4">
      <c r="A105" s="32" t="s">
        <v>524</v>
      </c>
      <c r="B105" s="33">
        <v>35</v>
      </c>
      <c r="C105" s="34">
        <v>1799.9428571428571</v>
      </c>
      <c r="E105" s="65"/>
      <c r="F105" s="44"/>
      <c r="G105" s="53"/>
      <c r="H105" s="7"/>
      <c r="I105" s="7"/>
      <c r="J105" s="7"/>
      <c r="K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row>
    <row r="106" spans="1:55" ht="16" thickBot="1" x14ac:dyDescent="0.4">
      <c r="A106" s="32" t="s">
        <v>536</v>
      </c>
      <c r="B106" s="33">
        <v>35</v>
      </c>
      <c r="C106" s="34">
        <v>23.714285714285715</v>
      </c>
      <c r="E106" s="65"/>
      <c r="F106" s="44"/>
      <c r="G106" s="53"/>
      <c r="H106" s="7"/>
      <c r="I106" s="7"/>
      <c r="J106" s="7"/>
      <c r="K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row>
    <row r="107" spans="1:55" ht="15.5" thickBot="1" x14ac:dyDescent="0.4">
      <c r="A107" s="35" t="s">
        <v>474</v>
      </c>
      <c r="B107" s="36">
        <v>8818</v>
      </c>
      <c r="C107" s="37">
        <v>557.04184622363346</v>
      </c>
      <c r="E107" s="65"/>
      <c r="F107" s="44"/>
      <c r="G107" s="53"/>
      <c r="H107" s="7"/>
      <c r="I107" s="7"/>
      <c r="J107" s="7"/>
      <c r="K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row>
    <row r="108" spans="1:55" ht="16" thickBot="1" x14ac:dyDescent="0.4">
      <c r="A108" s="32" t="s">
        <v>70</v>
      </c>
      <c r="B108" s="33">
        <v>362</v>
      </c>
      <c r="C108" s="34">
        <v>525.07182320441984</v>
      </c>
      <c r="E108" s="65"/>
      <c r="F108" s="44"/>
      <c r="G108" s="53"/>
      <c r="H108" s="7"/>
      <c r="I108" s="7"/>
      <c r="J108" s="7"/>
      <c r="K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row>
    <row r="109" spans="1:55" ht="16" thickBot="1" x14ac:dyDescent="0.4">
      <c r="A109" s="32" t="s">
        <v>461</v>
      </c>
      <c r="B109" s="33">
        <v>8279</v>
      </c>
      <c r="C109" s="34">
        <v>525.00555622659738</v>
      </c>
      <c r="E109" s="65"/>
      <c r="F109" s="44"/>
      <c r="G109" s="53"/>
      <c r="H109" s="7"/>
      <c r="I109" s="7"/>
      <c r="J109" s="7"/>
      <c r="K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row>
    <row r="110" spans="1:55" ht="16" thickBot="1" x14ac:dyDescent="0.4">
      <c r="A110" s="32" t="s">
        <v>525</v>
      </c>
      <c r="B110" s="33">
        <v>2</v>
      </c>
      <c r="C110" s="34">
        <v>483.5</v>
      </c>
      <c r="E110" s="65"/>
      <c r="F110" s="44"/>
      <c r="G110" s="53"/>
      <c r="H110" s="7"/>
      <c r="I110" s="7"/>
      <c r="J110" s="7"/>
      <c r="K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row>
    <row r="111" spans="1:55" ht="16" thickBot="1" x14ac:dyDescent="0.4">
      <c r="A111" s="32" t="s">
        <v>524</v>
      </c>
      <c r="B111" s="33">
        <v>175</v>
      </c>
      <c r="C111" s="34">
        <v>2139.6057142857144</v>
      </c>
      <c r="E111" s="65"/>
      <c r="F111" s="44"/>
      <c r="G111" s="53"/>
      <c r="H111" s="7"/>
      <c r="I111" s="7"/>
      <c r="J111" s="7"/>
      <c r="K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row>
    <row r="112" spans="1:55" ht="15.5" thickBot="1" x14ac:dyDescent="0.4">
      <c r="A112" s="35" t="s">
        <v>475</v>
      </c>
      <c r="B112" s="36">
        <v>14081</v>
      </c>
      <c r="C112" s="37">
        <v>813.29365812087212</v>
      </c>
      <c r="E112" s="65"/>
      <c r="F112" s="44"/>
      <c r="G112" s="53"/>
      <c r="H112" s="7"/>
      <c r="I112" s="7"/>
      <c r="J112" s="7"/>
      <c r="K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row>
    <row r="113" spans="1:55" ht="16" thickBot="1" x14ac:dyDescent="0.4">
      <c r="A113" s="32" t="s">
        <v>70</v>
      </c>
      <c r="B113" s="33">
        <v>244</v>
      </c>
      <c r="C113" s="34">
        <v>422.28278688524591</v>
      </c>
      <c r="E113" s="65"/>
      <c r="F113" s="44"/>
      <c r="G113" s="53"/>
      <c r="H113" s="7"/>
      <c r="I113" s="7"/>
      <c r="J113" s="7"/>
      <c r="K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row>
    <row r="114" spans="1:55" ht="16" thickBot="1" x14ac:dyDescent="0.4">
      <c r="A114" s="32" t="s">
        <v>461</v>
      </c>
      <c r="B114" s="33">
        <v>12587</v>
      </c>
      <c r="C114" s="34">
        <v>669.79820449670297</v>
      </c>
      <c r="E114" s="65"/>
      <c r="F114" s="44"/>
      <c r="G114" s="53"/>
      <c r="H114" s="7"/>
      <c r="I114" s="7"/>
      <c r="J114" s="7"/>
      <c r="K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row>
    <row r="115" spans="1:55" ht="16" thickBot="1" x14ac:dyDescent="0.4">
      <c r="A115" s="32" t="s">
        <v>525</v>
      </c>
      <c r="B115" s="33">
        <v>6</v>
      </c>
      <c r="C115" s="34">
        <v>1111.8333333333333</v>
      </c>
      <c r="E115" s="65"/>
      <c r="F115" s="44"/>
      <c r="G115" s="53"/>
      <c r="H115" s="7"/>
      <c r="I115" s="7"/>
      <c r="J115" s="7"/>
      <c r="K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row>
    <row r="116" spans="1:55" ht="16" thickBot="1" x14ac:dyDescent="0.4">
      <c r="A116" s="32" t="s">
        <v>524</v>
      </c>
      <c r="B116" s="33">
        <v>1177</v>
      </c>
      <c r="C116" s="34">
        <v>2472.1971112999149</v>
      </c>
      <c r="E116" s="65"/>
      <c r="F116" s="44"/>
      <c r="G116" s="53"/>
      <c r="H116" s="7"/>
      <c r="I116" s="7"/>
      <c r="J116" s="7"/>
      <c r="K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row>
    <row r="117" spans="1:55" ht="16" thickBot="1" x14ac:dyDescent="0.4">
      <c r="A117" s="32" t="s">
        <v>536</v>
      </c>
      <c r="B117" s="33">
        <v>67</v>
      </c>
      <c r="C117" s="34">
        <v>26.17910447761194</v>
      </c>
      <c r="E117" s="65"/>
      <c r="F117" s="44"/>
      <c r="G117" s="53"/>
      <c r="H117" s="7"/>
      <c r="I117" s="7"/>
      <c r="J117" s="7"/>
      <c r="K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row>
    <row r="118" spans="1:55" ht="15.5" thickBot="1" x14ac:dyDescent="0.4">
      <c r="A118" s="35" t="s">
        <v>476</v>
      </c>
      <c r="B118" s="36">
        <v>8413</v>
      </c>
      <c r="C118" s="37">
        <v>499.55877808154048</v>
      </c>
      <c r="E118" s="65"/>
      <c r="F118" s="44"/>
      <c r="G118" s="53"/>
      <c r="H118" s="7"/>
      <c r="I118" s="7"/>
      <c r="J118" s="7"/>
      <c r="K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row>
    <row r="119" spans="1:55" ht="16" thickBot="1" x14ac:dyDescent="0.4">
      <c r="A119" s="32" t="s">
        <v>70</v>
      </c>
      <c r="B119" s="33">
        <v>22</v>
      </c>
      <c r="C119" s="34">
        <v>507.54545454545456</v>
      </c>
      <c r="E119" s="65"/>
      <c r="F119" s="44"/>
      <c r="G119" s="53"/>
      <c r="H119" s="7"/>
      <c r="I119" s="7"/>
      <c r="J119" s="7"/>
      <c r="K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row>
    <row r="120" spans="1:55" ht="16" thickBot="1" x14ac:dyDescent="0.4">
      <c r="A120" s="32" t="s">
        <v>461</v>
      </c>
      <c r="B120" s="33">
        <v>8370</v>
      </c>
      <c r="C120" s="34">
        <v>496.88972520908004</v>
      </c>
      <c r="E120" s="65"/>
      <c r="F120" s="44"/>
      <c r="G120" s="53"/>
      <c r="L120"/>
    </row>
    <row r="121" spans="1:55" ht="16" thickBot="1" x14ac:dyDescent="0.4">
      <c r="A121" s="32" t="s">
        <v>524</v>
      </c>
      <c r="B121" s="33">
        <v>18</v>
      </c>
      <c r="C121" s="34">
        <v>1811.6111111111111</v>
      </c>
      <c r="E121" s="65"/>
      <c r="F121" s="44"/>
      <c r="G121" s="53"/>
    </row>
    <row r="122" spans="1:55" ht="16" thickBot="1" x14ac:dyDescent="0.4">
      <c r="A122" s="32" t="s">
        <v>536</v>
      </c>
      <c r="B122" s="33">
        <v>3</v>
      </c>
      <c r="C122" s="34">
        <v>15.333333333333334</v>
      </c>
      <c r="E122" s="65"/>
      <c r="F122" s="44"/>
      <c r="G122" s="53"/>
    </row>
    <row r="123" spans="1:55" ht="15.5" thickBot="1" x14ac:dyDescent="0.4">
      <c r="A123" s="35" t="s">
        <v>477</v>
      </c>
      <c r="B123" s="36">
        <v>6172</v>
      </c>
      <c r="C123" s="37">
        <v>163.50826312378484</v>
      </c>
      <c r="E123" s="65"/>
      <c r="F123" s="44"/>
    </row>
    <row r="124" spans="1:55" ht="16" thickBot="1" x14ac:dyDescent="0.4">
      <c r="A124" s="32" t="s">
        <v>70</v>
      </c>
      <c r="B124" s="33">
        <v>112</v>
      </c>
      <c r="C124" s="34">
        <v>138.26785714285714</v>
      </c>
      <c r="E124" s="65"/>
      <c r="F124" s="44"/>
    </row>
    <row r="125" spans="1:55" ht="16" thickBot="1" x14ac:dyDescent="0.4">
      <c r="A125" s="32" t="s">
        <v>461</v>
      </c>
      <c r="B125" s="33">
        <v>5957</v>
      </c>
      <c r="C125" s="34">
        <v>165.27060600973644</v>
      </c>
      <c r="E125" s="65"/>
      <c r="F125" s="44"/>
    </row>
    <row r="126" spans="1:55" ht="16" thickBot="1" x14ac:dyDescent="0.4">
      <c r="A126" s="32" t="s">
        <v>525</v>
      </c>
      <c r="B126" s="33">
        <v>28</v>
      </c>
      <c r="C126" s="34">
        <v>309.10714285714283</v>
      </c>
      <c r="E126" s="65"/>
      <c r="F126" s="44"/>
    </row>
    <row r="127" spans="1:55" ht="16" thickBot="1" x14ac:dyDescent="0.4">
      <c r="A127" s="32" t="s">
        <v>536</v>
      </c>
      <c r="B127" s="33">
        <v>75</v>
      </c>
      <c r="C127" s="34">
        <v>6.8666666666666663</v>
      </c>
      <c r="E127" s="65"/>
      <c r="F127" s="44"/>
    </row>
    <row r="128" spans="1:55" ht="15.5" thickBot="1" x14ac:dyDescent="0.4">
      <c r="A128" s="35" t="s">
        <v>478</v>
      </c>
      <c r="B128" s="36">
        <v>7152</v>
      </c>
      <c r="C128" s="37">
        <v>623.78159955257274</v>
      </c>
      <c r="E128" s="65"/>
      <c r="F128" s="44"/>
    </row>
    <row r="129" spans="1:12" ht="16" thickBot="1" x14ac:dyDescent="0.4">
      <c r="A129" s="32" t="s">
        <v>70</v>
      </c>
      <c r="B129" s="33">
        <v>76</v>
      </c>
      <c r="C129" s="34">
        <v>591.77631578947364</v>
      </c>
      <c r="E129" s="65"/>
      <c r="F129" s="44"/>
    </row>
    <row r="130" spans="1:12" ht="16" thickBot="1" x14ac:dyDescent="0.4">
      <c r="A130" s="32" t="s">
        <v>461</v>
      </c>
      <c r="B130" s="33">
        <v>6975</v>
      </c>
      <c r="C130" s="34">
        <v>606.56888888888886</v>
      </c>
      <c r="E130" s="65"/>
      <c r="F130" s="44"/>
    </row>
    <row r="131" spans="1:12" ht="16" thickBot="1" x14ac:dyDescent="0.4">
      <c r="A131" s="32" t="s">
        <v>524</v>
      </c>
      <c r="B131" s="33">
        <v>94</v>
      </c>
      <c r="C131" s="34">
        <v>1972.1914893617022</v>
      </c>
      <c r="E131" s="65"/>
      <c r="F131" s="44"/>
    </row>
    <row r="132" spans="1:12" ht="16" thickBot="1" x14ac:dyDescent="0.4">
      <c r="A132" s="32" t="s">
        <v>536</v>
      </c>
      <c r="B132" s="33">
        <v>7</v>
      </c>
      <c r="C132" s="34">
        <v>15.285714285714286</v>
      </c>
      <c r="E132" s="65"/>
      <c r="F132" s="44"/>
    </row>
    <row r="133" spans="1:12" ht="15.5" thickBot="1" x14ac:dyDescent="0.4">
      <c r="A133" s="35" t="s">
        <v>479</v>
      </c>
      <c r="B133" s="36">
        <v>13088</v>
      </c>
      <c r="C133" s="37">
        <v>183.99258863080684</v>
      </c>
      <c r="E133" s="65"/>
      <c r="F133" s="44"/>
    </row>
    <row r="134" spans="1:12" ht="16" thickBot="1" x14ac:dyDescent="0.4">
      <c r="A134" s="32" t="s">
        <v>70</v>
      </c>
      <c r="B134" s="33">
        <v>3417</v>
      </c>
      <c r="C134" s="34">
        <v>29.441322797775825</v>
      </c>
      <c r="E134" s="65"/>
      <c r="F134" s="44"/>
    </row>
    <row r="135" spans="1:12" ht="16" thickBot="1" x14ac:dyDescent="0.4">
      <c r="A135" s="32" t="s">
        <v>461</v>
      </c>
      <c r="B135" s="33">
        <v>9412</v>
      </c>
      <c r="C135" s="34">
        <v>234.84360390990224</v>
      </c>
      <c r="E135" s="65"/>
      <c r="F135" s="44"/>
    </row>
    <row r="136" spans="1:12" ht="16" thickBot="1" x14ac:dyDescent="0.4">
      <c r="A136" s="32" t="s">
        <v>525</v>
      </c>
      <c r="B136" s="33">
        <v>214</v>
      </c>
      <c r="C136" s="34">
        <v>350.24299065420558</v>
      </c>
      <c r="E136" s="65"/>
      <c r="F136" s="44"/>
    </row>
    <row r="137" spans="1:12" ht="16" thickBot="1" x14ac:dyDescent="0.4">
      <c r="A137" s="32" t="s">
        <v>524</v>
      </c>
      <c r="B137" s="33">
        <v>33</v>
      </c>
      <c r="C137" s="34">
        <v>663.78787878787875</v>
      </c>
      <c r="E137" s="65"/>
      <c r="F137" s="44"/>
    </row>
    <row r="138" spans="1:12" ht="16" thickBot="1" x14ac:dyDescent="0.4">
      <c r="A138" s="32" t="s">
        <v>536</v>
      </c>
      <c r="B138" s="33">
        <v>12</v>
      </c>
      <c r="C138" s="34">
        <v>24.083333333333332</v>
      </c>
      <c r="E138" s="65"/>
      <c r="F138" s="44"/>
    </row>
    <row r="139" spans="1:12" ht="15.5" thickBot="1" x14ac:dyDescent="0.4">
      <c r="A139" s="35" t="s">
        <v>480</v>
      </c>
      <c r="B139" s="36">
        <v>3314</v>
      </c>
      <c r="C139" s="37">
        <v>515.30687990343995</v>
      </c>
      <c r="E139" s="65"/>
    </row>
    <row r="140" spans="1:12" ht="16" thickBot="1" x14ac:dyDescent="0.4">
      <c r="A140" s="32" t="s">
        <v>70</v>
      </c>
      <c r="B140" s="33">
        <v>227</v>
      </c>
      <c r="C140" s="34">
        <v>540.75770925110135</v>
      </c>
      <c r="E140" s="65"/>
    </row>
    <row r="141" spans="1:12" ht="16" thickBot="1" x14ac:dyDescent="0.4">
      <c r="A141" s="32" t="s">
        <v>461</v>
      </c>
      <c r="B141" s="33">
        <v>2997</v>
      </c>
      <c r="C141" s="34">
        <v>466.96162829496166</v>
      </c>
      <c r="E141" s="65"/>
      <c r="J141" s="7"/>
      <c r="L141"/>
    </row>
    <row r="142" spans="1:12" ht="16" thickBot="1" x14ac:dyDescent="0.4">
      <c r="A142" s="32" t="s">
        <v>525</v>
      </c>
      <c r="B142" s="33">
        <v>5</v>
      </c>
      <c r="C142" s="34">
        <v>2113</v>
      </c>
      <c r="E142" s="65"/>
      <c r="J142" s="7"/>
      <c r="L142"/>
    </row>
    <row r="143" spans="1:12" ht="16" thickBot="1" x14ac:dyDescent="0.4">
      <c r="A143" s="32" t="s">
        <v>524</v>
      </c>
      <c r="B143" s="33">
        <v>80</v>
      </c>
      <c r="C143" s="34">
        <v>2185.4499999999998</v>
      </c>
      <c r="E143" s="65"/>
      <c r="J143" s="7"/>
      <c r="L143"/>
    </row>
    <row r="144" spans="1:12" ht="16" thickBot="1" x14ac:dyDescent="0.4">
      <c r="A144" s="32" t="s">
        <v>536</v>
      </c>
      <c r="B144" s="33">
        <v>5</v>
      </c>
      <c r="C144" s="34">
        <v>18</v>
      </c>
      <c r="E144" s="65"/>
      <c r="G144"/>
      <c r="J144" s="7"/>
      <c r="L144"/>
    </row>
    <row r="145" spans="1:7" ht="15.5" thickBot="1" x14ac:dyDescent="0.4">
      <c r="A145" s="35" t="s">
        <v>481</v>
      </c>
      <c r="B145" s="36">
        <v>18765</v>
      </c>
      <c r="C145" s="37">
        <v>762.87370103916862</v>
      </c>
      <c r="E145" s="65"/>
      <c r="G145"/>
    </row>
    <row r="146" spans="1:7" ht="16" thickBot="1" x14ac:dyDescent="0.4">
      <c r="A146" s="32" t="s">
        <v>70</v>
      </c>
      <c r="B146" s="33">
        <v>670</v>
      </c>
      <c r="C146" s="34">
        <v>465.14477611940299</v>
      </c>
      <c r="E146" s="65"/>
      <c r="G146"/>
    </row>
    <row r="147" spans="1:7" ht="16" thickBot="1" x14ac:dyDescent="0.4">
      <c r="A147" s="32" t="s">
        <v>461</v>
      </c>
      <c r="B147" s="33">
        <v>16005</v>
      </c>
      <c r="C147" s="34">
        <v>591.54364261168382</v>
      </c>
      <c r="E147" s="65"/>
      <c r="G147"/>
    </row>
    <row r="148" spans="1:7" ht="16" thickBot="1" x14ac:dyDescent="0.4">
      <c r="A148" s="32" t="s">
        <v>525</v>
      </c>
      <c r="B148" s="33">
        <v>1</v>
      </c>
      <c r="C148" s="34">
        <v>298</v>
      </c>
      <c r="E148" s="65"/>
    </row>
    <row r="149" spans="1:7" ht="16" thickBot="1" x14ac:dyDescent="0.4">
      <c r="A149" s="32" t="s">
        <v>524</v>
      </c>
      <c r="B149" s="33">
        <v>2074</v>
      </c>
      <c r="C149" s="34">
        <v>2186.8297974927677</v>
      </c>
      <c r="E149" s="65"/>
    </row>
    <row r="150" spans="1:7" ht="16" thickBot="1" x14ac:dyDescent="0.4">
      <c r="A150" s="32" t="s">
        <v>536</v>
      </c>
      <c r="B150" s="33">
        <v>15</v>
      </c>
      <c r="C150" s="34">
        <v>15.933333333333334</v>
      </c>
      <c r="D150" s="52"/>
      <c r="E150" s="65"/>
    </row>
    <row r="151" spans="1:7" ht="15.5" thickBot="1" x14ac:dyDescent="0.4">
      <c r="A151" s="35" t="s">
        <v>482</v>
      </c>
      <c r="B151" s="36">
        <v>7216</v>
      </c>
      <c r="C151" s="37">
        <v>739.68472838137473</v>
      </c>
      <c r="D151" s="52"/>
      <c r="E151" s="65"/>
    </row>
    <row r="152" spans="1:7" ht="16" thickBot="1" x14ac:dyDescent="0.4">
      <c r="A152" s="32" t="s">
        <v>70</v>
      </c>
      <c r="B152" s="33">
        <v>129</v>
      </c>
      <c r="C152" s="34">
        <v>279.82945736434107</v>
      </c>
      <c r="D152" s="52"/>
      <c r="E152" s="65"/>
    </row>
    <row r="153" spans="1:7" ht="16" thickBot="1" x14ac:dyDescent="0.4">
      <c r="A153" s="32" t="s">
        <v>461</v>
      </c>
      <c r="B153" s="33">
        <v>6756</v>
      </c>
      <c r="C153" s="34">
        <v>672.70293072824154</v>
      </c>
      <c r="D153" s="52"/>
      <c r="E153" s="58"/>
      <c r="F153"/>
    </row>
    <row r="154" spans="1:7" ht="16" thickBot="1" x14ac:dyDescent="0.4">
      <c r="A154" s="32" t="s">
        <v>524</v>
      </c>
      <c r="B154" s="33">
        <v>322</v>
      </c>
      <c r="C154" s="34">
        <v>2349.6863354037268</v>
      </c>
      <c r="E154" s="58"/>
      <c r="F154"/>
    </row>
    <row r="155" spans="1:7" ht="16" thickBot="1" x14ac:dyDescent="0.4">
      <c r="A155" s="32" t="s">
        <v>536</v>
      </c>
      <c r="B155" s="33">
        <v>9</v>
      </c>
      <c r="C155" s="34">
        <v>9.6666666666666661</v>
      </c>
      <c r="E155" s="58"/>
      <c r="F155"/>
    </row>
    <row r="156" spans="1:7" ht="15.5" thickBot="1" x14ac:dyDescent="0.4">
      <c r="A156" s="35" t="s">
        <v>483</v>
      </c>
      <c r="B156" s="36">
        <v>3467</v>
      </c>
      <c r="C156" s="37">
        <v>926.72050764349581</v>
      </c>
      <c r="E156" s="58"/>
      <c r="F156"/>
    </row>
    <row r="157" spans="1:7" ht="16" thickBot="1" x14ac:dyDescent="0.4">
      <c r="A157" s="32" t="s">
        <v>70</v>
      </c>
      <c r="B157" s="33">
        <v>124</v>
      </c>
      <c r="C157" s="34">
        <v>638.04032258064512</v>
      </c>
    </row>
    <row r="158" spans="1:7" ht="16" thickBot="1" x14ac:dyDescent="0.4">
      <c r="A158" s="32" t="s">
        <v>461</v>
      </c>
      <c r="B158" s="33">
        <v>3094</v>
      </c>
      <c r="C158" s="34">
        <v>813.13510019392368</v>
      </c>
    </row>
    <row r="159" spans="1:7" ht="16" thickBot="1" x14ac:dyDescent="0.4">
      <c r="A159" s="32" t="s">
        <v>524</v>
      </c>
      <c r="B159" s="33">
        <v>242</v>
      </c>
      <c r="C159" s="34">
        <v>2552.7190082644629</v>
      </c>
    </row>
    <row r="160" spans="1:7" ht="16" thickBot="1" x14ac:dyDescent="0.4">
      <c r="A160" s="32" t="s">
        <v>536</v>
      </c>
      <c r="B160" s="33">
        <v>7</v>
      </c>
      <c r="C160" s="34">
        <v>32.142857142857146</v>
      </c>
    </row>
    <row r="161" spans="1:3" ht="15.5" thickBot="1" x14ac:dyDescent="0.4">
      <c r="A161" s="35" t="s">
        <v>517</v>
      </c>
      <c r="B161" s="36">
        <v>4080</v>
      </c>
      <c r="C161" s="37">
        <v>580.66250000000002</v>
      </c>
    </row>
    <row r="162" spans="1:3" ht="16" thickBot="1" x14ac:dyDescent="0.4">
      <c r="A162" s="32" t="s">
        <v>70</v>
      </c>
      <c r="B162" s="33">
        <v>328</v>
      </c>
      <c r="C162" s="34">
        <v>516.29878048780483</v>
      </c>
    </row>
    <row r="163" spans="1:3" ht="16" thickBot="1" x14ac:dyDescent="0.4">
      <c r="A163" s="32" t="s">
        <v>461</v>
      </c>
      <c r="B163" s="33">
        <v>3720</v>
      </c>
      <c r="C163" s="34">
        <v>586.78655913978491</v>
      </c>
    </row>
    <row r="164" spans="1:3" ht="16" thickBot="1" x14ac:dyDescent="0.4">
      <c r="A164" s="32" t="s">
        <v>525</v>
      </c>
      <c r="B164" s="33">
        <v>2</v>
      </c>
      <c r="C164" s="34">
        <v>1803</v>
      </c>
    </row>
    <row r="165" spans="1:3" ht="16" thickBot="1" x14ac:dyDescent="0.4">
      <c r="A165" s="32" t="s">
        <v>524</v>
      </c>
      <c r="B165" s="33">
        <v>8</v>
      </c>
      <c r="C165" s="34">
        <v>1584.75</v>
      </c>
    </row>
    <row r="166" spans="1:3" ht="16" thickBot="1" x14ac:dyDescent="0.4">
      <c r="A166" s="76" t="s">
        <v>536</v>
      </c>
      <c r="B166" s="70">
        <v>22</v>
      </c>
      <c r="C166" s="71">
        <v>28.5</v>
      </c>
    </row>
    <row r="167" spans="1:3" x14ac:dyDescent="0.35">
      <c r="C167" s="65"/>
    </row>
    <row r="168" spans="1:3" x14ac:dyDescent="0.35">
      <c r="C168" s="65"/>
    </row>
    <row r="169" spans="1:3" x14ac:dyDescent="0.35">
      <c r="C169" s="65"/>
    </row>
  </sheetData>
  <mergeCells count="18">
    <mergeCell ref="E18:G18"/>
    <mergeCell ref="A17:C17"/>
    <mergeCell ref="A19:C19"/>
    <mergeCell ref="E19:G19"/>
    <mergeCell ref="E25:G25"/>
    <mergeCell ref="A30:C30"/>
    <mergeCell ref="E24:G24"/>
    <mergeCell ref="A29:C29"/>
    <mergeCell ref="A28:C28"/>
    <mergeCell ref="A26:C26"/>
    <mergeCell ref="A27:C27"/>
    <mergeCell ref="A7:C7"/>
    <mergeCell ref="A16:C16"/>
    <mergeCell ref="A1:G1"/>
    <mergeCell ref="A2:G3"/>
    <mergeCell ref="A4:G4"/>
    <mergeCell ref="E8:G8"/>
    <mergeCell ref="E14:G1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1C210-CB4F-4B45-992D-3A8C86AAA112}">
  <dimension ref="A1:AX140"/>
  <sheetViews>
    <sheetView showGridLines="0" zoomScaleNormal="100" zoomScaleSheetLayoutView="70" zoomScalePageLayoutView="90" workbookViewId="0">
      <selection activeCell="E17" sqref="E17"/>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201" customFormat="1" ht="27.75" customHeight="1" x14ac:dyDescent="0.3">
      <c r="A1" s="183" t="s">
        <v>43</v>
      </c>
      <c r="B1" s="183"/>
      <c r="C1" s="183"/>
      <c r="D1" s="183"/>
    </row>
    <row r="2" spans="1:50" s="203" customFormat="1" ht="45.75" customHeight="1" x14ac:dyDescent="0.3">
      <c r="A2" s="199" t="s">
        <v>44</v>
      </c>
      <c r="B2" s="199"/>
      <c r="C2" s="199"/>
      <c r="D2" s="199"/>
      <c r="E2" s="199"/>
      <c r="F2" s="199"/>
      <c r="G2" s="199"/>
      <c r="H2" s="199"/>
      <c r="I2" s="199"/>
      <c r="J2" s="199"/>
      <c r="K2" s="199"/>
      <c r="L2" s="199"/>
      <c r="M2" s="199"/>
      <c r="N2" s="199"/>
      <c r="O2" s="199"/>
      <c r="P2" s="199"/>
      <c r="Q2" s="202"/>
      <c r="R2" s="202"/>
      <c r="S2" s="202"/>
      <c r="T2" s="202"/>
      <c r="U2" s="202"/>
      <c r="V2" s="202"/>
    </row>
    <row r="3" spans="1:50" ht="31.5" customHeight="1" x14ac:dyDescent="0.35">
      <c r="A3" s="204" t="s">
        <v>782</v>
      </c>
      <c r="B3" s="204"/>
      <c r="C3" s="204"/>
      <c r="D3" s="204"/>
      <c r="E3" s="205"/>
      <c r="F3" s="205"/>
      <c r="G3" s="205"/>
      <c r="H3" s="205"/>
      <c r="I3" s="205"/>
      <c r="J3" s="205"/>
      <c r="K3" s="205"/>
      <c r="L3" s="205"/>
      <c r="M3" s="205"/>
      <c r="N3" s="205"/>
      <c r="O3" s="205"/>
      <c r="P3" s="205"/>
      <c r="Q3" s="205"/>
      <c r="R3" s="205"/>
      <c r="S3" s="205"/>
      <c r="T3" s="205"/>
      <c r="U3" s="205"/>
      <c r="V3" s="205"/>
      <c r="W3" s="7"/>
      <c r="X3" s="7"/>
      <c r="Y3" s="7"/>
      <c r="Z3" s="7"/>
      <c r="AA3" s="7"/>
      <c r="AB3" s="7"/>
      <c r="AC3" s="7"/>
      <c r="AD3" s="7"/>
      <c r="AE3" s="7"/>
      <c r="AF3" s="7"/>
      <c r="AG3" s="7"/>
      <c r="AH3" s="7"/>
      <c r="AI3" s="7"/>
      <c r="AJ3" s="7"/>
      <c r="AK3" s="7"/>
      <c r="AL3" s="7"/>
      <c r="AM3" s="7"/>
      <c r="AN3" s="7"/>
      <c r="AO3" s="7"/>
      <c r="AP3" s="7"/>
      <c r="AQ3" s="7"/>
      <c r="AR3" s="7"/>
      <c r="AS3" s="7"/>
      <c r="AT3" s="7"/>
      <c r="AU3" s="7"/>
      <c r="AV3" s="7"/>
      <c r="AW3" s="7"/>
      <c r="AX3" s="7"/>
    </row>
    <row r="4" spans="1:50" s="201" customFormat="1" ht="30.75" customHeight="1" x14ac:dyDescent="0.3">
      <c r="A4" s="206"/>
      <c r="B4" s="206"/>
      <c r="C4" s="206"/>
      <c r="D4" s="206"/>
      <c r="E4" s="206"/>
      <c r="F4" s="206"/>
      <c r="G4" s="206"/>
      <c r="H4" s="206"/>
      <c r="I4" s="206"/>
      <c r="J4" s="206"/>
      <c r="K4" s="206"/>
      <c r="L4" s="206"/>
      <c r="M4" s="206"/>
      <c r="N4" s="206"/>
      <c r="O4" s="206"/>
      <c r="P4" s="206"/>
      <c r="Q4" s="206"/>
      <c r="R4" s="206"/>
      <c r="S4" s="206"/>
      <c r="T4" s="206"/>
      <c r="U4" s="206"/>
      <c r="V4" s="206"/>
      <c r="W4" s="207"/>
      <c r="X4" s="207"/>
      <c r="Y4" s="207"/>
      <c r="Z4" s="207"/>
    </row>
    <row r="5" spans="1:50" s="203" customFormat="1" ht="7.5" customHeight="1" thickBot="1" x14ac:dyDescent="0.35">
      <c r="A5" s="208"/>
      <c r="B5" s="208"/>
      <c r="C5" s="208"/>
      <c r="D5" s="208"/>
      <c r="E5" s="208"/>
      <c r="F5" s="208"/>
      <c r="G5" s="208"/>
      <c r="H5" s="208"/>
      <c r="I5" s="208"/>
      <c r="J5" s="208"/>
      <c r="K5" s="208"/>
      <c r="L5" s="208"/>
      <c r="M5" s="208"/>
      <c r="N5" s="208"/>
      <c r="O5" s="208"/>
      <c r="P5" s="208"/>
      <c r="Q5" s="208"/>
      <c r="R5" s="208"/>
      <c r="S5" s="208"/>
      <c r="T5" s="208"/>
      <c r="U5" s="208"/>
      <c r="V5" s="208"/>
      <c r="W5" s="209"/>
      <c r="X5" s="209"/>
      <c r="Y5" s="209"/>
      <c r="Z5" s="209"/>
    </row>
    <row r="6" spans="1:50" s="203" customFormat="1" ht="16.5" customHeight="1" x14ac:dyDescent="0.3">
      <c r="A6" s="210"/>
      <c r="B6" s="211"/>
      <c r="C6" s="211"/>
      <c r="D6" s="211"/>
      <c r="E6" s="211"/>
      <c r="F6" s="211"/>
      <c r="G6" s="211"/>
      <c r="H6" s="211"/>
      <c r="I6" s="211"/>
      <c r="J6" s="211"/>
      <c r="K6" s="211"/>
      <c r="L6" s="211"/>
      <c r="M6" s="211"/>
      <c r="N6" s="211"/>
      <c r="O6" s="211"/>
      <c r="P6" s="211"/>
      <c r="Q6" s="211"/>
      <c r="R6" s="211"/>
      <c r="S6" s="211"/>
      <c r="T6" s="211"/>
      <c r="U6" s="211"/>
      <c r="V6" s="212"/>
      <c r="W6" s="209"/>
      <c r="X6" s="209"/>
      <c r="Y6" s="209"/>
      <c r="Z6" s="209"/>
    </row>
    <row r="7" spans="1:50" s="201" customFormat="1" ht="16.5" customHeight="1" x14ac:dyDescent="0.3">
      <c r="A7" s="213"/>
      <c r="B7" s="214"/>
      <c r="C7" s="214"/>
      <c r="D7" s="214"/>
      <c r="E7" s="214"/>
      <c r="F7" s="214"/>
      <c r="G7" s="214"/>
      <c r="H7" s="214"/>
      <c r="J7" s="215"/>
      <c r="K7" s="215"/>
      <c r="L7" s="215"/>
      <c r="N7" s="214"/>
      <c r="O7" s="214"/>
      <c r="P7" s="214"/>
      <c r="Q7" s="214"/>
      <c r="R7" s="214"/>
      <c r="S7" s="214"/>
      <c r="T7" s="214"/>
      <c r="U7" s="214"/>
      <c r="V7" s="216"/>
      <c r="W7" s="217"/>
      <c r="X7" s="217"/>
      <c r="Y7" s="217"/>
      <c r="Z7" s="217"/>
    </row>
    <row r="8" spans="1:50" s="219" customFormat="1" ht="30.65" customHeight="1" x14ac:dyDescent="0.3">
      <c r="A8" s="218" t="s">
        <v>783</v>
      </c>
      <c r="B8" s="184"/>
      <c r="C8" s="184"/>
      <c r="D8" s="184"/>
      <c r="E8" s="165"/>
      <c r="F8" s="165"/>
      <c r="G8" s="184" t="s">
        <v>784</v>
      </c>
      <c r="H8" s="184"/>
      <c r="I8" s="184"/>
      <c r="J8" s="184"/>
      <c r="K8" s="184"/>
      <c r="M8" s="184" t="s">
        <v>785</v>
      </c>
      <c r="N8" s="184"/>
      <c r="O8" s="184"/>
      <c r="P8" s="184"/>
      <c r="Q8" s="184"/>
      <c r="T8" s="220"/>
      <c r="U8" s="220"/>
      <c r="V8" s="221"/>
      <c r="W8" s="222"/>
      <c r="X8" s="222"/>
      <c r="Y8" s="222"/>
      <c r="Z8" s="222"/>
      <c r="AB8" s="223"/>
      <c r="AC8" s="223"/>
    </row>
    <row r="9" spans="1:50" s="201" customFormat="1" ht="28.4" customHeight="1" x14ac:dyDescent="0.3">
      <c r="A9" s="224" t="s">
        <v>786</v>
      </c>
      <c r="B9" s="15" t="s">
        <v>787</v>
      </c>
      <c r="C9" s="15" t="s">
        <v>788</v>
      </c>
      <c r="D9" s="15" t="s">
        <v>0</v>
      </c>
      <c r="E9" s="214"/>
      <c r="F9" s="214"/>
      <c r="G9" s="225" t="s">
        <v>789</v>
      </c>
      <c r="H9" s="226"/>
      <c r="I9" s="227" t="s">
        <v>787</v>
      </c>
      <c r="J9" s="227" t="s">
        <v>788</v>
      </c>
      <c r="K9" s="227" t="s">
        <v>0</v>
      </c>
      <c r="M9" s="228" t="s">
        <v>790</v>
      </c>
      <c r="N9" s="228"/>
      <c r="O9" s="229" t="s">
        <v>791</v>
      </c>
      <c r="P9" s="214"/>
      <c r="Q9" s="214"/>
      <c r="R9" s="214"/>
      <c r="S9" s="214"/>
      <c r="T9" s="214"/>
      <c r="U9" s="217"/>
      <c r="V9" s="230"/>
      <c r="W9" s="217"/>
      <c r="X9" s="217"/>
      <c r="Y9" s="217"/>
      <c r="Z9" s="217"/>
      <c r="AA9" s="217"/>
      <c r="AB9" s="231"/>
      <c r="AC9" s="231"/>
    </row>
    <row r="10" spans="1:50" s="201" customFormat="1" ht="16.5" customHeight="1" thickBot="1" x14ac:dyDescent="0.35">
      <c r="A10" s="232" t="s">
        <v>0</v>
      </c>
      <c r="B10" s="233">
        <v>0</v>
      </c>
      <c r="C10" s="233">
        <f>SUM(C11:C14)</f>
        <v>36845</v>
      </c>
      <c r="D10" s="233">
        <f>SUM(D11:D14)</f>
        <v>36845</v>
      </c>
      <c r="E10" s="214"/>
      <c r="F10" s="214"/>
      <c r="G10" s="234" t="s">
        <v>792</v>
      </c>
      <c r="H10" s="234"/>
      <c r="I10" s="235">
        <v>0</v>
      </c>
      <c r="J10" s="235">
        <v>31.212331106466099</v>
      </c>
      <c r="K10" s="235">
        <v>31.212331106466099</v>
      </c>
      <c r="M10" s="236" t="s">
        <v>0</v>
      </c>
      <c r="N10" s="236"/>
      <c r="O10" s="237">
        <f>SUM(O11:O12)</f>
        <v>6521</v>
      </c>
      <c r="P10" s="214"/>
      <c r="Q10" s="214"/>
      <c r="R10" s="214"/>
      <c r="S10" s="214"/>
      <c r="T10" s="214"/>
      <c r="U10" s="238"/>
      <c r="V10" s="239"/>
      <c r="W10" s="238"/>
      <c r="X10" s="217"/>
      <c r="Y10" s="217"/>
      <c r="Z10" s="217"/>
      <c r="AA10" s="217"/>
      <c r="AB10" s="231"/>
      <c r="AC10" s="231"/>
    </row>
    <row r="11" spans="1:50" s="201" customFormat="1" ht="13.4" customHeight="1" thickTop="1" x14ac:dyDescent="0.3">
      <c r="A11" s="240" t="s">
        <v>793</v>
      </c>
      <c r="B11" s="241">
        <v>0</v>
      </c>
      <c r="C11" s="241">
        <v>21734</v>
      </c>
      <c r="D11" s="242">
        <f>SUM(B11:C11)</f>
        <v>21734</v>
      </c>
      <c r="E11" s="214"/>
      <c r="F11" s="214"/>
      <c r="G11" s="243"/>
      <c r="H11" s="243"/>
      <c r="I11" s="244"/>
      <c r="J11" s="244"/>
      <c r="K11" s="244"/>
      <c r="M11" s="245" t="s">
        <v>787</v>
      </c>
      <c r="N11" s="245"/>
      <c r="O11" s="246">
        <v>0</v>
      </c>
      <c r="P11" s="214"/>
      <c r="Q11" s="214"/>
      <c r="R11" s="214"/>
      <c r="S11" s="214"/>
      <c r="T11" s="214"/>
      <c r="U11" s="238"/>
      <c r="V11" s="239"/>
      <c r="W11" s="238"/>
      <c r="X11" s="217"/>
      <c r="Y11" s="217"/>
      <c r="Z11" s="217"/>
      <c r="AA11" s="217"/>
      <c r="AB11" s="231"/>
      <c r="AC11" s="231"/>
    </row>
    <row r="12" spans="1:50" s="201" customFormat="1" ht="13.4" customHeight="1" x14ac:dyDescent="0.3">
      <c r="A12" s="247" t="s">
        <v>794</v>
      </c>
      <c r="B12" s="241">
        <v>0</v>
      </c>
      <c r="C12" s="241">
        <v>9809</v>
      </c>
      <c r="D12" s="242">
        <f>SUM(B12:C12)</f>
        <v>9809</v>
      </c>
      <c r="E12" s="214"/>
      <c r="F12" s="214"/>
      <c r="M12" s="248" t="s">
        <v>788</v>
      </c>
      <c r="N12" s="248"/>
      <c r="O12" s="249">
        <v>6521</v>
      </c>
      <c r="P12" s="214"/>
      <c r="Q12" s="214"/>
      <c r="R12" s="214"/>
      <c r="S12" s="214"/>
      <c r="T12" s="214"/>
      <c r="U12" s="238"/>
      <c r="V12" s="239"/>
      <c r="W12" s="238"/>
      <c r="X12" s="217"/>
      <c r="Y12" s="217"/>
      <c r="Z12" s="217"/>
      <c r="AA12" s="217"/>
      <c r="AB12" s="231"/>
      <c r="AC12" s="231"/>
    </row>
    <row r="13" spans="1:50" s="201" customFormat="1" ht="13.4" customHeight="1" x14ac:dyDescent="0.3">
      <c r="A13" s="247" t="s">
        <v>795</v>
      </c>
      <c r="B13" s="241">
        <v>0</v>
      </c>
      <c r="C13" s="241">
        <v>4086</v>
      </c>
      <c r="D13" s="242">
        <f>SUM(B13:C13)</f>
        <v>4086</v>
      </c>
      <c r="E13" s="214"/>
      <c r="F13" s="214"/>
      <c r="G13" s="214"/>
      <c r="H13" s="214"/>
      <c r="I13" s="214"/>
      <c r="J13" s="214"/>
      <c r="K13" s="214"/>
      <c r="R13" s="214"/>
      <c r="S13" s="214"/>
      <c r="T13" s="214"/>
      <c r="U13" s="238"/>
      <c r="V13" s="239"/>
      <c r="W13" s="238"/>
      <c r="X13" s="217"/>
      <c r="Y13" s="217"/>
      <c r="Z13" s="217"/>
      <c r="AA13" s="217"/>
      <c r="AB13" s="231"/>
      <c r="AC13" s="231"/>
    </row>
    <row r="14" spans="1:50" s="201" customFormat="1" ht="13.4" customHeight="1" x14ac:dyDescent="0.3">
      <c r="A14" s="247" t="s">
        <v>796</v>
      </c>
      <c r="B14" s="241">
        <v>0</v>
      </c>
      <c r="C14" s="241">
        <v>1216</v>
      </c>
      <c r="D14" s="242">
        <f>SUM(B14:C14)</f>
        <v>1216</v>
      </c>
      <c r="E14" s="214"/>
      <c r="F14" s="214"/>
      <c r="G14" s="214"/>
      <c r="H14" s="214"/>
      <c r="I14" s="214"/>
      <c r="J14" s="214"/>
      <c r="K14" s="214"/>
      <c r="L14" s="214"/>
      <c r="M14" s="214"/>
      <c r="N14" s="214"/>
      <c r="O14" s="214"/>
      <c r="P14" s="214"/>
      <c r="Q14" s="214"/>
      <c r="R14" s="214"/>
      <c r="S14" s="214"/>
      <c r="T14" s="214"/>
      <c r="U14" s="238"/>
      <c r="V14" s="239"/>
      <c r="W14" s="238"/>
      <c r="X14" s="217"/>
      <c r="Y14" s="217"/>
      <c r="Z14" s="217"/>
      <c r="AA14" s="217"/>
      <c r="AB14" s="231"/>
      <c r="AC14" s="231"/>
    </row>
    <row r="15" spans="1:50" s="201" customFormat="1" ht="16.5" customHeight="1" x14ac:dyDescent="0.3">
      <c r="A15" s="250"/>
      <c r="B15" s="251"/>
      <c r="C15" s="251"/>
      <c r="D15" s="251"/>
      <c r="E15" s="251"/>
      <c r="F15" s="251"/>
      <c r="G15" s="214"/>
      <c r="H15" s="214"/>
      <c r="I15" s="214"/>
      <c r="J15" s="214"/>
      <c r="K15" s="214"/>
      <c r="L15" s="214"/>
      <c r="M15" s="214"/>
      <c r="N15" s="214"/>
      <c r="O15" s="214"/>
      <c r="P15" s="214"/>
      <c r="Q15" s="214"/>
      <c r="R15" s="214"/>
      <c r="S15" s="214"/>
      <c r="T15" s="214"/>
      <c r="U15" s="214"/>
      <c r="V15" s="216"/>
      <c r="W15" s="217"/>
      <c r="X15" s="217"/>
      <c r="Y15" s="217"/>
      <c r="Z15" s="217"/>
      <c r="AA15" s="217"/>
      <c r="AB15" s="231"/>
      <c r="AC15" s="231"/>
      <c r="AK15" s="231"/>
      <c r="AL15" s="231"/>
    </row>
    <row r="16" spans="1:50" s="201" customFormat="1" ht="16.5" customHeight="1" x14ac:dyDescent="0.3">
      <c r="A16" s="252"/>
      <c r="B16" s="253"/>
      <c r="C16" s="253"/>
      <c r="D16" s="253"/>
      <c r="E16" s="253"/>
      <c r="F16" s="253"/>
      <c r="G16" s="253"/>
      <c r="H16" s="253"/>
      <c r="I16" s="253"/>
      <c r="J16" s="253"/>
      <c r="K16" s="253"/>
      <c r="L16" s="253"/>
      <c r="M16" s="253"/>
      <c r="N16" s="253"/>
      <c r="O16" s="253"/>
      <c r="P16" s="253"/>
      <c r="Q16" s="253"/>
      <c r="R16" s="253"/>
      <c r="S16" s="253"/>
      <c r="T16" s="253"/>
      <c r="U16" s="253"/>
      <c r="V16" s="254"/>
      <c r="W16" s="217"/>
      <c r="X16" s="231"/>
      <c r="Y16" s="217"/>
      <c r="Z16" s="217"/>
      <c r="AK16" s="231"/>
    </row>
    <row r="17" spans="1:38" s="201" customFormat="1" ht="16.5" customHeight="1" x14ac:dyDescent="0.3">
      <c r="A17" s="213"/>
      <c r="B17" s="214"/>
      <c r="C17" s="214"/>
      <c r="D17" s="214"/>
      <c r="E17" s="214"/>
      <c r="F17" s="214"/>
      <c r="G17" s="214"/>
      <c r="H17" s="214"/>
      <c r="I17" s="214"/>
      <c r="J17" s="214"/>
      <c r="K17" s="214"/>
      <c r="L17" s="214"/>
      <c r="M17" s="214"/>
      <c r="N17" s="214"/>
      <c r="O17" s="214"/>
      <c r="P17" s="214"/>
      <c r="Q17" s="214"/>
      <c r="R17" s="214"/>
      <c r="S17" s="214"/>
      <c r="T17" s="214"/>
      <c r="U17" s="214"/>
      <c r="V17" s="216"/>
      <c r="W17" s="217"/>
      <c r="X17" s="217"/>
      <c r="Y17" s="217"/>
      <c r="Z17" s="217"/>
      <c r="AF17" s="231"/>
      <c r="AK17" s="231"/>
    </row>
    <row r="18" spans="1:38" s="257" customFormat="1" ht="27.65" customHeight="1" x14ac:dyDescent="0.3">
      <c r="A18" s="255" t="s">
        <v>797</v>
      </c>
      <c r="B18" s="256"/>
      <c r="C18" s="256"/>
      <c r="D18" s="256"/>
      <c r="E18" s="256"/>
      <c r="F18" s="256"/>
      <c r="I18" s="258" t="s">
        <v>798</v>
      </c>
      <c r="J18" s="258"/>
      <c r="K18" s="258"/>
      <c r="L18" s="258"/>
      <c r="M18" s="258"/>
      <c r="N18" s="258"/>
      <c r="O18" s="258"/>
      <c r="P18" s="258"/>
      <c r="Q18" s="258"/>
      <c r="R18" s="258"/>
      <c r="S18" s="258"/>
      <c r="T18" s="258"/>
      <c r="U18" s="258"/>
      <c r="V18" s="259"/>
      <c r="W18" s="260"/>
      <c r="X18" s="260"/>
      <c r="Y18" s="260"/>
      <c r="AE18" s="201"/>
      <c r="AF18" s="231"/>
      <c r="AG18" s="201"/>
      <c r="AH18" s="201"/>
      <c r="AI18" s="201"/>
      <c r="AJ18" s="201"/>
      <c r="AK18" s="201"/>
      <c r="AL18" s="231"/>
    </row>
    <row r="19" spans="1:38" s="203" customFormat="1" ht="28.75" customHeight="1" x14ac:dyDescent="0.3">
      <c r="A19" s="15" t="s">
        <v>799</v>
      </c>
      <c r="B19" s="15" t="s">
        <v>74</v>
      </c>
      <c r="C19" s="15" t="s">
        <v>800</v>
      </c>
      <c r="D19" s="15" t="s">
        <v>58</v>
      </c>
      <c r="E19" s="15" t="s">
        <v>801</v>
      </c>
      <c r="F19" s="15" t="s">
        <v>0</v>
      </c>
      <c r="I19" s="15" t="s">
        <v>802</v>
      </c>
      <c r="J19" s="15" t="s">
        <v>803</v>
      </c>
      <c r="K19" s="15" t="s">
        <v>804</v>
      </c>
      <c r="L19" s="15" t="s">
        <v>805</v>
      </c>
      <c r="M19" s="15" t="s">
        <v>806</v>
      </c>
      <c r="N19" s="15" t="s">
        <v>807</v>
      </c>
      <c r="O19" s="15" t="s">
        <v>808</v>
      </c>
      <c r="P19" s="15" t="s">
        <v>809</v>
      </c>
      <c r="Q19" s="15" t="s">
        <v>810</v>
      </c>
      <c r="R19" s="15" t="s">
        <v>811</v>
      </c>
      <c r="S19" s="15" t="s">
        <v>812</v>
      </c>
      <c r="T19" s="15" t="s">
        <v>813</v>
      </c>
      <c r="U19" s="15" t="s">
        <v>814</v>
      </c>
      <c r="V19" s="15" t="s">
        <v>0</v>
      </c>
      <c r="W19" s="261"/>
      <c r="X19" s="262"/>
      <c r="Y19" s="262"/>
      <c r="Z19" s="263"/>
      <c r="AA19" s="264"/>
      <c r="AB19" s="265"/>
      <c r="AC19" s="265"/>
      <c r="AD19" s="265"/>
      <c r="AE19" s="266"/>
      <c r="AF19" s="265"/>
      <c r="AG19" s="265"/>
      <c r="AH19" s="265"/>
      <c r="AI19" s="265"/>
      <c r="AJ19" s="265"/>
      <c r="AK19" s="265"/>
    </row>
    <row r="20" spans="1:38" s="203" customFormat="1" ht="18" customHeight="1" thickBot="1" x14ac:dyDescent="0.35">
      <c r="A20" s="232" t="s">
        <v>0</v>
      </c>
      <c r="B20" s="233">
        <f>SUM(B21:B23)</f>
        <v>9967</v>
      </c>
      <c r="C20" s="267">
        <f>IF(ISERROR(B20/F20),0,B20/F20)</f>
        <v>0.27051160265979102</v>
      </c>
      <c r="D20" s="233">
        <f>SUM(D21:D23)</f>
        <v>26878</v>
      </c>
      <c r="E20" s="267">
        <f>IF(ISERROR(D20/F20),0,D20/F20)</f>
        <v>0.72948839734020898</v>
      </c>
      <c r="F20" s="233">
        <f>B20+D20</f>
        <v>36845</v>
      </c>
      <c r="I20" s="268" t="s">
        <v>0</v>
      </c>
      <c r="J20" s="269">
        <f t="shared" ref="J20:U20" si="0">SUM(J21:J22)</f>
        <v>22412</v>
      </c>
      <c r="K20" s="270">
        <f t="shared" si="0"/>
        <v>19068</v>
      </c>
      <c r="L20" s="269">
        <f t="shared" si="0"/>
        <v>17610</v>
      </c>
      <c r="M20" s="269">
        <f t="shared" si="0"/>
        <v>21997</v>
      </c>
      <c r="N20" s="269">
        <f t="shared" si="0"/>
        <v>19731</v>
      </c>
      <c r="O20" s="269">
        <f t="shared" si="0"/>
        <v>22200</v>
      </c>
      <c r="P20" s="269">
        <f t="shared" si="0"/>
        <v>18937</v>
      </c>
      <c r="Q20" s="269">
        <f t="shared" si="0"/>
        <v>30511</v>
      </c>
      <c r="R20" s="269">
        <f t="shared" si="0"/>
        <v>24041</v>
      </c>
      <c r="S20" s="269">
        <f t="shared" si="0"/>
        <v>22801</v>
      </c>
      <c r="T20" s="269">
        <f t="shared" si="0"/>
        <v>29083</v>
      </c>
      <c r="U20" s="269">
        <f t="shared" si="0"/>
        <v>24829</v>
      </c>
      <c r="V20" s="271">
        <f>SUM(J20:U20)</f>
        <v>273220</v>
      </c>
      <c r="W20" s="261"/>
      <c r="X20" s="261"/>
      <c r="Y20" s="262"/>
      <c r="Z20" s="262"/>
      <c r="AA20" s="265"/>
      <c r="AB20" s="265"/>
      <c r="AC20" s="265"/>
      <c r="AD20" s="265"/>
      <c r="AE20" s="266"/>
      <c r="AF20" s="265"/>
      <c r="AG20" s="265"/>
    </row>
    <row r="21" spans="1:38" s="203" customFormat="1" ht="15" customHeight="1" thickTop="1" x14ac:dyDescent="0.3">
      <c r="A21" s="240" t="s">
        <v>815</v>
      </c>
      <c r="B21" s="272">
        <v>6668</v>
      </c>
      <c r="C21" s="273">
        <f>IF(ISERROR(B21/F21),0,B21/F21)</f>
        <v>0.81336911441815074</v>
      </c>
      <c r="D21" s="272">
        <v>1530</v>
      </c>
      <c r="E21" s="273">
        <f>IF(ISERROR(D21/F21),0,D21/F21)</f>
        <v>0.18663088558184923</v>
      </c>
      <c r="F21" s="274">
        <f>B21+D21</f>
        <v>8198</v>
      </c>
      <c r="I21" s="274" t="s">
        <v>58</v>
      </c>
      <c r="J21" s="275">
        <v>15859</v>
      </c>
      <c r="K21" s="275">
        <v>12595</v>
      </c>
      <c r="L21" s="275">
        <v>11627</v>
      </c>
      <c r="M21" s="275">
        <v>15496</v>
      </c>
      <c r="N21" s="275">
        <v>12734</v>
      </c>
      <c r="O21" s="275">
        <v>14169</v>
      </c>
      <c r="P21" s="275">
        <v>11860</v>
      </c>
      <c r="Q21" s="275">
        <v>22657</v>
      </c>
      <c r="R21" s="275">
        <v>16290</v>
      </c>
      <c r="S21" s="275">
        <v>15109</v>
      </c>
      <c r="T21" s="275">
        <v>21941</v>
      </c>
      <c r="U21" s="275">
        <v>18084</v>
      </c>
      <c r="V21" s="276">
        <f>SUM(J21:U21)</f>
        <v>188421</v>
      </c>
      <c r="W21" s="261"/>
      <c r="X21" s="277"/>
      <c r="Y21" s="277"/>
      <c r="Z21" s="262"/>
      <c r="AA21" s="265"/>
      <c r="AB21" s="266"/>
      <c r="AC21" s="266"/>
      <c r="AD21" s="266"/>
      <c r="AE21" s="266"/>
      <c r="AF21" s="266"/>
      <c r="AG21" s="266"/>
      <c r="AH21" s="266"/>
      <c r="AI21" s="266"/>
      <c r="AJ21" s="266"/>
      <c r="AK21" s="266"/>
      <c r="AL21" s="266"/>
    </row>
    <row r="22" spans="1:38" s="203" customFormat="1" ht="15" customHeight="1" x14ac:dyDescent="0.3">
      <c r="A22" s="247" t="s">
        <v>816</v>
      </c>
      <c r="B22" s="278">
        <v>2306</v>
      </c>
      <c r="C22" s="279">
        <f>IF(ISERROR(B22/F22),0,B22/F22)</f>
        <v>0.76535014935280454</v>
      </c>
      <c r="D22" s="278">
        <v>707</v>
      </c>
      <c r="E22" s="279">
        <f>IF(ISERROR(D22/F22),0,D22/F22)</f>
        <v>0.23464985064719548</v>
      </c>
      <c r="F22" s="164">
        <f>B22+D22</f>
        <v>3013</v>
      </c>
      <c r="I22" s="164" t="s">
        <v>817</v>
      </c>
      <c r="J22" s="280">
        <v>6553</v>
      </c>
      <c r="K22" s="275">
        <v>6473</v>
      </c>
      <c r="L22" s="275">
        <v>5983</v>
      </c>
      <c r="M22" s="275">
        <v>6501</v>
      </c>
      <c r="N22" s="275">
        <v>6997</v>
      </c>
      <c r="O22" s="275">
        <v>8031</v>
      </c>
      <c r="P22" s="275">
        <v>7077</v>
      </c>
      <c r="Q22" s="275">
        <v>7854</v>
      </c>
      <c r="R22" s="275">
        <v>7751</v>
      </c>
      <c r="S22" s="275">
        <v>7692</v>
      </c>
      <c r="T22" s="275">
        <v>7142</v>
      </c>
      <c r="U22" s="275">
        <v>6745</v>
      </c>
      <c r="V22" s="281">
        <f>SUM(J22:U22)</f>
        <v>84799</v>
      </c>
      <c r="W22" s="261"/>
      <c r="X22" s="277"/>
      <c r="Y22" s="277"/>
      <c r="Z22" s="277"/>
      <c r="AA22" s="266"/>
      <c r="AB22" s="266"/>
      <c r="AC22" s="266"/>
      <c r="AD22" s="266"/>
      <c r="AE22" s="266"/>
      <c r="AF22" s="266"/>
      <c r="AG22" s="266"/>
      <c r="AH22" s="266"/>
      <c r="AI22" s="266"/>
      <c r="AJ22" s="266"/>
      <c r="AK22" s="266"/>
      <c r="AL22" s="266"/>
    </row>
    <row r="23" spans="1:38" s="203" customFormat="1" ht="15" customHeight="1" x14ac:dyDescent="0.3">
      <c r="A23" s="247" t="s">
        <v>818</v>
      </c>
      <c r="B23" s="278">
        <v>993</v>
      </c>
      <c r="C23" s="279">
        <f>IF(ISERROR(B23/F23),0,B23/F23)</f>
        <v>3.8737614106265118E-2</v>
      </c>
      <c r="D23" s="278">
        <v>24641</v>
      </c>
      <c r="E23" s="279">
        <f>IF(ISERROR(D23/F23),0,D23/F23)</f>
        <v>0.96126238589373492</v>
      </c>
      <c r="F23" s="164">
        <f>B23+D23</f>
        <v>25634</v>
      </c>
      <c r="T23" s="217"/>
      <c r="U23" s="217"/>
      <c r="V23" s="230"/>
      <c r="W23" s="261"/>
      <c r="X23" s="277"/>
      <c r="Y23" s="277"/>
      <c r="Z23" s="277"/>
      <c r="AA23" s="266"/>
      <c r="AB23" s="266"/>
      <c r="AC23" s="266"/>
      <c r="AD23" s="266"/>
      <c r="AE23" s="266"/>
      <c r="AF23" s="266"/>
      <c r="AG23" s="266"/>
      <c r="AH23" s="266"/>
      <c r="AI23" s="266"/>
      <c r="AJ23" s="266"/>
      <c r="AK23" s="266"/>
      <c r="AL23" s="266"/>
    </row>
    <row r="24" spans="1:38" s="203" customFormat="1" ht="12" x14ac:dyDescent="0.3">
      <c r="A24" s="282"/>
      <c r="T24" s="217"/>
      <c r="U24" s="217"/>
      <c r="V24" s="230"/>
      <c r="W24" s="261"/>
      <c r="X24" s="261"/>
      <c r="Y24" s="277"/>
      <c r="Z24" s="277"/>
      <c r="AA24" s="266"/>
      <c r="AB24" s="266"/>
      <c r="AC24" s="266"/>
      <c r="AD24" s="266"/>
      <c r="AE24" s="266"/>
      <c r="AF24" s="266"/>
      <c r="AG24" s="266"/>
      <c r="AH24" s="266"/>
      <c r="AK24" s="266"/>
      <c r="AL24" s="266"/>
    </row>
    <row r="25" spans="1:38" s="201" customFormat="1" ht="16.5" customHeight="1" x14ac:dyDescent="0.3">
      <c r="A25" s="252"/>
      <c r="B25" s="253"/>
      <c r="C25" s="253"/>
      <c r="D25" s="253"/>
      <c r="E25" s="253"/>
      <c r="F25" s="253"/>
      <c r="G25" s="253"/>
      <c r="H25" s="253"/>
      <c r="I25" s="253"/>
      <c r="J25" s="253"/>
      <c r="K25" s="253"/>
      <c r="L25" s="253"/>
      <c r="M25" s="253"/>
      <c r="N25" s="253"/>
      <c r="O25" s="253"/>
      <c r="P25" s="253"/>
      <c r="Q25" s="253"/>
      <c r="R25" s="253"/>
      <c r="S25" s="253"/>
      <c r="T25" s="253"/>
      <c r="U25" s="253"/>
      <c r="V25" s="254"/>
      <c r="W25" s="217"/>
      <c r="X25" s="217"/>
      <c r="Y25" s="217"/>
      <c r="Z25" s="238"/>
      <c r="AA25" s="231"/>
      <c r="AB25" s="231"/>
      <c r="AC25" s="231"/>
      <c r="AD25" s="231"/>
      <c r="AE25" s="231"/>
      <c r="AF25" s="231"/>
      <c r="AG25" s="231"/>
    </row>
    <row r="26" spans="1:38" s="203" customFormat="1" ht="12" x14ac:dyDescent="0.3">
      <c r="A26" s="282"/>
      <c r="T26" s="217"/>
      <c r="U26" s="217"/>
      <c r="V26" s="230"/>
      <c r="W26" s="261"/>
      <c r="X26" s="261"/>
      <c r="Y26" s="261"/>
      <c r="Z26" s="277"/>
      <c r="AA26" s="266"/>
      <c r="AB26" s="266"/>
      <c r="AC26" s="266"/>
      <c r="AG26" s="266"/>
    </row>
    <row r="27" spans="1:38" s="201" customFormat="1" ht="21.65" customHeight="1" x14ac:dyDescent="0.3">
      <c r="A27" s="283" t="s">
        <v>819</v>
      </c>
      <c r="B27" s="284"/>
      <c r="C27" s="284"/>
      <c r="D27" s="284"/>
      <c r="E27" s="284"/>
      <c r="F27" s="285"/>
      <c r="H27" s="284" t="s">
        <v>820</v>
      </c>
      <c r="I27" s="284"/>
      <c r="J27" s="284"/>
      <c r="K27" s="284"/>
      <c r="L27" s="284"/>
      <c r="M27" s="285"/>
      <c r="N27" s="286" t="s">
        <v>821</v>
      </c>
      <c r="O27" s="286"/>
      <c r="P27" s="286"/>
      <c r="Q27" s="286"/>
      <c r="R27" s="286"/>
      <c r="S27" s="285"/>
      <c r="V27" s="287"/>
      <c r="W27" s="288"/>
      <c r="X27" s="289"/>
      <c r="Y27" s="289"/>
      <c r="Z27" s="289"/>
      <c r="AA27" s="290"/>
      <c r="AB27" s="290"/>
      <c r="AC27" s="290"/>
      <c r="AD27" s="290"/>
      <c r="AE27" s="231"/>
      <c r="AF27" s="231"/>
      <c r="AG27" s="231"/>
      <c r="AH27" s="290"/>
      <c r="AI27" s="290"/>
    </row>
    <row r="28" spans="1:38" s="203" customFormat="1" ht="37.5" customHeight="1" x14ac:dyDescent="0.3">
      <c r="A28" s="15" t="s">
        <v>822</v>
      </c>
      <c r="B28" s="15" t="s">
        <v>815</v>
      </c>
      <c r="C28" s="15" t="s">
        <v>816</v>
      </c>
      <c r="D28" s="15" t="s">
        <v>818</v>
      </c>
      <c r="E28" s="15" t="s">
        <v>0</v>
      </c>
      <c r="H28" s="228" t="s">
        <v>822</v>
      </c>
      <c r="I28" s="228"/>
      <c r="J28" s="229" t="s">
        <v>0</v>
      </c>
      <c r="K28" s="217"/>
      <c r="L28" s="217"/>
      <c r="M28" s="217"/>
      <c r="N28" s="291" t="s">
        <v>823</v>
      </c>
      <c r="O28" s="292"/>
      <c r="P28" s="293" t="s">
        <v>0</v>
      </c>
      <c r="U28" s="217"/>
      <c r="V28" s="294"/>
      <c r="W28" s="261"/>
      <c r="X28" s="261"/>
      <c r="Y28" s="261"/>
      <c r="Z28" s="266"/>
      <c r="AD28" s="266"/>
      <c r="AE28" s="266"/>
      <c r="AF28" s="266"/>
      <c r="AG28" s="266"/>
    </row>
    <row r="29" spans="1:38" s="203" customFormat="1" ht="15" customHeight="1" thickBot="1" x14ac:dyDescent="0.35">
      <c r="A29" s="232" t="s">
        <v>0</v>
      </c>
      <c r="B29" s="233">
        <f>SUM(B30:B31)</f>
        <v>63520</v>
      </c>
      <c r="C29" s="233">
        <f>SUM(C30:C31)</f>
        <v>21904</v>
      </c>
      <c r="D29" s="233">
        <f>SUM(D30:D31)</f>
        <v>187796</v>
      </c>
      <c r="E29" s="270">
        <f>SUM(B29:D29)</f>
        <v>273220</v>
      </c>
      <c r="H29" s="236" t="s">
        <v>0</v>
      </c>
      <c r="I29" s="236"/>
      <c r="J29" s="295">
        <f>SUM(J30:J31)</f>
        <v>148002</v>
      </c>
      <c r="K29" s="217"/>
      <c r="L29" s="217"/>
      <c r="M29" s="217"/>
      <c r="N29" s="296" t="s">
        <v>0</v>
      </c>
      <c r="O29" s="297"/>
      <c r="P29" s="298">
        <v>142580</v>
      </c>
      <c r="U29" s="238"/>
      <c r="V29" s="299"/>
      <c r="W29" s="261"/>
      <c r="X29" s="277"/>
      <c r="Y29" s="277"/>
      <c r="Z29" s="266"/>
      <c r="AA29" s="266"/>
      <c r="AB29" s="266"/>
      <c r="AC29" s="266"/>
      <c r="AD29" s="266"/>
      <c r="AE29" s="266"/>
      <c r="AF29" s="266"/>
      <c r="AG29" s="266"/>
      <c r="AH29" s="266"/>
      <c r="AI29" s="266"/>
      <c r="AJ29" s="266"/>
    </row>
    <row r="30" spans="1:38" s="203" customFormat="1" ht="15" customHeight="1" thickTop="1" x14ac:dyDescent="0.3">
      <c r="A30" s="240" t="s">
        <v>787</v>
      </c>
      <c r="B30" s="272">
        <v>0</v>
      </c>
      <c r="C30" s="272">
        <v>0</v>
      </c>
      <c r="D30" s="272">
        <v>0</v>
      </c>
      <c r="E30" s="274">
        <f>SUM(B30:D30)</f>
        <v>0</v>
      </c>
      <c r="F30" s="201"/>
      <c r="G30" s="201"/>
      <c r="H30" s="245" t="s">
        <v>787</v>
      </c>
      <c r="I30" s="245"/>
      <c r="J30" s="246">
        <v>0</v>
      </c>
      <c r="K30" s="217"/>
      <c r="L30" s="217"/>
      <c r="M30" s="217"/>
      <c r="N30" s="300" t="s">
        <v>824</v>
      </c>
      <c r="O30" s="301"/>
      <c r="P30" s="246">
        <v>215</v>
      </c>
      <c r="U30" s="238"/>
      <c r="V30" s="299"/>
      <c r="W30" s="261"/>
      <c r="X30" s="277"/>
      <c r="Y30" s="277"/>
      <c r="Z30" s="266"/>
      <c r="AA30" s="266"/>
      <c r="AB30" s="266"/>
      <c r="AC30" s="266"/>
      <c r="AD30" s="266"/>
      <c r="AE30" s="266"/>
      <c r="AF30" s="266"/>
      <c r="AG30" s="266"/>
      <c r="AH30" s="266"/>
      <c r="AI30" s="266"/>
      <c r="AJ30" s="266"/>
    </row>
    <row r="31" spans="1:38" s="203" customFormat="1" ht="14.5" customHeight="1" x14ac:dyDescent="0.3">
      <c r="A31" s="247" t="s">
        <v>788</v>
      </c>
      <c r="B31" s="278">
        <v>63520</v>
      </c>
      <c r="C31" s="278">
        <v>21904</v>
      </c>
      <c r="D31" s="278">
        <v>187796</v>
      </c>
      <c r="E31" s="274">
        <f>SUM(B31:D31)</f>
        <v>273220</v>
      </c>
      <c r="F31" s="201"/>
      <c r="G31" s="201"/>
      <c r="H31" s="248" t="s">
        <v>788</v>
      </c>
      <c r="I31" s="248"/>
      <c r="J31" s="249">
        <v>148002</v>
      </c>
      <c r="K31" s="217"/>
      <c r="L31" s="217"/>
      <c r="M31" s="217"/>
      <c r="N31" s="217"/>
      <c r="O31" s="217"/>
      <c r="P31" s="217"/>
      <c r="Q31" s="217"/>
      <c r="R31" s="217"/>
      <c r="U31" s="238"/>
      <c r="V31" s="299"/>
      <c r="W31" s="261"/>
      <c r="X31" s="277"/>
      <c r="Y31" s="277"/>
      <c r="Z31" s="266"/>
      <c r="AA31" s="266"/>
      <c r="AB31" s="266"/>
      <c r="AC31" s="266"/>
      <c r="AD31" s="266"/>
      <c r="AE31" s="266"/>
      <c r="AF31" s="266"/>
      <c r="AG31" s="266"/>
      <c r="AH31" s="266"/>
      <c r="AI31" s="266"/>
      <c r="AJ31" s="266"/>
    </row>
    <row r="32" spans="1:38" s="203" customFormat="1" ht="12" x14ac:dyDescent="0.3">
      <c r="A32" s="282"/>
      <c r="F32" s="201"/>
      <c r="G32" s="201"/>
      <c r="H32" s="201"/>
      <c r="K32" s="201"/>
      <c r="L32" s="217"/>
      <c r="M32" s="217"/>
      <c r="N32" s="217"/>
      <c r="O32" s="217"/>
      <c r="P32" s="217"/>
      <c r="Q32" s="217"/>
      <c r="R32" s="217"/>
      <c r="S32" s="217"/>
      <c r="T32" s="217"/>
      <c r="U32" s="238"/>
      <c r="V32" s="230"/>
      <c r="W32" s="261"/>
      <c r="X32" s="277"/>
      <c r="Y32" s="277"/>
      <c r="Z32" s="277"/>
      <c r="AA32" s="266"/>
      <c r="AB32" s="266"/>
      <c r="AC32" s="266"/>
      <c r="AD32" s="266"/>
      <c r="AE32" s="266"/>
      <c r="AF32" s="266"/>
      <c r="AG32" s="266"/>
    </row>
    <row r="33" spans="1:45" s="201" customFormat="1" ht="16.5" customHeight="1" x14ac:dyDescent="0.3">
      <c r="A33" s="252"/>
      <c r="B33" s="253"/>
      <c r="C33" s="253"/>
      <c r="D33" s="253"/>
      <c r="E33" s="253"/>
      <c r="F33" s="253"/>
      <c r="G33" s="253"/>
      <c r="H33" s="253"/>
      <c r="I33" s="253"/>
      <c r="J33" s="253"/>
      <c r="K33" s="253"/>
      <c r="L33" s="253"/>
      <c r="M33" s="253"/>
      <c r="N33" s="253"/>
      <c r="O33" s="253"/>
      <c r="P33" s="253"/>
      <c r="Q33" s="253"/>
      <c r="R33" s="253"/>
      <c r="S33" s="253"/>
      <c r="T33" s="253"/>
      <c r="U33" s="253"/>
      <c r="V33" s="254"/>
      <c r="W33" s="217"/>
      <c r="X33" s="217"/>
      <c r="Y33" s="217"/>
      <c r="Z33" s="238"/>
      <c r="AA33" s="231"/>
      <c r="AB33" s="231"/>
      <c r="AC33" s="231"/>
      <c r="AD33" s="231"/>
      <c r="AE33" s="231"/>
      <c r="AF33" s="231"/>
      <c r="AG33" s="231"/>
    </row>
    <row r="34" spans="1:45" s="203" customFormat="1" ht="12" x14ac:dyDescent="0.3">
      <c r="A34" s="282"/>
      <c r="F34" s="201"/>
      <c r="G34" s="201"/>
      <c r="H34" s="201"/>
      <c r="I34" s="266"/>
      <c r="K34" s="201"/>
      <c r="L34" s="217"/>
      <c r="M34" s="217"/>
      <c r="N34" s="217"/>
      <c r="O34" s="217"/>
      <c r="P34" s="217"/>
      <c r="Q34" s="217"/>
      <c r="R34" s="217"/>
      <c r="S34" s="217"/>
      <c r="T34" s="217"/>
      <c r="U34" s="217"/>
      <c r="V34" s="302"/>
      <c r="W34" s="261"/>
      <c r="X34" s="261"/>
      <c r="Y34" s="261"/>
      <c r="Z34" s="277"/>
      <c r="AA34" s="266"/>
      <c r="AB34" s="266"/>
      <c r="AC34" s="266"/>
      <c r="AD34" s="266"/>
      <c r="AE34" s="266"/>
    </row>
    <row r="35" spans="1:45" s="203" customFormat="1" ht="12" x14ac:dyDescent="0.3">
      <c r="A35" s="282"/>
      <c r="F35" s="201"/>
      <c r="G35" s="201"/>
      <c r="H35" s="201"/>
      <c r="I35" s="265"/>
      <c r="J35" s="265"/>
      <c r="K35" s="290"/>
      <c r="L35" s="303"/>
      <c r="M35" s="303"/>
      <c r="N35" s="303"/>
      <c r="O35" s="303"/>
      <c r="P35" s="303"/>
      <c r="Q35" s="303"/>
      <c r="R35" s="303"/>
      <c r="S35" s="303"/>
      <c r="T35" s="217"/>
      <c r="U35" s="217"/>
      <c r="V35" s="230"/>
      <c r="W35" s="261"/>
      <c r="X35" s="261"/>
      <c r="Y35" s="261"/>
      <c r="Z35" s="277"/>
      <c r="AB35" s="266"/>
      <c r="AC35" s="266"/>
      <c r="AE35" s="266"/>
    </row>
    <row r="36" spans="1:45" s="203" customFormat="1" ht="22.5" customHeight="1" x14ac:dyDescent="0.3">
      <c r="A36" s="218" t="s">
        <v>825</v>
      </c>
      <c r="B36" s="184"/>
      <c r="C36" s="184"/>
      <c r="D36" s="184"/>
      <c r="E36" s="184"/>
      <c r="F36" s="285"/>
      <c r="G36" s="201"/>
      <c r="H36" s="201"/>
      <c r="I36" s="201"/>
      <c r="J36" s="201"/>
      <c r="K36" s="201"/>
      <c r="L36" s="201"/>
      <c r="M36" s="201"/>
      <c r="N36" s="201"/>
      <c r="O36" s="201"/>
      <c r="P36" s="201"/>
      <c r="Q36" s="201"/>
      <c r="R36" s="231"/>
      <c r="S36" s="201"/>
      <c r="T36" s="201"/>
      <c r="U36" s="201"/>
      <c r="V36" s="304"/>
      <c r="W36" s="261"/>
      <c r="X36" s="261"/>
      <c r="Y36" s="261"/>
      <c r="Z36" s="277"/>
      <c r="AB36" s="266"/>
      <c r="AC36" s="266"/>
      <c r="AE36" s="266"/>
    </row>
    <row r="37" spans="1:45" s="203" customFormat="1" ht="38.5" customHeight="1" x14ac:dyDescent="0.3">
      <c r="A37" s="305" t="s">
        <v>826</v>
      </c>
      <c r="B37" s="15" t="s">
        <v>799</v>
      </c>
      <c r="C37" s="15" t="s">
        <v>803</v>
      </c>
      <c r="D37" s="15" t="s">
        <v>804</v>
      </c>
      <c r="E37" s="15" t="s">
        <v>805</v>
      </c>
      <c r="F37" s="15" t="s">
        <v>806</v>
      </c>
      <c r="G37" s="15" t="s">
        <v>807</v>
      </c>
      <c r="H37" s="15" t="s">
        <v>808</v>
      </c>
      <c r="I37" s="15" t="s">
        <v>809</v>
      </c>
      <c r="J37" s="15" t="s">
        <v>810</v>
      </c>
      <c r="K37" s="15" t="s">
        <v>811</v>
      </c>
      <c r="L37" s="15" t="s">
        <v>812</v>
      </c>
      <c r="M37" s="15" t="s">
        <v>813</v>
      </c>
      <c r="N37" s="15" t="s">
        <v>814</v>
      </c>
      <c r="O37" s="15" t="s">
        <v>0</v>
      </c>
      <c r="P37" s="201"/>
      <c r="Q37" s="201"/>
      <c r="R37" s="231"/>
      <c r="S37" s="201"/>
      <c r="T37" s="201"/>
      <c r="U37" s="201"/>
      <c r="V37" s="304"/>
      <c r="W37" s="201"/>
      <c r="X37" s="201"/>
      <c r="Y37" s="201"/>
      <c r="Z37" s="201"/>
      <c r="AA37" s="201"/>
      <c r="AB37" s="201"/>
      <c r="AC37" s="201"/>
      <c r="AD37" s="261"/>
      <c r="AE37" s="261"/>
      <c r="AI37" s="266"/>
      <c r="AJ37" s="266"/>
      <c r="AL37" s="266"/>
    </row>
    <row r="38" spans="1:45" s="203" customFormat="1" ht="15.75" customHeight="1" thickBot="1" x14ac:dyDescent="0.35">
      <c r="A38" s="306" t="s">
        <v>0</v>
      </c>
      <c r="B38" s="233"/>
      <c r="C38" s="307">
        <f t="shared" ref="C38:N38" si="1">SUM(C39,C51,C55,C59)</f>
        <v>9709</v>
      </c>
      <c r="D38" s="307">
        <f t="shared" si="1"/>
        <v>12467</v>
      </c>
      <c r="E38" s="307">
        <f t="shared" si="1"/>
        <v>20292</v>
      </c>
      <c r="F38" s="307">
        <f t="shared" si="1"/>
        <v>10892</v>
      </c>
      <c r="G38" s="307">
        <f t="shared" si="1"/>
        <v>10111</v>
      </c>
      <c r="H38" s="307">
        <f t="shared" si="1"/>
        <v>14255</v>
      </c>
      <c r="I38" s="307">
        <f t="shared" si="1"/>
        <v>12671</v>
      </c>
      <c r="J38" s="307">
        <f t="shared" si="1"/>
        <v>12442</v>
      </c>
      <c r="K38" s="307">
        <f t="shared" si="1"/>
        <v>11090</v>
      </c>
      <c r="L38" s="307">
        <f t="shared" si="1"/>
        <v>11255</v>
      </c>
      <c r="M38" s="307">
        <f t="shared" si="1"/>
        <v>12344</v>
      </c>
      <c r="N38" s="307">
        <f t="shared" si="1"/>
        <v>10474</v>
      </c>
      <c r="O38" s="308">
        <f>SUM(C38:N38)</f>
        <v>148002</v>
      </c>
      <c r="P38" s="201"/>
      <c r="Q38" s="201"/>
      <c r="R38" s="231"/>
      <c r="S38" s="201"/>
      <c r="T38" s="201"/>
      <c r="U38" s="231"/>
      <c r="V38" s="309"/>
      <c r="W38" s="231"/>
      <c r="X38" s="231"/>
      <c r="Y38" s="231"/>
      <c r="Z38" s="231"/>
      <c r="AA38" s="231"/>
      <c r="AB38" s="231"/>
      <c r="AC38" s="231"/>
      <c r="AD38" s="277"/>
      <c r="AE38" s="277"/>
      <c r="AF38" s="266"/>
      <c r="AG38" s="266"/>
      <c r="AH38" s="266"/>
      <c r="AI38" s="266"/>
      <c r="AJ38" s="266"/>
      <c r="AL38" s="266"/>
      <c r="AP38" s="266"/>
      <c r="AQ38" s="266"/>
      <c r="AR38" s="266"/>
      <c r="AS38" s="266"/>
    </row>
    <row r="39" spans="1:45" s="203" customFormat="1" ht="15" customHeight="1" thickTop="1" x14ac:dyDescent="0.3">
      <c r="A39" s="310" t="s">
        <v>827</v>
      </c>
      <c r="B39" s="310" t="s">
        <v>0</v>
      </c>
      <c r="C39" s="311">
        <f t="shared" ref="C39:N39" si="2">SUM(C40:C42)</f>
        <v>2676</v>
      </c>
      <c r="D39" s="311">
        <f t="shared" si="2"/>
        <v>2828</v>
      </c>
      <c r="E39" s="311">
        <f t="shared" si="2"/>
        <v>1879</v>
      </c>
      <c r="F39" s="311">
        <f t="shared" si="2"/>
        <v>922</v>
      </c>
      <c r="G39" s="311">
        <f t="shared" si="2"/>
        <v>1015</v>
      </c>
      <c r="H39" s="311">
        <f t="shared" si="2"/>
        <v>1891</v>
      </c>
      <c r="I39" s="311">
        <f t="shared" si="2"/>
        <v>985</v>
      </c>
      <c r="J39" s="311">
        <f t="shared" si="2"/>
        <v>1229</v>
      </c>
      <c r="K39" s="311">
        <f t="shared" si="2"/>
        <v>928</v>
      </c>
      <c r="L39" s="311">
        <f t="shared" si="2"/>
        <v>1039</v>
      </c>
      <c r="M39" s="311">
        <f t="shared" si="2"/>
        <v>1225</v>
      </c>
      <c r="N39" s="311">
        <f t="shared" si="2"/>
        <v>949</v>
      </c>
      <c r="O39" s="311">
        <f>SUM(C39:N39)</f>
        <v>17566</v>
      </c>
      <c r="P39" s="312"/>
      <c r="Q39" s="312"/>
      <c r="R39" s="231"/>
      <c r="S39" s="231"/>
      <c r="T39" s="231"/>
      <c r="U39" s="231"/>
      <c r="V39" s="309"/>
      <c r="W39" s="231"/>
      <c r="X39" s="231"/>
      <c r="Y39" s="231"/>
      <c r="Z39" s="231"/>
      <c r="AA39" s="231"/>
      <c r="AB39" s="231"/>
      <c r="AC39" s="231"/>
      <c r="AD39" s="277"/>
      <c r="AE39" s="277"/>
      <c r="AF39" s="266"/>
      <c r="AG39" s="266"/>
      <c r="AH39" s="266"/>
      <c r="AI39" s="266"/>
      <c r="AS39" s="266"/>
    </row>
    <row r="40" spans="1:45" s="203" customFormat="1" ht="15" customHeight="1" x14ac:dyDescent="0.3">
      <c r="A40" s="164"/>
      <c r="B40" s="164" t="s">
        <v>815</v>
      </c>
      <c r="C40" s="313">
        <v>174</v>
      </c>
      <c r="D40" s="313">
        <v>181</v>
      </c>
      <c r="E40" s="313">
        <v>216</v>
      </c>
      <c r="F40" s="313">
        <v>159</v>
      </c>
      <c r="G40" s="313">
        <v>212</v>
      </c>
      <c r="H40" s="313">
        <v>258</v>
      </c>
      <c r="I40" s="313">
        <v>228</v>
      </c>
      <c r="J40" s="313">
        <v>257</v>
      </c>
      <c r="K40" s="313">
        <v>243</v>
      </c>
      <c r="L40" s="314">
        <v>214</v>
      </c>
      <c r="M40" s="314">
        <v>247</v>
      </c>
      <c r="N40" s="314">
        <v>170</v>
      </c>
      <c r="O40" s="315">
        <f>O44+O48</f>
        <v>2559</v>
      </c>
      <c r="P40" s="201"/>
      <c r="Q40" s="201"/>
      <c r="R40" s="231"/>
      <c r="S40" s="201"/>
      <c r="T40" s="201"/>
      <c r="U40" s="231"/>
      <c r="V40" s="309"/>
      <c r="W40" s="201"/>
      <c r="X40" s="201"/>
      <c r="Y40" s="201"/>
      <c r="Z40" s="201"/>
      <c r="AA40" s="231"/>
      <c r="AB40" s="231"/>
      <c r="AC40" s="231"/>
      <c r="AD40" s="277"/>
      <c r="AE40" s="277"/>
      <c r="AF40" s="266"/>
      <c r="AG40" s="266"/>
      <c r="AH40" s="266"/>
      <c r="AI40" s="266"/>
      <c r="AS40" s="266"/>
    </row>
    <row r="41" spans="1:45" s="203" customFormat="1" ht="15" customHeight="1" x14ac:dyDescent="0.3">
      <c r="A41" s="164"/>
      <c r="B41" s="164" t="s">
        <v>816</v>
      </c>
      <c r="C41" s="313">
        <v>216</v>
      </c>
      <c r="D41" s="313">
        <v>254</v>
      </c>
      <c r="E41" s="313">
        <v>252</v>
      </c>
      <c r="F41" s="313">
        <v>206</v>
      </c>
      <c r="G41" s="313">
        <v>206</v>
      </c>
      <c r="H41" s="313">
        <v>304</v>
      </c>
      <c r="I41" s="313">
        <v>213</v>
      </c>
      <c r="J41" s="313">
        <v>257</v>
      </c>
      <c r="K41" s="313">
        <v>244</v>
      </c>
      <c r="L41" s="314">
        <v>252</v>
      </c>
      <c r="M41" s="314">
        <v>255</v>
      </c>
      <c r="N41" s="314">
        <v>202</v>
      </c>
      <c r="O41" s="315">
        <f>O45+O49</f>
        <v>2861</v>
      </c>
      <c r="P41" s="201"/>
      <c r="Q41" s="201"/>
      <c r="R41" s="201"/>
      <c r="S41" s="231"/>
      <c r="T41" s="231"/>
      <c r="U41" s="231"/>
      <c r="V41" s="309"/>
      <c r="W41" s="201"/>
      <c r="X41" s="201"/>
      <c r="Y41" s="201"/>
      <c r="Z41" s="201"/>
      <c r="AA41" s="201"/>
      <c r="AB41" s="231"/>
      <c r="AC41" s="201"/>
      <c r="AD41" s="277"/>
      <c r="AE41" s="261"/>
      <c r="AF41" s="266"/>
      <c r="AH41" s="266"/>
      <c r="AS41" s="266"/>
    </row>
    <row r="42" spans="1:45" s="203" customFormat="1" ht="15" customHeight="1" x14ac:dyDescent="0.3">
      <c r="A42" s="164"/>
      <c r="B42" s="164" t="s">
        <v>818</v>
      </c>
      <c r="C42" s="313">
        <v>2286</v>
      </c>
      <c r="D42" s="313">
        <v>2393</v>
      </c>
      <c r="E42" s="313">
        <v>1411</v>
      </c>
      <c r="F42" s="313">
        <v>557</v>
      </c>
      <c r="G42" s="313">
        <v>597</v>
      </c>
      <c r="H42" s="313">
        <v>1329</v>
      </c>
      <c r="I42" s="313">
        <v>544</v>
      </c>
      <c r="J42" s="313">
        <v>715</v>
      </c>
      <c r="K42" s="313">
        <v>441</v>
      </c>
      <c r="L42" s="314">
        <v>573</v>
      </c>
      <c r="M42" s="314">
        <v>723</v>
      </c>
      <c r="N42" s="314">
        <v>577</v>
      </c>
      <c r="O42" s="315">
        <f>O46+O50</f>
        <v>12146</v>
      </c>
      <c r="P42" s="201"/>
      <c r="Q42" s="201"/>
      <c r="R42" s="201"/>
      <c r="S42" s="201"/>
      <c r="T42" s="201"/>
      <c r="U42" s="231"/>
      <c r="V42" s="304"/>
      <c r="W42" s="201"/>
      <c r="X42" s="201"/>
      <c r="Y42" s="201"/>
      <c r="Z42" s="201"/>
      <c r="AA42" s="201"/>
      <c r="AB42" s="231"/>
      <c r="AC42" s="201"/>
      <c r="AD42" s="261"/>
      <c r="AE42" s="261"/>
      <c r="AS42" s="266"/>
    </row>
    <row r="43" spans="1:45" s="203" customFormat="1" ht="14.5" customHeight="1" x14ac:dyDescent="0.3">
      <c r="A43" s="316" t="s">
        <v>828</v>
      </c>
      <c r="B43" s="317" t="s">
        <v>0</v>
      </c>
      <c r="C43" s="318">
        <f t="shared" ref="C43:N43" si="3">SUM(C44:C46)</f>
        <v>1582</v>
      </c>
      <c r="D43" s="318">
        <f t="shared" si="3"/>
        <v>1429</v>
      </c>
      <c r="E43" s="318">
        <f t="shared" si="3"/>
        <v>1047</v>
      </c>
      <c r="F43" s="318">
        <f t="shared" si="3"/>
        <v>481</v>
      </c>
      <c r="G43" s="318">
        <f t="shared" si="3"/>
        <v>466</v>
      </c>
      <c r="H43" s="318">
        <f t="shared" si="3"/>
        <v>1213</v>
      </c>
      <c r="I43" s="318">
        <f t="shared" si="3"/>
        <v>437</v>
      </c>
      <c r="J43" s="318">
        <f t="shared" si="3"/>
        <v>629</v>
      </c>
      <c r="K43" s="318">
        <f t="shared" si="3"/>
        <v>265</v>
      </c>
      <c r="L43" s="318">
        <f t="shared" si="3"/>
        <v>323</v>
      </c>
      <c r="M43" s="318">
        <f t="shared" si="3"/>
        <v>292</v>
      </c>
      <c r="N43" s="318">
        <f t="shared" si="3"/>
        <v>364</v>
      </c>
      <c r="O43" s="318">
        <f t="shared" ref="O43:O62" si="4">SUM(C43:N43)</f>
        <v>8528</v>
      </c>
      <c r="P43" s="312"/>
      <c r="Q43" s="201"/>
      <c r="R43" s="201"/>
      <c r="S43" s="201"/>
      <c r="T43" s="201"/>
      <c r="U43" s="201"/>
      <c r="V43" s="304"/>
      <c r="W43" s="201"/>
      <c r="X43" s="201"/>
      <c r="Y43" s="201"/>
      <c r="Z43" s="201"/>
      <c r="AA43" s="201"/>
      <c r="AB43" s="231"/>
      <c r="AC43" s="201"/>
      <c r="AD43" s="261"/>
      <c r="AE43" s="261"/>
      <c r="AF43" s="266"/>
      <c r="AG43" s="266"/>
      <c r="AH43" s="266"/>
      <c r="AQ43" s="266"/>
      <c r="AR43" s="266"/>
      <c r="AS43" s="266"/>
    </row>
    <row r="44" spans="1:45" s="203" customFormat="1" ht="14.5" customHeight="1" x14ac:dyDescent="0.3">
      <c r="A44" s="140"/>
      <c r="B44" s="164" t="s">
        <v>815</v>
      </c>
      <c r="C44" s="313">
        <v>32</v>
      </c>
      <c r="D44" s="313">
        <v>17</v>
      </c>
      <c r="E44" s="313">
        <v>43</v>
      </c>
      <c r="F44" s="313">
        <v>34</v>
      </c>
      <c r="G44" s="313">
        <v>43</v>
      </c>
      <c r="H44" s="313">
        <v>35</v>
      </c>
      <c r="I44" s="313">
        <v>34</v>
      </c>
      <c r="J44" s="313">
        <v>44</v>
      </c>
      <c r="K44" s="313">
        <v>48</v>
      </c>
      <c r="L44" s="314">
        <v>36</v>
      </c>
      <c r="M44" s="314">
        <v>38</v>
      </c>
      <c r="N44" s="314">
        <v>32</v>
      </c>
      <c r="O44" s="319">
        <f t="shared" si="4"/>
        <v>436</v>
      </c>
      <c r="P44" s="312"/>
      <c r="Q44" s="201"/>
      <c r="R44" s="201"/>
      <c r="S44" s="201"/>
      <c r="T44" s="201"/>
      <c r="U44" s="201"/>
      <c r="V44" s="304"/>
      <c r="W44" s="201"/>
      <c r="X44" s="201"/>
      <c r="Y44" s="201"/>
      <c r="Z44" s="201"/>
      <c r="AA44" s="201"/>
      <c r="AB44" s="231"/>
      <c r="AC44" s="231"/>
      <c r="AD44" s="261"/>
      <c r="AE44" s="277"/>
      <c r="AF44" s="266"/>
      <c r="AG44" s="266"/>
      <c r="AH44" s="266"/>
      <c r="AI44" s="266"/>
      <c r="AQ44" s="266"/>
      <c r="AR44" s="266"/>
      <c r="AS44" s="266"/>
    </row>
    <row r="45" spans="1:45" s="203" customFormat="1" ht="14.5" customHeight="1" x14ac:dyDescent="0.3">
      <c r="A45" s="140"/>
      <c r="B45" s="164" t="s">
        <v>816</v>
      </c>
      <c r="C45" s="313">
        <v>57</v>
      </c>
      <c r="D45" s="313">
        <v>69</v>
      </c>
      <c r="E45" s="313">
        <v>49</v>
      </c>
      <c r="F45" s="313">
        <v>44</v>
      </c>
      <c r="G45" s="313">
        <v>54</v>
      </c>
      <c r="H45" s="313">
        <v>47</v>
      </c>
      <c r="I45" s="313">
        <v>30</v>
      </c>
      <c r="J45" s="313">
        <v>48</v>
      </c>
      <c r="K45" s="313">
        <v>59</v>
      </c>
      <c r="L45" s="314">
        <v>54</v>
      </c>
      <c r="M45" s="314">
        <v>37</v>
      </c>
      <c r="N45" s="314">
        <v>60</v>
      </c>
      <c r="O45" s="319">
        <f t="shared" si="4"/>
        <v>608</v>
      </c>
      <c r="P45" s="201"/>
      <c r="Q45" s="201"/>
      <c r="R45" s="201"/>
      <c r="S45" s="201"/>
      <c r="T45" s="201"/>
      <c r="U45" s="201"/>
      <c r="V45" s="304"/>
      <c r="W45" s="201"/>
      <c r="X45" s="201"/>
      <c r="Y45" s="201"/>
      <c r="Z45" s="201"/>
      <c r="AA45" s="201"/>
      <c r="AB45" s="231"/>
      <c r="AC45" s="201"/>
      <c r="AD45" s="277"/>
      <c r="AE45" s="261"/>
      <c r="AF45" s="266"/>
      <c r="AG45" s="266"/>
      <c r="AH45" s="266"/>
      <c r="AI45" s="266"/>
      <c r="AQ45" s="266"/>
      <c r="AR45" s="266"/>
      <c r="AS45" s="266"/>
    </row>
    <row r="46" spans="1:45" s="203" customFormat="1" ht="14.5" customHeight="1" x14ac:dyDescent="0.3">
      <c r="A46" s="140"/>
      <c r="B46" s="164" t="s">
        <v>818</v>
      </c>
      <c r="C46" s="313">
        <v>1493</v>
      </c>
      <c r="D46" s="313">
        <v>1343</v>
      </c>
      <c r="E46" s="313">
        <v>955</v>
      </c>
      <c r="F46" s="313">
        <v>403</v>
      </c>
      <c r="G46" s="313">
        <v>369</v>
      </c>
      <c r="H46" s="313">
        <v>1131</v>
      </c>
      <c r="I46" s="313">
        <v>373</v>
      </c>
      <c r="J46" s="313">
        <v>537</v>
      </c>
      <c r="K46" s="313">
        <v>158</v>
      </c>
      <c r="L46" s="314">
        <v>233</v>
      </c>
      <c r="M46" s="314">
        <v>217</v>
      </c>
      <c r="N46" s="314">
        <v>272</v>
      </c>
      <c r="O46" s="319">
        <f t="shared" si="4"/>
        <v>7484</v>
      </c>
      <c r="P46" s="201"/>
      <c r="Q46" s="201"/>
      <c r="R46" s="201"/>
      <c r="S46" s="201"/>
      <c r="T46" s="201"/>
      <c r="U46" s="201"/>
      <c r="V46" s="304"/>
      <c r="W46" s="201"/>
      <c r="X46" s="201"/>
      <c r="Y46" s="201"/>
      <c r="Z46" s="201"/>
      <c r="AA46" s="201"/>
      <c r="AB46" s="231"/>
      <c r="AC46" s="201"/>
      <c r="AD46" s="277"/>
      <c r="AE46" s="261"/>
      <c r="AF46" s="266"/>
      <c r="AG46" s="266"/>
      <c r="AH46" s="266"/>
      <c r="AI46" s="266"/>
      <c r="AQ46" s="266"/>
      <c r="AR46" s="266"/>
      <c r="AS46" s="266"/>
    </row>
    <row r="47" spans="1:45" s="203" customFormat="1" ht="14.5" customHeight="1" x14ac:dyDescent="0.3">
      <c r="A47" s="316" t="s">
        <v>829</v>
      </c>
      <c r="B47" s="317" t="s">
        <v>0</v>
      </c>
      <c r="C47" s="318">
        <f t="shared" ref="C47:N47" si="5">SUM(C48:C50)</f>
        <v>1094</v>
      </c>
      <c r="D47" s="318">
        <f t="shared" si="5"/>
        <v>1399</v>
      </c>
      <c r="E47" s="318">
        <f t="shared" si="5"/>
        <v>832</v>
      </c>
      <c r="F47" s="318">
        <f t="shared" si="5"/>
        <v>441</v>
      </c>
      <c r="G47" s="318">
        <f t="shared" si="5"/>
        <v>549</v>
      </c>
      <c r="H47" s="318">
        <f t="shared" si="5"/>
        <v>678</v>
      </c>
      <c r="I47" s="318">
        <f t="shared" si="5"/>
        <v>548</v>
      </c>
      <c r="J47" s="318">
        <f t="shared" si="5"/>
        <v>600</v>
      </c>
      <c r="K47" s="318">
        <f t="shared" si="5"/>
        <v>663</v>
      </c>
      <c r="L47" s="318">
        <f t="shared" si="5"/>
        <v>716</v>
      </c>
      <c r="M47" s="318">
        <f t="shared" si="5"/>
        <v>933</v>
      </c>
      <c r="N47" s="318">
        <f t="shared" si="5"/>
        <v>585</v>
      </c>
      <c r="O47" s="318">
        <f t="shared" si="4"/>
        <v>9038</v>
      </c>
      <c r="P47" s="201"/>
      <c r="Q47" s="201"/>
      <c r="R47" s="201"/>
      <c r="S47" s="201"/>
      <c r="T47" s="201"/>
      <c r="U47" s="201"/>
      <c r="V47" s="304"/>
      <c r="W47" s="201"/>
      <c r="X47" s="201"/>
      <c r="Y47" s="201"/>
      <c r="Z47" s="201"/>
      <c r="AA47" s="201"/>
      <c r="AB47" s="231"/>
      <c r="AC47" s="201"/>
      <c r="AD47" s="277"/>
      <c r="AE47" s="261"/>
      <c r="AF47" s="266"/>
      <c r="AG47" s="266"/>
      <c r="AH47" s="266"/>
      <c r="AI47" s="266"/>
      <c r="AP47" s="266"/>
      <c r="AQ47" s="266"/>
      <c r="AR47" s="266"/>
      <c r="AS47" s="266"/>
    </row>
    <row r="48" spans="1:45" s="203" customFormat="1" ht="14.5" customHeight="1" x14ac:dyDescent="0.3">
      <c r="A48" s="140"/>
      <c r="B48" s="164" t="s">
        <v>815</v>
      </c>
      <c r="C48" s="313">
        <v>142</v>
      </c>
      <c r="D48" s="313">
        <v>164</v>
      </c>
      <c r="E48" s="313">
        <v>173</v>
      </c>
      <c r="F48" s="313">
        <v>125</v>
      </c>
      <c r="G48" s="313">
        <v>169</v>
      </c>
      <c r="H48" s="313">
        <v>223</v>
      </c>
      <c r="I48" s="313">
        <v>194</v>
      </c>
      <c r="J48" s="313">
        <v>213</v>
      </c>
      <c r="K48" s="313">
        <v>195</v>
      </c>
      <c r="L48" s="314">
        <v>178</v>
      </c>
      <c r="M48" s="314">
        <v>209</v>
      </c>
      <c r="N48" s="314">
        <v>138</v>
      </c>
      <c r="O48" s="319">
        <f t="shared" si="4"/>
        <v>2123</v>
      </c>
      <c r="P48" s="201"/>
      <c r="Q48" s="201"/>
      <c r="R48" s="201"/>
      <c r="S48" s="201"/>
      <c r="T48" s="201"/>
      <c r="U48" s="201"/>
      <c r="V48" s="309"/>
      <c r="W48" s="231"/>
      <c r="X48" s="231"/>
      <c r="Y48" s="231"/>
      <c r="Z48" s="231"/>
      <c r="AA48" s="231"/>
      <c r="AB48" s="231"/>
      <c r="AC48" s="231"/>
      <c r="AD48" s="277"/>
      <c r="AE48" s="277"/>
      <c r="AF48" s="266"/>
      <c r="AG48" s="266"/>
      <c r="AH48" s="266"/>
      <c r="AI48" s="266"/>
      <c r="AP48" s="266"/>
      <c r="AQ48" s="266"/>
      <c r="AR48" s="266"/>
      <c r="AS48" s="266"/>
    </row>
    <row r="49" spans="1:45" s="203" customFormat="1" ht="14.5" customHeight="1" x14ac:dyDescent="0.3">
      <c r="A49" s="140"/>
      <c r="B49" s="164" t="s">
        <v>816</v>
      </c>
      <c r="C49" s="313">
        <v>159</v>
      </c>
      <c r="D49" s="313">
        <v>185</v>
      </c>
      <c r="E49" s="313">
        <v>203</v>
      </c>
      <c r="F49" s="313">
        <v>162</v>
      </c>
      <c r="G49" s="313">
        <v>152</v>
      </c>
      <c r="H49" s="313">
        <v>257</v>
      </c>
      <c r="I49" s="313">
        <v>183</v>
      </c>
      <c r="J49" s="313">
        <v>209</v>
      </c>
      <c r="K49" s="313">
        <v>185</v>
      </c>
      <c r="L49" s="314">
        <v>198</v>
      </c>
      <c r="M49" s="314">
        <v>218</v>
      </c>
      <c r="N49" s="314">
        <v>142</v>
      </c>
      <c r="O49" s="319">
        <f t="shared" si="4"/>
        <v>2253</v>
      </c>
      <c r="P49" s="201"/>
      <c r="Q49" s="201"/>
      <c r="R49" s="201"/>
      <c r="S49" s="201"/>
      <c r="T49" s="201"/>
      <c r="U49" s="231"/>
      <c r="V49" s="309"/>
      <c r="W49" s="231"/>
      <c r="X49" s="231"/>
      <c r="Y49" s="231"/>
      <c r="Z49" s="231"/>
      <c r="AA49" s="231"/>
      <c r="AB49" s="231"/>
      <c r="AC49" s="231"/>
      <c r="AD49" s="277"/>
      <c r="AE49" s="277"/>
      <c r="AF49" s="266"/>
      <c r="AG49" s="266"/>
      <c r="AH49" s="266"/>
      <c r="AI49" s="266"/>
      <c r="AL49" s="266"/>
      <c r="AM49" s="266"/>
      <c r="AN49" s="266"/>
      <c r="AO49" s="266"/>
      <c r="AP49" s="266"/>
      <c r="AQ49" s="266"/>
      <c r="AR49" s="266"/>
      <c r="AS49" s="266"/>
    </row>
    <row r="50" spans="1:45" s="203" customFormat="1" ht="14.5" customHeight="1" x14ac:dyDescent="0.3">
      <c r="A50" s="140"/>
      <c r="B50" s="164" t="s">
        <v>818</v>
      </c>
      <c r="C50" s="313">
        <v>793</v>
      </c>
      <c r="D50" s="313">
        <v>1050</v>
      </c>
      <c r="E50" s="313">
        <v>456</v>
      </c>
      <c r="F50" s="313">
        <v>154</v>
      </c>
      <c r="G50" s="313">
        <v>228</v>
      </c>
      <c r="H50" s="313">
        <v>198</v>
      </c>
      <c r="I50" s="313">
        <v>171</v>
      </c>
      <c r="J50" s="313">
        <v>178</v>
      </c>
      <c r="K50" s="313">
        <v>283</v>
      </c>
      <c r="L50" s="314">
        <v>340</v>
      </c>
      <c r="M50" s="314">
        <v>506</v>
      </c>
      <c r="N50" s="314">
        <v>305</v>
      </c>
      <c r="O50" s="319">
        <f t="shared" si="4"/>
        <v>4662</v>
      </c>
      <c r="P50" s="201"/>
      <c r="Q50" s="201"/>
      <c r="R50" s="201"/>
      <c r="S50" s="201"/>
      <c r="T50" s="201"/>
      <c r="U50" s="201"/>
      <c r="V50" s="304"/>
      <c r="W50" s="201"/>
      <c r="X50" s="201"/>
      <c r="Y50" s="201"/>
      <c r="Z50" s="201"/>
      <c r="AA50" s="201"/>
      <c r="AB50" s="201"/>
      <c r="AC50" s="201"/>
      <c r="AD50" s="277"/>
      <c r="AE50" s="261"/>
      <c r="AF50" s="266"/>
      <c r="AG50" s="266"/>
      <c r="AH50" s="266"/>
      <c r="AI50" s="266"/>
      <c r="AP50" s="266"/>
      <c r="AQ50" s="266"/>
      <c r="AR50" s="266"/>
      <c r="AS50" s="266"/>
    </row>
    <row r="51" spans="1:45" s="203" customFormat="1" ht="14.5" customHeight="1" x14ac:dyDescent="0.3">
      <c r="A51" s="317" t="s">
        <v>1</v>
      </c>
      <c r="B51" s="317" t="s">
        <v>0</v>
      </c>
      <c r="C51" s="318">
        <f t="shared" ref="C51:N51" si="6">SUM(C52:C54)</f>
        <v>1867</v>
      </c>
      <c r="D51" s="318">
        <f t="shared" si="6"/>
        <v>2176</v>
      </c>
      <c r="E51" s="318">
        <f t="shared" si="6"/>
        <v>5450</v>
      </c>
      <c r="F51" s="318">
        <f t="shared" si="6"/>
        <v>3212</v>
      </c>
      <c r="G51" s="318">
        <f t="shared" si="6"/>
        <v>2804</v>
      </c>
      <c r="H51" s="318">
        <f t="shared" si="6"/>
        <v>2665</v>
      </c>
      <c r="I51" s="318">
        <f t="shared" si="6"/>
        <v>3126</v>
      </c>
      <c r="J51" s="318">
        <f t="shared" si="6"/>
        <v>4392</v>
      </c>
      <c r="K51" s="318">
        <f t="shared" si="6"/>
        <v>3182</v>
      </c>
      <c r="L51" s="318">
        <f t="shared" si="6"/>
        <v>2901</v>
      </c>
      <c r="M51" s="318">
        <f t="shared" si="6"/>
        <v>4044</v>
      </c>
      <c r="N51" s="318">
        <f t="shared" si="6"/>
        <v>3807</v>
      </c>
      <c r="O51" s="318">
        <f t="shared" si="4"/>
        <v>39626</v>
      </c>
      <c r="P51" s="201"/>
      <c r="Q51" s="201"/>
      <c r="R51" s="201"/>
      <c r="S51" s="201"/>
      <c r="T51" s="201"/>
      <c r="U51" s="231"/>
      <c r="V51" s="309"/>
      <c r="W51" s="231"/>
      <c r="X51" s="231"/>
      <c r="Y51" s="231"/>
      <c r="Z51" s="231"/>
      <c r="AA51" s="231"/>
      <c r="AB51" s="231"/>
      <c r="AC51" s="231"/>
      <c r="AD51" s="277"/>
      <c r="AE51" s="277"/>
      <c r="AF51" s="266"/>
      <c r="AG51" s="266"/>
      <c r="AH51" s="266"/>
      <c r="AI51" s="266"/>
      <c r="AP51" s="266"/>
      <c r="AQ51" s="266"/>
      <c r="AR51" s="266"/>
      <c r="AS51" s="266"/>
    </row>
    <row r="52" spans="1:45" s="203" customFormat="1" ht="14.5" customHeight="1" x14ac:dyDescent="0.3">
      <c r="A52" s="164"/>
      <c r="B52" s="164" t="s">
        <v>815</v>
      </c>
      <c r="C52" s="313">
        <v>149</v>
      </c>
      <c r="D52" s="313">
        <v>180</v>
      </c>
      <c r="E52" s="313">
        <v>239</v>
      </c>
      <c r="F52" s="313">
        <v>161</v>
      </c>
      <c r="G52" s="313">
        <v>178</v>
      </c>
      <c r="H52" s="313">
        <v>177</v>
      </c>
      <c r="I52" s="313">
        <v>159</v>
      </c>
      <c r="J52" s="313">
        <v>206</v>
      </c>
      <c r="K52" s="313">
        <v>135</v>
      </c>
      <c r="L52" s="314">
        <v>119</v>
      </c>
      <c r="M52" s="314">
        <v>200</v>
      </c>
      <c r="N52" s="314">
        <v>311</v>
      </c>
      <c r="O52" s="319">
        <f t="shared" si="4"/>
        <v>2214</v>
      </c>
      <c r="P52" s="201"/>
      <c r="Q52" s="201"/>
      <c r="R52" s="201"/>
      <c r="S52" s="201"/>
      <c r="T52" s="201"/>
      <c r="U52" s="201"/>
      <c r="V52" s="304"/>
      <c r="W52" s="201"/>
      <c r="X52" s="231"/>
      <c r="Y52" s="231"/>
      <c r="Z52" s="231"/>
      <c r="AA52" s="231"/>
      <c r="AB52" s="231"/>
      <c r="AC52" s="231"/>
      <c r="AD52" s="277"/>
      <c r="AE52" s="277"/>
      <c r="AF52" s="266"/>
      <c r="AG52" s="266"/>
      <c r="AH52" s="266"/>
      <c r="AI52" s="266"/>
      <c r="AO52" s="266"/>
      <c r="AP52" s="266"/>
      <c r="AQ52" s="266"/>
      <c r="AR52" s="266"/>
      <c r="AS52" s="266"/>
    </row>
    <row r="53" spans="1:45" s="203" customFormat="1" ht="14.5" customHeight="1" x14ac:dyDescent="0.3">
      <c r="A53" s="164"/>
      <c r="B53" s="164" t="s">
        <v>816</v>
      </c>
      <c r="C53" s="313">
        <v>246</v>
      </c>
      <c r="D53" s="313">
        <v>283</v>
      </c>
      <c r="E53" s="313">
        <v>385</v>
      </c>
      <c r="F53" s="313">
        <v>288</v>
      </c>
      <c r="G53" s="313">
        <v>270</v>
      </c>
      <c r="H53" s="313">
        <v>314</v>
      </c>
      <c r="I53" s="313">
        <v>325</v>
      </c>
      <c r="J53" s="313">
        <v>347</v>
      </c>
      <c r="K53" s="313">
        <v>317</v>
      </c>
      <c r="L53" s="314">
        <v>256</v>
      </c>
      <c r="M53" s="314">
        <v>237</v>
      </c>
      <c r="N53" s="314">
        <v>233</v>
      </c>
      <c r="O53" s="319">
        <f t="shared" si="4"/>
        <v>3501</v>
      </c>
      <c r="P53" s="201"/>
      <c r="Q53" s="201"/>
      <c r="R53" s="201"/>
      <c r="S53" s="201"/>
      <c r="T53" s="201"/>
      <c r="U53" s="201"/>
      <c r="V53" s="304"/>
      <c r="W53" s="201"/>
      <c r="X53" s="201"/>
      <c r="Y53" s="231"/>
      <c r="Z53" s="231"/>
      <c r="AA53" s="231"/>
      <c r="AB53" s="231"/>
      <c r="AC53" s="201"/>
      <c r="AD53" s="277"/>
      <c r="AE53" s="261"/>
      <c r="AF53" s="266"/>
      <c r="AG53" s="266"/>
      <c r="AH53" s="266"/>
      <c r="AI53" s="266"/>
      <c r="AP53" s="266"/>
      <c r="AQ53" s="266"/>
      <c r="AR53" s="266"/>
      <c r="AS53" s="266"/>
    </row>
    <row r="54" spans="1:45" s="203" customFormat="1" ht="14.5" customHeight="1" x14ac:dyDescent="0.3">
      <c r="A54" s="164"/>
      <c r="B54" s="164" t="s">
        <v>818</v>
      </c>
      <c r="C54" s="313">
        <v>1472</v>
      </c>
      <c r="D54" s="313">
        <v>1713</v>
      </c>
      <c r="E54" s="313">
        <v>4826</v>
      </c>
      <c r="F54" s="313">
        <v>2763</v>
      </c>
      <c r="G54" s="313">
        <v>2356</v>
      </c>
      <c r="H54" s="313">
        <v>2174</v>
      </c>
      <c r="I54" s="313">
        <v>2642</v>
      </c>
      <c r="J54" s="313">
        <v>3839</v>
      </c>
      <c r="K54" s="313">
        <v>2730</v>
      </c>
      <c r="L54" s="314">
        <v>2526</v>
      </c>
      <c r="M54" s="314">
        <v>3607</v>
      </c>
      <c r="N54" s="314">
        <v>3263</v>
      </c>
      <c r="O54" s="319">
        <f t="shared" si="4"/>
        <v>33911</v>
      </c>
      <c r="P54" s="201"/>
      <c r="Q54" s="201"/>
      <c r="R54" s="201"/>
      <c r="S54" s="201"/>
      <c r="T54" s="201"/>
      <c r="U54" s="201"/>
      <c r="V54" s="304"/>
      <c r="W54" s="201"/>
      <c r="X54" s="231"/>
      <c r="Y54" s="231"/>
      <c r="Z54" s="231"/>
      <c r="AA54" s="231"/>
      <c r="AB54" s="231"/>
      <c r="AC54" s="231"/>
      <c r="AD54" s="277"/>
      <c r="AE54" s="277"/>
      <c r="AF54" s="266"/>
      <c r="AG54" s="266"/>
      <c r="AH54" s="266"/>
      <c r="AI54" s="266"/>
      <c r="AP54" s="266"/>
      <c r="AQ54" s="266"/>
      <c r="AR54" s="266"/>
      <c r="AS54" s="266"/>
    </row>
    <row r="55" spans="1:45" s="203" customFormat="1" ht="14.5" customHeight="1" x14ac:dyDescent="0.3">
      <c r="A55" s="317" t="s">
        <v>2</v>
      </c>
      <c r="B55" s="317" t="s">
        <v>0</v>
      </c>
      <c r="C55" s="318">
        <f t="shared" ref="C55:N55" si="7">SUM(C56:C58)</f>
        <v>430</v>
      </c>
      <c r="D55" s="318">
        <f t="shared" si="7"/>
        <v>306</v>
      </c>
      <c r="E55" s="318">
        <f t="shared" si="7"/>
        <v>1209</v>
      </c>
      <c r="F55" s="318">
        <f t="shared" si="7"/>
        <v>767</v>
      </c>
      <c r="G55" s="318">
        <f t="shared" si="7"/>
        <v>249</v>
      </c>
      <c r="H55" s="318">
        <f t="shared" si="7"/>
        <v>320</v>
      </c>
      <c r="I55" s="318">
        <f t="shared" si="7"/>
        <v>324</v>
      </c>
      <c r="J55" s="318">
        <f t="shared" si="7"/>
        <v>296</v>
      </c>
      <c r="K55" s="318">
        <f t="shared" si="7"/>
        <v>259</v>
      </c>
      <c r="L55" s="318">
        <f t="shared" si="7"/>
        <v>327</v>
      </c>
      <c r="M55" s="318">
        <f t="shared" si="7"/>
        <v>342</v>
      </c>
      <c r="N55" s="318">
        <f t="shared" si="7"/>
        <v>455</v>
      </c>
      <c r="O55" s="318">
        <f t="shared" si="4"/>
        <v>5284</v>
      </c>
      <c r="P55" s="201"/>
      <c r="Q55" s="201"/>
      <c r="R55" s="201"/>
      <c r="S55" s="201"/>
      <c r="T55" s="201"/>
      <c r="U55" s="201"/>
      <c r="V55" s="304"/>
      <c r="W55" s="201"/>
      <c r="X55" s="201"/>
      <c r="Y55" s="231"/>
      <c r="Z55" s="231"/>
      <c r="AA55" s="201"/>
      <c r="AB55" s="231"/>
      <c r="AC55" s="201"/>
      <c r="AD55" s="261"/>
      <c r="AE55" s="261"/>
      <c r="AF55" s="266"/>
      <c r="AG55" s="266"/>
      <c r="AH55" s="266"/>
      <c r="AI55" s="266"/>
      <c r="AP55" s="266"/>
      <c r="AQ55" s="266"/>
      <c r="AR55" s="266"/>
      <c r="AS55" s="266"/>
    </row>
    <row r="56" spans="1:45" s="203" customFormat="1" ht="14.5" customHeight="1" x14ac:dyDescent="0.3">
      <c r="A56" s="164"/>
      <c r="B56" s="164" t="s">
        <v>815</v>
      </c>
      <c r="C56" s="313">
        <v>121</v>
      </c>
      <c r="D56" s="313">
        <v>141</v>
      </c>
      <c r="E56" s="313">
        <v>243</v>
      </c>
      <c r="F56" s="313">
        <v>198</v>
      </c>
      <c r="G56" s="313">
        <v>141</v>
      </c>
      <c r="H56" s="313">
        <v>183</v>
      </c>
      <c r="I56" s="313">
        <v>148</v>
      </c>
      <c r="J56" s="313">
        <v>158</v>
      </c>
      <c r="K56" s="313">
        <v>140</v>
      </c>
      <c r="L56" s="314">
        <v>165</v>
      </c>
      <c r="M56" s="314">
        <v>168</v>
      </c>
      <c r="N56" s="314">
        <v>159</v>
      </c>
      <c r="O56" s="319">
        <f t="shared" si="4"/>
        <v>1965</v>
      </c>
      <c r="P56" s="201"/>
      <c r="Q56" s="201"/>
      <c r="R56" s="201"/>
      <c r="S56" s="201"/>
      <c r="T56" s="201"/>
      <c r="U56" s="201"/>
      <c r="V56" s="304"/>
      <c r="W56" s="201"/>
      <c r="X56" s="201"/>
      <c r="Y56" s="201"/>
      <c r="Z56" s="231"/>
      <c r="AA56" s="231"/>
      <c r="AB56" s="231"/>
      <c r="AC56" s="231"/>
      <c r="AD56" s="277"/>
      <c r="AE56" s="277"/>
      <c r="AF56" s="266"/>
      <c r="AG56" s="266"/>
      <c r="AH56" s="266"/>
      <c r="AP56" s="266"/>
      <c r="AQ56" s="266"/>
      <c r="AR56" s="266"/>
      <c r="AS56" s="266"/>
    </row>
    <row r="57" spans="1:45" s="203" customFormat="1" ht="14.5" customHeight="1" x14ac:dyDescent="0.3">
      <c r="A57" s="164"/>
      <c r="B57" s="164" t="s">
        <v>816</v>
      </c>
      <c r="C57" s="313">
        <v>42</v>
      </c>
      <c r="D57" s="313">
        <v>42</v>
      </c>
      <c r="E57" s="313">
        <v>84</v>
      </c>
      <c r="F57" s="313">
        <v>47</v>
      </c>
      <c r="G57" s="313">
        <v>31</v>
      </c>
      <c r="H57" s="313">
        <v>29</v>
      </c>
      <c r="I57" s="313">
        <v>36</v>
      </c>
      <c r="J57" s="313">
        <v>33</v>
      </c>
      <c r="K57" s="313">
        <v>26</v>
      </c>
      <c r="L57" s="314">
        <v>31</v>
      </c>
      <c r="M57" s="314">
        <v>43</v>
      </c>
      <c r="N57" s="314">
        <v>47</v>
      </c>
      <c r="O57" s="319">
        <f t="shared" si="4"/>
        <v>491</v>
      </c>
      <c r="P57" s="201"/>
      <c r="Q57" s="201"/>
      <c r="R57" s="201"/>
      <c r="S57" s="201"/>
      <c r="T57" s="201"/>
      <c r="U57" s="201"/>
      <c r="V57" s="309"/>
      <c r="W57" s="231"/>
      <c r="X57" s="231"/>
      <c r="Y57" s="231"/>
      <c r="Z57" s="231"/>
      <c r="AA57" s="231"/>
      <c r="AB57" s="231"/>
      <c r="AC57" s="231"/>
      <c r="AD57" s="277"/>
      <c r="AE57" s="277"/>
      <c r="AF57" s="266"/>
      <c r="AG57" s="266"/>
      <c r="AH57" s="266"/>
      <c r="AI57" s="266"/>
      <c r="AP57" s="266"/>
      <c r="AQ57" s="266"/>
      <c r="AR57" s="266"/>
      <c r="AS57" s="266"/>
    </row>
    <row r="58" spans="1:45" s="203" customFormat="1" ht="14.5" customHeight="1" x14ac:dyDescent="0.3">
      <c r="A58" s="164"/>
      <c r="B58" s="164" t="s">
        <v>818</v>
      </c>
      <c r="C58" s="313">
        <v>267</v>
      </c>
      <c r="D58" s="313">
        <v>123</v>
      </c>
      <c r="E58" s="313">
        <v>882</v>
      </c>
      <c r="F58" s="313">
        <v>522</v>
      </c>
      <c r="G58" s="313">
        <v>77</v>
      </c>
      <c r="H58" s="313">
        <v>108</v>
      </c>
      <c r="I58" s="313">
        <v>140</v>
      </c>
      <c r="J58" s="313">
        <v>105</v>
      </c>
      <c r="K58" s="313">
        <v>93</v>
      </c>
      <c r="L58" s="314">
        <v>131</v>
      </c>
      <c r="M58" s="314">
        <v>131</v>
      </c>
      <c r="N58" s="314">
        <v>249</v>
      </c>
      <c r="O58" s="319">
        <f t="shared" si="4"/>
        <v>2828</v>
      </c>
      <c r="P58" s="201"/>
      <c r="Q58" s="201"/>
      <c r="R58" s="201"/>
      <c r="S58" s="201"/>
      <c r="T58" s="201"/>
      <c r="U58" s="201"/>
      <c r="V58" s="309"/>
      <c r="W58" s="231"/>
      <c r="X58" s="231"/>
      <c r="Y58" s="231"/>
      <c r="Z58" s="231"/>
      <c r="AA58" s="231"/>
      <c r="AB58" s="231"/>
      <c r="AC58" s="201"/>
      <c r="AD58" s="261"/>
      <c r="AE58" s="261"/>
      <c r="AF58" s="266"/>
      <c r="AG58" s="266"/>
      <c r="AI58" s="266"/>
      <c r="AP58" s="266"/>
      <c r="AQ58" s="266"/>
      <c r="AR58" s="266"/>
      <c r="AS58" s="266"/>
    </row>
    <row r="59" spans="1:45" s="203" customFormat="1" ht="14.5" customHeight="1" x14ac:dyDescent="0.3">
      <c r="A59" s="317" t="s">
        <v>830</v>
      </c>
      <c r="B59" s="317" t="s">
        <v>0</v>
      </c>
      <c r="C59" s="318">
        <f t="shared" ref="C59:N59" si="8">SUM(C60:C62)</f>
        <v>4736</v>
      </c>
      <c r="D59" s="318">
        <f t="shared" si="8"/>
        <v>7157</v>
      </c>
      <c r="E59" s="318">
        <f t="shared" si="8"/>
        <v>11754</v>
      </c>
      <c r="F59" s="318">
        <f t="shared" si="8"/>
        <v>5991</v>
      </c>
      <c r="G59" s="318">
        <f t="shared" si="8"/>
        <v>6043</v>
      </c>
      <c r="H59" s="318">
        <f t="shared" si="8"/>
        <v>9379</v>
      </c>
      <c r="I59" s="318">
        <f t="shared" si="8"/>
        <v>8236</v>
      </c>
      <c r="J59" s="318">
        <f t="shared" si="8"/>
        <v>6525</v>
      </c>
      <c r="K59" s="318">
        <f t="shared" si="8"/>
        <v>6721</v>
      </c>
      <c r="L59" s="318">
        <f t="shared" si="8"/>
        <v>6988</v>
      </c>
      <c r="M59" s="318">
        <f t="shared" si="8"/>
        <v>6733</v>
      </c>
      <c r="N59" s="318">
        <f t="shared" si="8"/>
        <v>5263</v>
      </c>
      <c r="O59" s="318">
        <f t="shared" si="4"/>
        <v>85526</v>
      </c>
      <c r="P59" s="201"/>
      <c r="Q59" s="201"/>
      <c r="R59" s="201"/>
      <c r="S59" s="201"/>
      <c r="T59" s="201"/>
      <c r="U59" s="201"/>
      <c r="V59" s="304"/>
      <c r="W59" s="201"/>
      <c r="X59" s="201"/>
      <c r="Y59" s="231"/>
      <c r="Z59" s="231"/>
      <c r="AA59" s="231"/>
      <c r="AB59" s="231"/>
      <c r="AC59" s="231"/>
      <c r="AD59" s="277"/>
      <c r="AE59" s="277"/>
      <c r="AF59" s="266"/>
      <c r="AG59" s="266"/>
      <c r="AH59" s="266"/>
      <c r="AI59" s="266"/>
      <c r="AP59" s="266"/>
      <c r="AQ59" s="266"/>
      <c r="AR59" s="266"/>
      <c r="AS59" s="266"/>
    </row>
    <row r="60" spans="1:45" s="203" customFormat="1" ht="14.5" customHeight="1" x14ac:dyDescent="0.3">
      <c r="A60" s="164"/>
      <c r="B60" s="164" t="s">
        <v>815</v>
      </c>
      <c r="C60" s="313">
        <v>29</v>
      </c>
      <c r="D60" s="313">
        <v>39</v>
      </c>
      <c r="E60" s="313">
        <v>69</v>
      </c>
      <c r="F60" s="313">
        <v>34</v>
      </c>
      <c r="G60" s="313">
        <v>30</v>
      </c>
      <c r="H60" s="313">
        <v>49</v>
      </c>
      <c r="I60" s="313">
        <v>53</v>
      </c>
      <c r="J60" s="313">
        <v>44</v>
      </c>
      <c r="K60" s="313">
        <v>51</v>
      </c>
      <c r="L60" s="314">
        <v>129</v>
      </c>
      <c r="M60" s="314">
        <v>227</v>
      </c>
      <c r="N60" s="314">
        <v>134</v>
      </c>
      <c r="O60" s="319">
        <f t="shared" si="4"/>
        <v>888</v>
      </c>
      <c r="P60" s="201"/>
      <c r="Q60" s="201"/>
      <c r="R60" s="201"/>
      <c r="S60" s="201"/>
      <c r="T60" s="201"/>
      <c r="U60" s="201"/>
      <c r="V60" s="304"/>
      <c r="W60" s="201"/>
      <c r="X60" s="201"/>
      <c r="Y60" s="231"/>
      <c r="Z60" s="231"/>
      <c r="AA60" s="231"/>
      <c r="AB60" s="231"/>
      <c r="AC60" s="231"/>
      <c r="AD60" s="277"/>
      <c r="AE60" s="277"/>
      <c r="AF60" s="266"/>
      <c r="AG60" s="266"/>
      <c r="AH60" s="266"/>
      <c r="AP60" s="266"/>
      <c r="AQ60" s="266"/>
      <c r="AR60" s="266"/>
      <c r="AS60" s="266"/>
    </row>
    <row r="61" spans="1:45" s="203" customFormat="1" ht="14.5" customHeight="1" x14ac:dyDescent="0.3">
      <c r="A61" s="164"/>
      <c r="B61" s="164" t="s">
        <v>816</v>
      </c>
      <c r="C61" s="313">
        <v>48</v>
      </c>
      <c r="D61" s="313">
        <v>60</v>
      </c>
      <c r="E61" s="313">
        <v>145</v>
      </c>
      <c r="F61" s="313">
        <v>42</v>
      </c>
      <c r="G61" s="313">
        <v>65</v>
      </c>
      <c r="H61" s="313">
        <v>94</v>
      </c>
      <c r="I61" s="313">
        <v>40</v>
      </c>
      <c r="J61" s="313">
        <v>37</v>
      </c>
      <c r="K61" s="313">
        <v>47</v>
      </c>
      <c r="L61" s="314">
        <v>160</v>
      </c>
      <c r="M61" s="314">
        <v>178</v>
      </c>
      <c r="N61" s="314">
        <v>119</v>
      </c>
      <c r="O61" s="319">
        <f t="shared" si="4"/>
        <v>1035</v>
      </c>
      <c r="P61" s="201"/>
      <c r="Q61" s="201"/>
      <c r="R61" s="201"/>
      <c r="S61" s="201"/>
      <c r="T61" s="201"/>
      <c r="U61" s="201"/>
      <c r="V61" s="304"/>
      <c r="W61" s="201"/>
      <c r="X61" s="201"/>
      <c r="Y61" s="231"/>
      <c r="Z61" s="231"/>
      <c r="AA61" s="231"/>
      <c r="AB61" s="231"/>
      <c r="AC61" s="231"/>
      <c r="AD61" s="277"/>
      <c r="AE61" s="277"/>
      <c r="AF61" s="266"/>
      <c r="AG61" s="266"/>
      <c r="AH61" s="266"/>
      <c r="AK61" s="266"/>
      <c r="AL61" s="266"/>
      <c r="AM61" s="266"/>
      <c r="AN61" s="266"/>
      <c r="AO61" s="266"/>
      <c r="AP61" s="266"/>
      <c r="AQ61" s="266"/>
      <c r="AR61" s="266"/>
      <c r="AS61" s="266"/>
    </row>
    <row r="62" spans="1:45" s="203" customFormat="1" ht="14.5" customHeight="1" x14ac:dyDescent="0.3">
      <c r="A62" s="164"/>
      <c r="B62" s="164" t="s">
        <v>818</v>
      </c>
      <c r="C62" s="313">
        <v>4659</v>
      </c>
      <c r="D62" s="313">
        <v>7058</v>
      </c>
      <c r="E62" s="313">
        <v>11540</v>
      </c>
      <c r="F62" s="313">
        <v>5915</v>
      </c>
      <c r="G62" s="313">
        <v>5948</v>
      </c>
      <c r="H62" s="313">
        <v>9236</v>
      </c>
      <c r="I62" s="313">
        <v>8143</v>
      </c>
      <c r="J62" s="313">
        <v>6444</v>
      </c>
      <c r="K62" s="313">
        <v>6623</v>
      </c>
      <c r="L62" s="314">
        <v>6699</v>
      </c>
      <c r="M62" s="314">
        <v>6328</v>
      </c>
      <c r="N62" s="314">
        <v>5010</v>
      </c>
      <c r="O62" s="319">
        <f t="shared" si="4"/>
        <v>83603</v>
      </c>
      <c r="P62" s="201"/>
      <c r="Q62" s="201"/>
      <c r="R62" s="201"/>
      <c r="S62" s="201"/>
      <c r="T62" s="201"/>
      <c r="U62" s="201"/>
      <c r="V62" s="304"/>
      <c r="W62" s="201"/>
      <c r="X62" s="201"/>
      <c r="Y62" s="231"/>
      <c r="Z62" s="231"/>
      <c r="AA62" s="231"/>
      <c r="AB62" s="231"/>
      <c r="AC62" s="231"/>
      <c r="AD62" s="277"/>
      <c r="AE62" s="277"/>
      <c r="AF62" s="266"/>
      <c r="AG62" s="266"/>
      <c r="AI62" s="266"/>
      <c r="AP62" s="266"/>
      <c r="AQ62" s="266"/>
      <c r="AR62" s="266"/>
      <c r="AS62" s="266"/>
    </row>
    <row r="63" spans="1:45" s="203" customFormat="1" ht="12" x14ac:dyDescent="0.3">
      <c r="A63" s="282"/>
      <c r="E63" s="201"/>
      <c r="F63" s="201"/>
      <c r="G63" s="201"/>
      <c r="Q63" s="201"/>
      <c r="R63" s="217"/>
      <c r="S63" s="217"/>
      <c r="T63" s="238"/>
      <c r="U63" s="238"/>
      <c r="V63" s="320"/>
      <c r="W63" s="217"/>
      <c r="X63" s="238"/>
      <c r="Y63" s="238"/>
      <c r="Z63" s="217"/>
      <c r="AA63" s="217"/>
      <c r="AB63" s="217"/>
      <c r="AC63" s="261"/>
      <c r="AD63" s="261"/>
      <c r="AE63" s="261"/>
      <c r="AF63" s="261"/>
      <c r="AQ63" s="266"/>
      <c r="AS63" s="266"/>
    </row>
    <row r="64" spans="1:45" s="201" customFormat="1" ht="18" customHeight="1" x14ac:dyDescent="0.3">
      <c r="A64" s="321"/>
      <c r="B64" s="322"/>
      <c r="C64" s="322"/>
      <c r="D64" s="322"/>
      <c r="E64" s="322"/>
      <c r="F64" s="322"/>
      <c r="G64" s="322"/>
      <c r="H64" s="322"/>
      <c r="I64" s="322"/>
      <c r="J64" s="322"/>
      <c r="K64" s="322"/>
      <c r="L64" s="322"/>
      <c r="M64" s="322"/>
      <c r="N64" s="322"/>
      <c r="O64" s="322"/>
      <c r="P64" s="322"/>
      <c r="Q64" s="322"/>
      <c r="R64" s="322"/>
      <c r="S64" s="322"/>
      <c r="T64" s="322"/>
      <c r="U64" s="322"/>
      <c r="V64" s="323"/>
      <c r="W64" s="217"/>
      <c r="X64" s="217"/>
      <c r="Y64" s="217"/>
      <c r="Z64" s="217"/>
    </row>
    <row r="65" spans="1:33" s="203" customFormat="1" ht="12" x14ac:dyDescent="0.3">
      <c r="A65" s="282"/>
      <c r="F65" s="201"/>
      <c r="G65" s="201"/>
      <c r="H65" s="201"/>
      <c r="K65" s="201"/>
      <c r="L65" s="217"/>
      <c r="M65" s="217"/>
      <c r="N65" s="217"/>
      <c r="O65" s="217"/>
      <c r="P65" s="217"/>
      <c r="Q65" s="217"/>
      <c r="R65" s="217"/>
      <c r="S65" s="217"/>
      <c r="T65" s="217"/>
      <c r="U65" s="217"/>
      <c r="V65" s="230"/>
      <c r="W65" s="261"/>
      <c r="X65" s="261"/>
      <c r="Y65" s="261"/>
      <c r="Z65" s="261"/>
    </row>
    <row r="66" spans="1:33" s="203" customFormat="1" ht="23.25" customHeight="1" x14ac:dyDescent="0.3">
      <c r="A66" s="324" t="s">
        <v>831</v>
      </c>
      <c r="B66" s="325"/>
      <c r="C66" s="325"/>
      <c r="D66" s="325"/>
      <c r="E66" s="325"/>
      <c r="F66" s="325"/>
      <c r="G66" s="325"/>
      <c r="H66" s="325"/>
      <c r="I66" s="325"/>
      <c r="J66" s="325"/>
      <c r="K66" s="325"/>
      <c r="L66" s="325"/>
      <c r="M66" s="325"/>
      <c r="N66" s="325"/>
      <c r="O66" s="217"/>
      <c r="P66" s="217"/>
      <c r="Q66" s="303"/>
      <c r="R66" s="303"/>
      <c r="S66" s="303"/>
      <c r="T66" s="303"/>
      <c r="U66" s="303"/>
      <c r="V66" s="326"/>
      <c r="W66" s="262"/>
      <c r="X66" s="262"/>
      <c r="Y66" s="262"/>
      <c r="Z66" s="262"/>
      <c r="AA66" s="265"/>
      <c r="AB66" s="265"/>
    </row>
    <row r="67" spans="1:33" s="203" customFormat="1" ht="22.5" customHeight="1" x14ac:dyDescent="0.3">
      <c r="A67" s="15" t="s">
        <v>802</v>
      </c>
      <c r="B67" s="15" t="s">
        <v>803</v>
      </c>
      <c r="C67" s="15" t="s">
        <v>804</v>
      </c>
      <c r="D67" s="15" t="s">
        <v>805</v>
      </c>
      <c r="E67" s="15" t="s">
        <v>806</v>
      </c>
      <c r="F67" s="15" t="s">
        <v>807</v>
      </c>
      <c r="G67" s="15" t="s">
        <v>808</v>
      </c>
      <c r="H67" s="15" t="s">
        <v>809</v>
      </c>
      <c r="I67" s="15" t="s">
        <v>810</v>
      </c>
      <c r="J67" s="15" t="s">
        <v>811</v>
      </c>
      <c r="K67" s="15" t="s">
        <v>812</v>
      </c>
      <c r="L67" s="15" t="s">
        <v>813</v>
      </c>
      <c r="M67" s="15" t="s">
        <v>814</v>
      </c>
      <c r="N67" s="15" t="s">
        <v>832</v>
      </c>
      <c r="O67" s="217"/>
      <c r="P67" s="303"/>
      <c r="Q67" s="303"/>
      <c r="R67" s="303"/>
      <c r="S67" s="303"/>
      <c r="T67" s="303"/>
      <c r="U67" s="303"/>
      <c r="V67" s="326"/>
      <c r="W67" s="262"/>
      <c r="X67" s="262"/>
      <c r="Y67" s="262"/>
      <c r="Z67" s="262"/>
      <c r="AA67" s="265"/>
      <c r="AB67" s="265"/>
      <c r="AC67" s="265"/>
      <c r="AD67" s="265"/>
      <c r="AE67" s="265"/>
      <c r="AF67" s="265"/>
    </row>
    <row r="68" spans="1:33" s="203" customFormat="1" ht="12" x14ac:dyDescent="0.3">
      <c r="A68" s="327" t="s">
        <v>833</v>
      </c>
      <c r="B68" s="328">
        <v>20573.7096774194</v>
      </c>
      <c r="C68" s="329">
        <v>21710.866666666701</v>
      </c>
      <c r="D68" s="330">
        <v>16079</v>
      </c>
      <c r="E68" s="329">
        <v>13719.774193548399</v>
      </c>
      <c r="F68" s="330">
        <v>17688.25</v>
      </c>
      <c r="G68" s="329">
        <v>17942.064516129001</v>
      </c>
      <c r="H68" s="329">
        <v>15350.0333333333</v>
      </c>
      <c r="I68" s="330">
        <v>15850.1612903226</v>
      </c>
      <c r="J68" s="329">
        <v>20421.733333333301</v>
      </c>
      <c r="K68" s="330">
        <v>20609.3548387097</v>
      </c>
      <c r="L68" s="330">
        <v>21170.903225806502</v>
      </c>
      <c r="M68" s="329">
        <v>25963.766666666699</v>
      </c>
      <c r="N68" s="330">
        <v>18912.210958904099</v>
      </c>
      <c r="O68" s="331"/>
      <c r="P68" s="332"/>
      <c r="Q68" s="332"/>
      <c r="R68" s="332"/>
      <c r="S68" s="332"/>
      <c r="T68" s="332"/>
      <c r="U68" s="332"/>
      <c r="V68" s="333"/>
      <c r="W68" s="334"/>
      <c r="X68" s="334"/>
      <c r="Y68" s="334"/>
      <c r="Z68" s="334"/>
      <c r="AA68" s="335"/>
      <c r="AB68" s="335"/>
    </row>
    <row r="69" spans="1:33" s="203" customFormat="1" ht="12" x14ac:dyDescent="0.3">
      <c r="A69" s="336" t="s">
        <v>815</v>
      </c>
      <c r="B69" s="280">
        <v>992.54838709677404</v>
      </c>
      <c r="C69" s="337">
        <v>1008.83333333333</v>
      </c>
      <c r="D69" s="337">
        <v>1059.3225806451601</v>
      </c>
      <c r="E69" s="337">
        <v>1074.5161290322601</v>
      </c>
      <c r="F69" s="337">
        <v>1073</v>
      </c>
      <c r="G69" s="337">
        <v>1152.16129032258</v>
      </c>
      <c r="H69" s="337">
        <v>1148.2</v>
      </c>
      <c r="I69" s="337">
        <v>1166</v>
      </c>
      <c r="J69" s="337">
        <v>1278.63333333333</v>
      </c>
      <c r="K69" s="337">
        <v>1376.58064516129</v>
      </c>
      <c r="L69" s="337">
        <v>1398.5161290322601</v>
      </c>
      <c r="M69" s="337">
        <v>1423.43333333333</v>
      </c>
      <c r="N69" s="337">
        <v>1179.7972602739701</v>
      </c>
      <c r="O69" s="217"/>
      <c r="P69" s="332"/>
      <c r="Q69" s="332"/>
      <c r="R69" s="332"/>
      <c r="S69" s="332"/>
      <c r="T69" s="332"/>
      <c r="U69" s="238"/>
      <c r="V69" s="333"/>
      <c r="W69" s="334"/>
      <c r="X69" s="334"/>
      <c r="Y69" s="334"/>
      <c r="Z69" s="334"/>
      <c r="AA69" s="335"/>
      <c r="AB69" s="335"/>
      <c r="AC69" s="335"/>
      <c r="AD69" s="335"/>
      <c r="AE69" s="335"/>
      <c r="AF69" s="335"/>
      <c r="AG69" s="335"/>
    </row>
    <row r="70" spans="1:33" s="203" customFormat="1" ht="12" x14ac:dyDescent="0.3">
      <c r="A70" s="338" t="s">
        <v>816</v>
      </c>
      <c r="B70" s="280">
        <v>418.58064516129002</v>
      </c>
      <c r="C70" s="337">
        <v>451.16666666666703</v>
      </c>
      <c r="D70" s="337">
        <v>448.12903225806502</v>
      </c>
      <c r="E70" s="337">
        <v>414.64516129032302</v>
      </c>
      <c r="F70" s="337">
        <v>482.607142857143</v>
      </c>
      <c r="G70" s="337">
        <v>477.48387096774201</v>
      </c>
      <c r="H70" s="337">
        <v>409.96666666666698</v>
      </c>
      <c r="I70" s="337">
        <v>459.54838709677398</v>
      </c>
      <c r="J70" s="337">
        <v>709.73333333333301</v>
      </c>
      <c r="K70" s="337">
        <v>642</v>
      </c>
      <c r="L70" s="337">
        <v>588.322580645161</v>
      </c>
      <c r="M70" s="337">
        <v>633.83333333333303</v>
      </c>
      <c r="N70" s="337">
        <v>511.13424657534199</v>
      </c>
      <c r="O70" s="217"/>
      <c r="P70" s="303"/>
      <c r="Q70" s="303"/>
      <c r="R70" s="303"/>
      <c r="S70" s="303"/>
      <c r="T70" s="303"/>
      <c r="U70" s="303"/>
      <c r="V70" s="326"/>
      <c r="W70" s="262"/>
      <c r="X70" s="262"/>
      <c r="Y70" s="262"/>
      <c r="Z70" s="262"/>
      <c r="AA70" s="335"/>
      <c r="AB70" s="335"/>
      <c r="AC70" s="335"/>
      <c r="AG70" s="335"/>
    </row>
    <row r="71" spans="1:33" s="340" customFormat="1" ht="12" x14ac:dyDescent="0.3">
      <c r="A71" s="338" t="s">
        <v>818</v>
      </c>
      <c r="B71" s="280">
        <v>19162.580645161299</v>
      </c>
      <c r="C71" s="337">
        <v>20250.866666666701</v>
      </c>
      <c r="D71" s="337">
        <v>14571.5483870968</v>
      </c>
      <c r="E71" s="337">
        <v>12230.6129032258</v>
      </c>
      <c r="F71" s="337">
        <v>16132.642857142901</v>
      </c>
      <c r="G71" s="337">
        <v>16312.419354838699</v>
      </c>
      <c r="H71" s="337">
        <v>13791.8666666667</v>
      </c>
      <c r="I71" s="337">
        <v>14224.6129032258</v>
      </c>
      <c r="J71" s="337">
        <v>18433.366666666701</v>
      </c>
      <c r="K71" s="337">
        <v>18590.774193548401</v>
      </c>
      <c r="L71" s="337">
        <v>19184.064516129001</v>
      </c>
      <c r="M71" s="337">
        <v>23906.5</v>
      </c>
      <c r="N71" s="337">
        <v>17221.279452054801</v>
      </c>
      <c r="O71" s="332"/>
      <c r="P71" s="332"/>
      <c r="Q71" s="332"/>
      <c r="R71" s="332"/>
      <c r="S71" s="332"/>
      <c r="T71" s="332"/>
      <c r="U71" s="332"/>
      <c r="V71" s="333"/>
      <c r="W71" s="339"/>
      <c r="X71" s="339"/>
      <c r="Y71" s="339"/>
      <c r="Z71" s="339"/>
      <c r="AA71" s="339"/>
      <c r="AB71" s="339"/>
      <c r="AC71" s="339"/>
      <c r="AD71" s="339"/>
      <c r="AE71" s="339"/>
      <c r="AF71" s="339"/>
      <c r="AG71" s="339"/>
    </row>
    <row r="72" spans="1:33" s="203" customFormat="1" ht="12" x14ac:dyDescent="0.3">
      <c r="A72" s="327" t="s">
        <v>834</v>
      </c>
      <c r="B72" s="328">
        <v>8257</v>
      </c>
      <c r="C72" s="329">
        <v>8572.7333333333299</v>
      </c>
      <c r="D72" s="330">
        <v>8557.8709677419392</v>
      </c>
      <c r="E72" s="329">
        <v>8459.8709677419392</v>
      </c>
      <c r="F72" s="330">
        <v>9051.3928571428605</v>
      </c>
      <c r="G72" s="329">
        <v>9750.4516129032309</v>
      </c>
      <c r="H72" s="329">
        <v>9931.6666666666697</v>
      </c>
      <c r="I72" s="330">
        <v>9696.1612903225796</v>
      </c>
      <c r="J72" s="329">
        <v>9771.7666666666701</v>
      </c>
      <c r="K72" s="330">
        <v>10514.032258064501</v>
      </c>
      <c r="L72" s="330">
        <v>10168.870967741899</v>
      </c>
      <c r="M72" s="329">
        <v>9778.3333333333303</v>
      </c>
      <c r="N72" s="330">
        <v>9377.0027397260292</v>
      </c>
      <c r="O72" s="217"/>
      <c r="P72" s="332"/>
      <c r="Q72" s="332"/>
      <c r="R72" s="332"/>
      <c r="S72" s="332"/>
      <c r="T72" s="332"/>
      <c r="U72" s="332"/>
      <c r="V72" s="333"/>
      <c r="W72" s="335"/>
      <c r="X72" s="335"/>
      <c r="Y72" s="335"/>
      <c r="Z72" s="335"/>
      <c r="AA72" s="335"/>
      <c r="AB72" s="335"/>
      <c r="AC72" s="335"/>
      <c r="AD72" s="335"/>
      <c r="AE72" s="335"/>
      <c r="AF72" s="335"/>
      <c r="AG72" s="335"/>
    </row>
    <row r="73" spans="1:33" s="203" customFormat="1" ht="12" x14ac:dyDescent="0.3">
      <c r="A73" s="336" t="s">
        <v>815</v>
      </c>
      <c r="B73" s="280">
        <v>5961.4838709677397</v>
      </c>
      <c r="C73" s="337">
        <v>6193.5</v>
      </c>
      <c r="D73" s="337">
        <v>6342.5483870967701</v>
      </c>
      <c r="E73" s="337">
        <v>6341.9677419354803</v>
      </c>
      <c r="F73" s="337">
        <v>6732.8571428571404</v>
      </c>
      <c r="G73" s="337">
        <v>7206.5806451612898</v>
      </c>
      <c r="H73" s="337">
        <v>7363.9666666666699</v>
      </c>
      <c r="I73" s="337">
        <v>7138.0645161290304</v>
      </c>
      <c r="J73" s="337">
        <v>7068.9</v>
      </c>
      <c r="K73" s="337">
        <v>7449</v>
      </c>
      <c r="L73" s="337">
        <v>7215.22580645161</v>
      </c>
      <c r="M73" s="337">
        <v>6917</v>
      </c>
      <c r="N73" s="337">
        <v>6827.7315068493199</v>
      </c>
      <c r="O73" s="217"/>
      <c r="P73" s="332"/>
      <c r="Q73" s="332"/>
      <c r="R73" s="332"/>
      <c r="S73" s="332"/>
      <c r="T73" s="332"/>
      <c r="U73" s="332"/>
      <c r="V73" s="333"/>
      <c r="W73" s="335"/>
      <c r="X73" s="335"/>
      <c r="Y73" s="335"/>
      <c r="Z73" s="335"/>
      <c r="AA73" s="335"/>
      <c r="AB73" s="335"/>
      <c r="AC73" s="266"/>
      <c r="AD73" s="335"/>
      <c r="AE73" s="335"/>
      <c r="AF73" s="335"/>
      <c r="AG73" s="335"/>
    </row>
    <row r="74" spans="1:33" s="203" customFormat="1" ht="12" x14ac:dyDescent="0.3">
      <c r="A74" s="338" t="s">
        <v>816</v>
      </c>
      <c r="B74" s="280">
        <v>1708.2580645161299</v>
      </c>
      <c r="C74" s="337">
        <v>1823.2</v>
      </c>
      <c r="D74" s="337">
        <v>1734.96774193548</v>
      </c>
      <c r="E74" s="337">
        <v>1702.38709677419</v>
      </c>
      <c r="F74" s="337">
        <v>1842.1071428571399</v>
      </c>
      <c r="G74" s="337">
        <v>1944.4838709677399</v>
      </c>
      <c r="H74" s="337">
        <v>2002.2666666666701</v>
      </c>
      <c r="I74" s="337">
        <v>2035.5483870967701</v>
      </c>
      <c r="J74" s="337">
        <v>2179.2333333333299</v>
      </c>
      <c r="K74" s="337">
        <v>2494.16129032258</v>
      </c>
      <c r="L74" s="337">
        <v>2444.6451612903202</v>
      </c>
      <c r="M74" s="337">
        <v>2296.1666666666702</v>
      </c>
      <c r="N74" s="337">
        <v>2018.0904109589001</v>
      </c>
      <c r="O74" s="217"/>
      <c r="P74" s="332"/>
      <c r="Q74" s="332"/>
      <c r="R74" s="332"/>
      <c r="S74" s="332"/>
      <c r="T74" s="238"/>
      <c r="U74" s="332"/>
      <c r="V74" s="333"/>
      <c r="W74" s="335"/>
      <c r="X74" s="335"/>
      <c r="Y74" s="335"/>
      <c r="Z74" s="335"/>
      <c r="AA74" s="335"/>
      <c r="AB74" s="335"/>
      <c r="AC74" s="335"/>
      <c r="AD74" s="335"/>
      <c r="AE74" s="335"/>
      <c r="AF74" s="335"/>
      <c r="AG74" s="335"/>
    </row>
    <row r="75" spans="1:33" s="203" customFormat="1" ht="12" x14ac:dyDescent="0.3">
      <c r="A75" s="338" t="s">
        <v>818</v>
      </c>
      <c r="B75" s="337">
        <v>587.25806451612902</v>
      </c>
      <c r="C75" s="337">
        <v>556.03333333333296</v>
      </c>
      <c r="D75" s="337">
        <v>480.35483870967698</v>
      </c>
      <c r="E75" s="337">
        <v>415.51612903225799</v>
      </c>
      <c r="F75" s="337">
        <v>476.42857142857099</v>
      </c>
      <c r="G75" s="337">
        <v>599.38709677419399</v>
      </c>
      <c r="H75" s="337">
        <v>565.43333333333305</v>
      </c>
      <c r="I75" s="337">
        <v>522.54838709677404</v>
      </c>
      <c r="J75" s="337">
        <v>523.63333333333298</v>
      </c>
      <c r="K75" s="337">
        <v>570.87096774193503</v>
      </c>
      <c r="L75" s="337">
        <v>509</v>
      </c>
      <c r="M75" s="337">
        <v>565.16666666666697</v>
      </c>
      <c r="N75" s="337">
        <v>531.18082191780798</v>
      </c>
      <c r="O75" s="217"/>
      <c r="P75" s="332"/>
      <c r="Q75" s="332"/>
      <c r="R75" s="332"/>
      <c r="S75" s="332"/>
      <c r="T75" s="332"/>
      <c r="U75" s="332"/>
      <c r="V75" s="333"/>
      <c r="W75" s="335"/>
      <c r="X75" s="335"/>
      <c r="Y75" s="335"/>
      <c r="Z75" s="266"/>
      <c r="AA75" s="335"/>
      <c r="AB75" s="335"/>
      <c r="AC75" s="335"/>
      <c r="AD75" s="335"/>
      <c r="AG75" s="335"/>
    </row>
    <row r="76" spans="1:33" s="203" customFormat="1" ht="12" x14ac:dyDescent="0.3">
      <c r="A76" s="327" t="s">
        <v>835</v>
      </c>
      <c r="B76" s="328">
        <v>28830.7096774194</v>
      </c>
      <c r="C76" s="329">
        <v>30283.599999999999</v>
      </c>
      <c r="D76" s="330">
        <v>24636.870967741899</v>
      </c>
      <c r="E76" s="329">
        <v>22179.6451612903</v>
      </c>
      <c r="F76" s="330">
        <v>26739.642857142899</v>
      </c>
      <c r="G76" s="329">
        <v>27692.516129032301</v>
      </c>
      <c r="H76" s="329">
        <v>25281.7</v>
      </c>
      <c r="I76" s="330">
        <v>25546.322580645199</v>
      </c>
      <c r="J76" s="329">
        <v>30193.5</v>
      </c>
      <c r="K76" s="330">
        <v>31123.3870967742</v>
      </c>
      <c r="L76" s="330">
        <v>31339.774193548401</v>
      </c>
      <c r="M76" s="329">
        <v>35742.1</v>
      </c>
      <c r="N76" s="330">
        <v>28289.213698630101</v>
      </c>
      <c r="O76" s="217"/>
      <c r="P76" s="332"/>
      <c r="Q76" s="332"/>
      <c r="R76" s="332"/>
      <c r="S76" s="332"/>
      <c r="T76" s="332"/>
      <c r="U76" s="332"/>
      <c r="V76" s="333"/>
      <c r="W76" s="335"/>
      <c r="X76" s="335"/>
      <c r="Y76" s="335"/>
      <c r="Z76" s="335"/>
      <c r="AA76" s="335"/>
      <c r="AB76" s="335"/>
      <c r="AC76" s="335"/>
      <c r="AD76" s="335"/>
      <c r="AG76" s="335"/>
    </row>
    <row r="77" spans="1:33" s="203" customFormat="1" ht="12" x14ac:dyDescent="0.3">
      <c r="A77" s="336" t="s">
        <v>815</v>
      </c>
      <c r="B77" s="280">
        <v>6954.0322580645197</v>
      </c>
      <c r="C77" s="337">
        <v>7202.3333333333303</v>
      </c>
      <c r="D77" s="337">
        <v>7401.8709677419401</v>
      </c>
      <c r="E77" s="337">
        <v>7416.4838709677397</v>
      </c>
      <c r="F77" s="337">
        <v>7805.8571428571404</v>
      </c>
      <c r="G77" s="337">
        <v>8358.7419354838694</v>
      </c>
      <c r="H77" s="337">
        <v>8512.1666666666697</v>
      </c>
      <c r="I77" s="337">
        <v>8304.0645161290304</v>
      </c>
      <c r="J77" s="337">
        <v>8347.5333333333292</v>
      </c>
      <c r="K77" s="337">
        <v>8825.5806451612898</v>
      </c>
      <c r="L77" s="337">
        <v>8613.7419354838694</v>
      </c>
      <c r="M77" s="337">
        <v>8340.4333333333307</v>
      </c>
      <c r="N77" s="337">
        <v>8007.52876712329</v>
      </c>
      <c r="O77" s="217"/>
      <c r="P77" s="332"/>
      <c r="Q77" s="332"/>
      <c r="R77" s="335"/>
      <c r="S77" s="332"/>
      <c r="T77" s="332"/>
      <c r="U77" s="332"/>
      <c r="V77" s="333"/>
      <c r="W77" s="335"/>
      <c r="X77" s="335"/>
      <c r="Y77" s="335"/>
      <c r="Z77" s="335"/>
      <c r="AA77" s="335"/>
      <c r="AB77" s="335"/>
    </row>
    <row r="78" spans="1:33" s="203" customFormat="1" ht="12" x14ac:dyDescent="0.3">
      <c r="A78" s="338" t="s">
        <v>816</v>
      </c>
      <c r="B78" s="280">
        <v>2126.83870967742</v>
      </c>
      <c r="C78" s="337">
        <v>2274.36666666667</v>
      </c>
      <c r="D78" s="337">
        <v>2183.0967741935501</v>
      </c>
      <c r="E78" s="337">
        <v>2117.0322580645202</v>
      </c>
      <c r="F78" s="337">
        <v>2324.7142857142899</v>
      </c>
      <c r="G78" s="337">
        <v>2421.9677419354798</v>
      </c>
      <c r="H78" s="337">
        <v>2412.2333333333299</v>
      </c>
      <c r="I78" s="337">
        <v>2495.0967741935501</v>
      </c>
      <c r="J78" s="337">
        <v>2888.9666666666699</v>
      </c>
      <c r="K78" s="337">
        <v>3136.16129032258</v>
      </c>
      <c r="L78" s="337">
        <v>3032.9677419354798</v>
      </c>
      <c r="M78" s="337">
        <v>2930</v>
      </c>
      <c r="N78" s="337">
        <v>2529.2246575342501</v>
      </c>
      <c r="O78" s="217"/>
      <c r="P78" s="332"/>
      <c r="Q78" s="332"/>
      <c r="R78" s="238"/>
      <c r="S78" s="332"/>
      <c r="T78" s="332"/>
      <c r="U78" s="332"/>
      <c r="V78" s="333"/>
      <c r="W78" s="335"/>
      <c r="X78" s="335"/>
      <c r="Y78" s="335"/>
      <c r="Z78" s="335"/>
      <c r="AA78" s="335"/>
      <c r="AB78" s="335"/>
    </row>
    <row r="79" spans="1:33" s="203" customFormat="1" ht="12" x14ac:dyDescent="0.3">
      <c r="A79" s="338" t="s">
        <v>818</v>
      </c>
      <c r="B79" s="280">
        <v>19749.838709677399</v>
      </c>
      <c r="C79" s="337">
        <v>20806.900000000001</v>
      </c>
      <c r="D79" s="337">
        <v>15051.9032258065</v>
      </c>
      <c r="E79" s="337">
        <v>12646.129032258101</v>
      </c>
      <c r="F79" s="337">
        <v>16609.071428571398</v>
      </c>
      <c r="G79" s="337">
        <v>16911.806451612902</v>
      </c>
      <c r="H79" s="337">
        <v>14357.3</v>
      </c>
      <c r="I79" s="337">
        <v>14747.1612903226</v>
      </c>
      <c r="J79" s="337">
        <v>18957</v>
      </c>
      <c r="K79" s="337">
        <v>19161.6451612903</v>
      </c>
      <c r="L79" s="337">
        <v>19693.064516129001</v>
      </c>
      <c r="M79" s="337">
        <v>24471.666666666701</v>
      </c>
      <c r="N79" s="337">
        <v>17752.4602739726</v>
      </c>
      <c r="O79" s="217"/>
      <c r="P79" s="332"/>
      <c r="Q79" s="332"/>
      <c r="R79" s="238"/>
      <c r="S79" s="238"/>
      <c r="T79" s="332"/>
      <c r="U79" s="332"/>
      <c r="V79" s="333"/>
      <c r="W79" s="335"/>
      <c r="X79" s="335"/>
      <c r="Y79" s="335"/>
      <c r="Z79" s="335"/>
      <c r="AA79" s="335"/>
      <c r="AB79" s="335"/>
    </row>
    <row r="80" spans="1:33" s="203" customFormat="1" ht="12" x14ac:dyDescent="0.3">
      <c r="A80" s="282"/>
      <c r="F80" s="201"/>
      <c r="G80" s="201"/>
      <c r="H80" s="201"/>
      <c r="I80" s="201"/>
      <c r="J80" s="201"/>
      <c r="K80" s="201"/>
      <c r="L80" s="217"/>
      <c r="M80" s="217"/>
      <c r="N80" s="217"/>
      <c r="O80" s="217"/>
      <c r="P80" s="332"/>
      <c r="Q80" s="332"/>
      <c r="R80" s="332"/>
      <c r="S80" s="238"/>
      <c r="T80" s="332"/>
      <c r="U80" s="332"/>
      <c r="V80" s="333"/>
      <c r="W80" s="335"/>
      <c r="X80" s="335"/>
      <c r="Y80" s="335"/>
      <c r="Z80" s="335"/>
      <c r="AA80" s="335"/>
      <c r="AB80" s="335"/>
    </row>
    <row r="81" spans="1:34" s="203" customFormat="1" ht="12" customHeight="1" x14ac:dyDescent="0.3">
      <c r="A81" s="341"/>
      <c r="B81" s="322"/>
      <c r="C81" s="322"/>
      <c r="D81" s="322"/>
      <c r="E81" s="322"/>
      <c r="F81" s="322"/>
      <c r="G81" s="322"/>
      <c r="H81" s="322"/>
      <c r="I81" s="322"/>
      <c r="J81" s="322"/>
      <c r="K81" s="322"/>
      <c r="L81" s="322"/>
      <c r="M81" s="322"/>
      <c r="N81" s="322"/>
      <c r="O81" s="322"/>
      <c r="P81" s="322"/>
      <c r="Q81" s="322"/>
      <c r="R81" s="322"/>
      <c r="S81" s="322"/>
      <c r="T81" s="322"/>
      <c r="U81" s="322"/>
      <c r="V81" s="342"/>
    </row>
    <row r="82" spans="1:34" s="203" customFormat="1" ht="12" x14ac:dyDescent="0.3">
      <c r="A82" s="282"/>
      <c r="F82" s="201"/>
      <c r="G82" s="201"/>
      <c r="H82" s="201"/>
      <c r="I82" s="201"/>
      <c r="J82" s="201"/>
      <c r="K82" s="201"/>
      <c r="L82" s="217"/>
      <c r="M82" s="217"/>
      <c r="N82" s="217"/>
      <c r="O82" s="217"/>
      <c r="P82" s="217"/>
      <c r="Q82" s="217"/>
      <c r="R82" s="217"/>
      <c r="S82" s="217"/>
      <c r="T82" s="217"/>
      <c r="U82" s="217"/>
      <c r="V82" s="230"/>
      <c r="AA82" s="265"/>
      <c r="AB82" s="265"/>
      <c r="AC82" s="265"/>
      <c r="AD82" s="265"/>
      <c r="AE82" s="265"/>
      <c r="AF82" s="265"/>
      <c r="AG82" s="265"/>
    </row>
    <row r="83" spans="1:34" s="203" customFormat="1" ht="24.75" customHeight="1" x14ac:dyDescent="0.3">
      <c r="A83" s="324" t="s">
        <v>836</v>
      </c>
      <c r="B83" s="325"/>
      <c r="C83" s="325"/>
      <c r="D83" s="325"/>
      <c r="E83" s="325"/>
      <c r="F83" s="325"/>
      <c r="G83" s="325"/>
      <c r="H83" s="325"/>
      <c r="I83" s="325"/>
      <c r="J83" s="325"/>
      <c r="K83" s="325"/>
      <c r="L83" s="325"/>
      <c r="M83" s="325"/>
      <c r="N83" s="325"/>
      <c r="O83" s="217"/>
      <c r="P83" s="217"/>
      <c r="Q83" s="303"/>
      <c r="R83" s="303"/>
      <c r="S83" s="303"/>
      <c r="T83" s="303"/>
      <c r="U83" s="303"/>
      <c r="V83" s="326"/>
      <c r="W83" s="265"/>
      <c r="X83" s="265"/>
      <c r="Y83" s="265"/>
      <c r="Z83" s="265"/>
      <c r="AA83" s="265"/>
      <c r="AB83" s="265"/>
    </row>
    <row r="84" spans="1:34" s="203" customFormat="1" ht="12" x14ac:dyDescent="0.3">
      <c r="A84" s="15" t="s">
        <v>802</v>
      </c>
      <c r="B84" s="15" t="s">
        <v>803</v>
      </c>
      <c r="C84" s="15" t="s">
        <v>804</v>
      </c>
      <c r="D84" s="15" t="s">
        <v>805</v>
      </c>
      <c r="E84" s="15" t="s">
        <v>806</v>
      </c>
      <c r="F84" s="15" t="s">
        <v>807</v>
      </c>
      <c r="G84" s="15" t="s">
        <v>808</v>
      </c>
      <c r="H84" s="15" t="s">
        <v>809</v>
      </c>
      <c r="I84" s="15" t="s">
        <v>810</v>
      </c>
      <c r="J84" s="15" t="s">
        <v>811</v>
      </c>
      <c r="K84" s="15" t="s">
        <v>812</v>
      </c>
      <c r="L84" s="15" t="s">
        <v>813</v>
      </c>
      <c r="M84" s="15" t="s">
        <v>814</v>
      </c>
      <c r="N84" s="15" t="s">
        <v>832</v>
      </c>
      <c r="O84" s="217"/>
      <c r="P84" s="303"/>
      <c r="Q84" s="303"/>
      <c r="R84" s="303"/>
      <c r="S84" s="303"/>
      <c r="T84" s="303"/>
      <c r="U84" s="303"/>
      <c r="V84" s="326"/>
      <c r="W84" s="265"/>
      <c r="X84" s="265"/>
      <c r="Y84" s="265"/>
      <c r="Z84" s="265"/>
      <c r="AA84" s="265"/>
      <c r="AB84" s="265"/>
      <c r="AC84" s="335"/>
      <c r="AD84" s="335"/>
      <c r="AE84" s="335"/>
      <c r="AF84" s="335"/>
      <c r="AG84" s="335"/>
      <c r="AH84" s="335"/>
    </row>
    <row r="85" spans="1:34" s="203" customFormat="1" ht="12.75" customHeight="1" x14ac:dyDescent="0.3">
      <c r="A85" s="327" t="s">
        <v>833</v>
      </c>
      <c r="B85" s="343">
        <v>43.185442249510601</v>
      </c>
      <c r="C85" s="344">
        <v>40.746021505376298</v>
      </c>
      <c r="D85" s="345">
        <v>44.551669941060901</v>
      </c>
      <c r="E85" s="344">
        <v>43.284348218312999</v>
      </c>
      <c r="F85" s="345">
        <v>34.770579683808798</v>
      </c>
      <c r="G85" s="344">
        <v>35.541178657743103</v>
      </c>
      <c r="H85" s="344">
        <v>35.614627858063599</v>
      </c>
      <c r="I85" s="345">
        <v>31.830374624722602</v>
      </c>
      <c r="J85" s="344">
        <v>29.788284269997</v>
      </c>
      <c r="K85" s="345">
        <v>34.478814929814298</v>
      </c>
      <c r="L85" s="345">
        <v>35.771099815673402</v>
      </c>
      <c r="M85" s="344">
        <v>36.506424890744199</v>
      </c>
      <c r="N85" s="345">
        <v>37.042761158660703</v>
      </c>
      <c r="O85" s="217"/>
      <c r="P85" s="217"/>
      <c r="Q85" s="303"/>
      <c r="R85" s="303"/>
      <c r="S85" s="303"/>
      <c r="T85" s="303"/>
      <c r="U85" s="303"/>
      <c r="V85" s="326"/>
      <c r="W85" s="265"/>
      <c r="X85" s="265"/>
      <c r="Y85" s="265"/>
      <c r="Z85" s="265"/>
      <c r="AA85" s="265"/>
      <c r="AB85" s="265"/>
      <c r="AC85" s="335"/>
      <c r="AD85" s="335"/>
      <c r="AE85" s="335"/>
      <c r="AF85" s="335"/>
      <c r="AG85" s="335"/>
      <c r="AH85" s="335"/>
    </row>
    <row r="86" spans="1:34" s="203" customFormat="1" ht="12" x14ac:dyDescent="0.3">
      <c r="A86" s="336" t="s">
        <v>815</v>
      </c>
      <c r="B86" s="346">
        <v>27.011083743842399</v>
      </c>
      <c r="C86" s="347">
        <v>36.487898089171999</v>
      </c>
      <c r="D86" s="347">
        <v>31.181707317073201</v>
      </c>
      <c r="E86" s="347">
        <v>36.569093610698403</v>
      </c>
      <c r="F86" s="347">
        <v>40.502283105022798</v>
      </c>
      <c r="G86" s="347">
        <v>37.477897252090798</v>
      </c>
      <c r="H86" s="347">
        <v>45.5328767123288</v>
      </c>
      <c r="I86" s="347">
        <v>46.022528160200302</v>
      </c>
      <c r="J86" s="347">
        <v>36.599607458292397</v>
      </c>
      <c r="K86" s="347">
        <v>35.636072572038401</v>
      </c>
      <c r="L86" s="347">
        <v>43.027384324834699</v>
      </c>
      <c r="M86" s="347">
        <v>43.838350055741401</v>
      </c>
      <c r="N86" s="347">
        <v>38.336259351620903</v>
      </c>
      <c r="O86" s="217"/>
      <c r="P86" s="217"/>
      <c r="Q86" s="217"/>
      <c r="R86" s="303"/>
      <c r="S86" s="303"/>
      <c r="T86" s="303"/>
      <c r="U86" s="303"/>
      <c r="V86" s="326"/>
      <c r="W86" s="265"/>
      <c r="X86" s="265"/>
      <c r="Y86" s="265"/>
      <c r="Z86" s="265"/>
      <c r="AA86" s="335"/>
      <c r="AB86" s="335"/>
      <c r="AC86" s="266"/>
      <c r="AD86" s="335"/>
      <c r="AE86" s="335"/>
      <c r="AF86" s="335"/>
      <c r="AH86" s="335"/>
    </row>
    <row r="87" spans="1:34" s="203" customFormat="1" ht="12" x14ac:dyDescent="0.3">
      <c r="A87" s="338" t="s">
        <v>816</v>
      </c>
      <c r="B87" s="346">
        <v>44</v>
      </c>
      <c r="C87" s="347">
        <v>51.775401069518701</v>
      </c>
      <c r="D87" s="347">
        <v>47.675675675675699</v>
      </c>
      <c r="E87" s="347">
        <v>65.4724770642202</v>
      </c>
      <c r="F87" s="347">
        <v>50.366834170854297</v>
      </c>
      <c r="G87" s="347">
        <v>54.178294573643399</v>
      </c>
      <c r="H87" s="347">
        <v>62.131355932203398</v>
      </c>
      <c r="I87" s="347">
        <v>44.365517241379301</v>
      </c>
      <c r="J87" s="347">
        <v>37.350515463917503</v>
      </c>
      <c r="K87" s="347">
        <v>46.8052631578947</v>
      </c>
      <c r="L87" s="347">
        <v>51.144475920679902</v>
      </c>
      <c r="M87" s="347">
        <v>48.869806094182799</v>
      </c>
      <c r="N87" s="347">
        <v>49.406286721504102</v>
      </c>
      <c r="O87" s="217"/>
      <c r="P87" s="217"/>
      <c r="Q87" s="303"/>
      <c r="R87" s="303"/>
      <c r="S87" s="303"/>
      <c r="T87" s="303"/>
      <c r="U87" s="303"/>
      <c r="V87" s="326"/>
      <c r="W87" s="265"/>
      <c r="X87" s="265"/>
      <c r="AA87" s="335"/>
      <c r="AB87" s="335"/>
      <c r="AC87" s="335"/>
      <c r="AD87" s="335"/>
      <c r="AE87" s="335"/>
      <c r="AF87" s="335"/>
      <c r="AG87" s="335"/>
      <c r="AH87" s="335"/>
    </row>
    <row r="88" spans="1:34" s="203" customFormat="1" ht="12" x14ac:dyDescent="0.3">
      <c r="A88" s="338" t="s">
        <v>818</v>
      </c>
      <c r="B88" s="346">
        <v>44.453887530562298</v>
      </c>
      <c r="C88" s="347">
        <v>40.8446601941748</v>
      </c>
      <c r="D88" s="347">
        <v>45.068308429218497</v>
      </c>
      <c r="E88" s="347">
        <v>43.253188149892097</v>
      </c>
      <c r="F88" s="347">
        <v>34.093793103448299</v>
      </c>
      <c r="G88" s="347">
        <v>35.113748171785701</v>
      </c>
      <c r="H88" s="347">
        <v>34.6345748929064</v>
      </c>
      <c r="I88" s="347">
        <v>30.778261785990299</v>
      </c>
      <c r="J88" s="347">
        <v>29.1473909657321</v>
      </c>
      <c r="K88" s="347">
        <v>34.070923490312502</v>
      </c>
      <c r="L88" s="347">
        <v>34.976047541082998</v>
      </c>
      <c r="M88" s="347">
        <v>35.721949833013603</v>
      </c>
      <c r="N88" s="347">
        <v>36.710950119337497</v>
      </c>
      <c r="O88" s="217"/>
      <c r="P88" s="303"/>
      <c r="Q88" s="303"/>
      <c r="R88" s="303"/>
      <c r="S88" s="303"/>
      <c r="T88" s="303"/>
      <c r="U88" s="303"/>
      <c r="V88" s="326"/>
      <c r="W88" s="265"/>
      <c r="X88" s="265"/>
      <c r="Y88" s="265"/>
      <c r="Z88" s="265"/>
    </row>
    <row r="89" spans="1:34" s="203" customFormat="1" ht="12" x14ac:dyDescent="0.3">
      <c r="A89" s="327" t="s">
        <v>834</v>
      </c>
      <c r="B89" s="343">
        <v>33.842637071393099</v>
      </c>
      <c r="C89" s="344">
        <v>34.360327713880601</v>
      </c>
      <c r="D89" s="345">
        <v>38.911437908496701</v>
      </c>
      <c r="E89" s="344">
        <v>38.753893575600301</v>
      </c>
      <c r="F89" s="345">
        <v>40.012642022723597</v>
      </c>
      <c r="G89" s="344">
        <v>38.144707863712902</v>
      </c>
      <c r="H89" s="344">
        <v>39.7514565866136</v>
      </c>
      <c r="I89" s="345">
        <v>37.897317635635403</v>
      </c>
      <c r="J89" s="344">
        <v>37.073417030567697</v>
      </c>
      <c r="K89" s="345">
        <v>37.389555295494397</v>
      </c>
      <c r="L89" s="345">
        <v>43.435828220858902</v>
      </c>
      <c r="M89" s="344">
        <v>42.242362842892803</v>
      </c>
      <c r="N89" s="345">
        <v>38.577878076522801</v>
      </c>
      <c r="O89" s="217"/>
      <c r="P89" s="303"/>
      <c r="Q89" s="303"/>
      <c r="R89" s="332"/>
      <c r="S89" s="332"/>
      <c r="T89" s="332"/>
      <c r="U89" s="332"/>
      <c r="V89" s="230"/>
      <c r="Z89" s="265"/>
      <c r="AA89" s="265"/>
      <c r="AB89" s="265"/>
      <c r="AC89" s="265"/>
      <c r="AD89" s="265"/>
      <c r="AE89" s="265"/>
      <c r="AF89" s="265"/>
    </row>
    <row r="90" spans="1:34" s="203" customFormat="1" ht="12" x14ac:dyDescent="0.3">
      <c r="A90" s="336" t="s">
        <v>815</v>
      </c>
      <c r="B90" s="346">
        <v>40.431503198294202</v>
      </c>
      <c r="C90" s="347">
        <v>41.368035574156401</v>
      </c>
      <c r="D90" s="347">
        <v>45.098060058464</v>
      </c>
      <c r="E90" s="347">
        <v>45.860846560846603</v>
      </c>
      <c r="F90" s="347">
        <v>48.0911367050576</v>
      </c>
      <c r="G90" s="347">
        <v>43.798014586709897</v>
      </c>
      <c r="H90" s="347">
        <v>47.299596050269301</v>
      </c>
      <c r="I90" s="347">
        <v>43.6068070703272</v>
      </c>
      <c r="J90" s="347">
        <v>42.532876418933398</v>
      </c>
      <c r="K90" s="347">
        <v>45.096053257251498</v>
      </c>
      <c r="L90" s="347">
        <v>48.581984383926901</v>
      </c>
      <c r="M90" s="347">
        <v>46.643711142993801</v>
      </c>
      <c r="N90" s="347">
        <v>44.931248801074197</v>
      </c>
      <c r="O90" s="217"/>
      <c r="P90" s="303"/>
      <c r="Q90" s="303"/>
      <c r="R90" s="303"/>
      <c r="S90" s="303"/>
      <c r="T90" s="303"/>
      <c r="U90" s="332"/>
      <c r="V90" s="326"/>
      <c r="W90" s="265"/>
      <c r="X90" s="265"/>
      <c r="Y90" s="265"/>
      <c r="Z90" s="265"/>
      <c r="AA90" s="265"/>
      <c r="AB90" s="265"/>
      <c r="AC90" s="265"/>
    </row>
    <row r="91" spans="1:34" s="203" customFormat="1" ht="12" customHeight="1" x14ac:dyDescent="0.3">
      <c r="A91" s="338" t="s">
        <v>816</v>
      </c>
      <c r="B91" s="346">
        <v>29.996750609260801</v>
      </c>
      <c r="C91" s="347">
        <v>31.0384068278805</v>
      </c>
      <c r="D91" s="347">
        <v>38.377173091458801</v>
      </c>
      <c r="E91" s="347">
        <v>40.007148530579798</v>
      </c>
      <c r="F91" s="347">
        <v>37.680165289256202</v>
      </c>
      <c r="G91" s="347">
        <v>35.779915814792503</v>
      </c>
      <c r="H91" s="347">
        <v>36.075905292479099</v>
      </c>
      <c r="I91" s="347">
        <v>36.2196289646918</v>
      </c>
      <c r="J91" s="347">
        <v>38.189576547231297</v>
      </c>
      <c r="K91" s="347">
        <v>35.786808794137201</v>
      </c>
      <c r="L91" s="347">
        <v>44.278029445073599</v>
      </c>
      <c r="M91" s="347">
        <v>44.051186943620202</v>
      </c>
      <c r="N91" s="347">
        <v>37.411032336157703</v>
      </c>
      <c r="O91" s="217"/>
      <c r="P91" s="303"/>
      <c r="Q91" s="303"/>
      <c r="R91" s="332"/>
      <c r="S91" s="332"/>
      <c r="T91" s="332"/>
      <c r="U91" s="332"/>
      <c r="V91" s="326"/>
      <c r="W91" s="265"/>
      <c r="X91" s="265"/>
      <c r="Y91" s="265"/>
      <c r="Z91" s="265"/>
      <c r="AA91" s="265"/>
      <c r="AB91" s="265"/>
    </row>
    <row r="92" spans="1:34" s="203" customFormat="1" ht="12" x14ac:dyDescent="0.3">
      <c r="A92" s="338" t="s">
        <v>818</v>
      </c>
      <c r="B92" s="346">
        <v>14.8795066413662</v>
      </c>
      <c r="C92" s="347">
        <v>14.575134168157399</v>
      </c>
      <c r="D92" s="347">
        <v>17.0802707930367</v>
      </c>
      <c r="E92" s="347">
        <v>13.472</v>
      </c>
      <c r="F92" s="347">
        <v>11.8373205741627</v>
      </c>
      <c r="G92" s="347">
        <v>16.741071428571399</v>
      </c>
      <c r="H92" s="347">
        <v>14.9860262008734</v>
      </c>
      <c r="I92" s="347">
        <v>15.849600000000001</v>
      </c>
      <c r="J92" s="347">
        <v>12.8709964412811</v>
      </c>
      <c r="K92" s="347">
        <v>10.8104517271922</v>
      </c>
      <c r="L92" s="347">
        <v>18.272727272727298</v>
      </c>
      <c r="M92" s="347">
        <v>18.715575620767499</v>
      </c>
      <c r="N92" s="347">
        <v>14.954265744891</v>
      </c>
      <c r="O92" s="217"/>
      <c r="P92" s="303"/>
      <c r="Q92" s="303"/>
      <c r="R92" s="303"/>
      <c r="S92" s="303"/>
      <c r="T92" s="303"/>
      <c r="U92" s="303"/>
      <c r="V92" s="326"/>
      <c r="W92" s="265"/>
      <c r="X92" s="265"/>
      <c r="Y92" s="265"/>
      <c r="Z92" s="265"/>
      <c r="AA92" s="265"/>
      <c r="AB92" s="265"/>
    </row>
    <row r="93" spans="1:34" s="203" customFormat="1" ht="12" x14ac:dyDescent="0.3">
      <c r="A93" s="327" t="s">
        <v>835</v>
      </c>
      <c r="B93" s="343">
        <v>39.920463096960901</v>
      </c>
      <c r="C93" s="344">
        <v>38.7491747548899</v>
      </c>
      <c r="D93" s="345">
        <v>43.248111782477302</v>
      </c>
      <c r="E93" s="344">
        <v>41.665371905617697</v>
      </c>
      <c r="F93" s="345">
        <v>36.6690234714575</v>
      </c>
      <c r="G93" s="344">
        <v>36.383593226022803</v>
      </c>
      <c r="H93" s="344">
        <v>36.951460323291698</v>
      </c>
      <c r="I93" s="345">
        <v>33.951912058062</v>
      </c>
      <c r="J93" s="344">
        <v>31.9995029615209</v>
      </c>
      <c r="K93" s="345">
        <v>35.371294012110297</v>
      </c>
      <c r="L93" s="345">
        <v>38.168809734003801</v>
      </c>
      <c r="M93" s="344">
        <v>38.198694072745702</v>
      </c>
      <c r="N93" s="345">
        <v>37.527003248252797</v>
      </c>
      <c r="O93" s="217"/>
      <c r="P93" s="217"/>
      <c r="Q93" s="217"/>
      <c r="R93" s="217"/>
      <c r="S93" s="217"/>
      <c r="T93" s="217"/>
      <c r="U93" s="217"/>
      <c r="V93" s="230"/>
    </row>
    <row r="94" spans="1:34" s="203" customFormat="1" ht="12" x14ac:dyDescent="0.3">
      <c r="A94" s="336" t="s">
        <v>815</v>
      </c>
      <c r="B94" s="346">
        <v>38.043821209465399</v>
      </c>
      <c r="C94" s="347">
        <v>40.5366753472222</v>
      </c>
      <c r="D94" s="347">
        <v>42.608116953960298</v>
      </c>
      <c r="E94" s="347">
        <v>44.456546148663797</v>
      </c>
      <c r="F94" s="347">
        <v>47.019135669748401</v>
      </c>
      <c r="G94" s="347">
        <v>42.881690628789201</v>
      </c>
      <c r="H94" s="347">
        <v>47.050906286154998</v>
      </c>
      <c r="I94" s="347">
        <v>43.9223475559915</v>
      </c>
      <c r="J94" s="347">
        <v>41.4699367088608</v>
      </c>
      <c r="K94" s="347">
        <v>43.3725452070776</v>
      </c>
      <c r="L94" s="347">
        <v>47.649762282091899</v>
      </c>
      <c r="M94" s="347">
        <v>46.148257531010003</v>
      </c>
      <c r="N94" s="347">
        <v>43.867540825356002</v>
      </c>
      <c r="O94" s="217"/>
      <c r="P94" s="217"/>
      <c r="Q94" s="217"/>
      <c r="R94" s="217"/>
      <c r="S94" s="217"/>
      <c r="T94" s="217"/>
      <c r="U94" s="217"/>
      <c r="V94" s="230"/>
    </row>
    <row r="95" spans="1:34" s="203" customFormat="1" ht="12" x14ac:dyDescent="0.3">
      <c r="A95" s="338" t="s">
        <v>816</v>
      </c>
      <c r="B95" s="346">
        <v>31.962290502793302</v>
      </c>
      <c r="C95" s="347">
        <v>33.472693032015101</v>
      </c>
      <c r="D95" s="347">
        <v>40.246980676328498</v>
      </c>
      <c r="E95" s="347">
        <v>43.765741367637098</v>
      </c>
      <c r="F95" s="347">
        <v>39.471965933286</v>
      </c>
      <c r="G95" s="347">
        <v>38.250910983862603</v>
      </c>
      <c r="H95" s="347">
        <v>39.753588516746397</v>
      </c>
      <c r="I95" s="347">
        <v>37.424273329933698</v>
      </c>
      <c r="J95" s="347">
        <v>38.020280811232404</v>
      </c>
      <c r="K95" s="347">
        <v>38.012759170653901</v>
      </c>
      <c r="L95" s="347">
        <v>45.4218971212836</v>
      </c>
      <c r="M95" s="347">
        <v>45.069046225863097</v>
      </c>
      <c r="N95" s="347">
        <v>39.378547679853497</v>
      </c>
      <c r="O95" s="217"/>
      <c r="P95" s="217"/>
      <c r="Q95" s="217"/>
      <c r="R95" s="217"/>
      <c r="S95" s="217"/>
      <c r="T95" s="217"/>
      <c r="U95" s="217"/>
      <c r="V95" s="230"/>
    </row>
    <row r="96" spans="1:34" s="203" customFormat="1" ht="12" x14ac:dyDescent="0.3">
      <c r="A96" s="338" t="s">
        <v>818</v>
      </c>
      <c r="B96" s="346">
        <v>41.690220764252203</v>
      </c>
      <c r="C96" s="347">
        <v>38.761137911464203</v>
      </c>
      <c r="D96" s="347">
        <v>43.638555407341499</v>
      </c>
      <c r="E96" s="347">
        <v>40.293223783019698</v>
      </c>
      <c r="F96" s="347">
        <v>32.016257257704297</v>
      </c>
      <c r="G96" s="347">
        <v>33.840551911892099</v>
      </c>
      <c r="H96" s="347">
        <v>33.1264914867945</v>
      </c>
      <c r="I96" s="347">
        <v>29.573015565458899</v>
      </c>
      <c r="J96" s="347">
        <v>28.040769416888502</v>
      </c>
      <c r="K96" s="347">
        <v>32.351254010870299</v>
      </c>
      <c r="L96" s="347">
        <v>33.902235587834802</v>
      </c>
      <c r="M96" s="347">
        <v>34.714686810615703</v>
      </c>
      <c r="N96" s="347">
        <v>35.111749563041997</v>
      </c>
      <c r="O96" s="217"/>
      <c r="P96" s="217"/>
      <c r="Q96" s="217"/>
      <c r="R96" s="217"/>
      <c r="S96" s="217"/>
      <c r="T96" s="217"/>
      <c r="U96" s="217"/>
      <c r="V96" s="230"/>
    </row>
    <row r="97" spans="1:33" s="203" customFormat="1" ht="12" x14ac:dyDescent="0.3">
      <c r="A97" s="282"/>
      <c r="F97" s="201"/>
      <c r="G97" s="201"/>
      <c r="H97" s="201"/>
      <c r="I97" s="201"/>
      <c r="J97" s="201"/>
      <c r="K97" s="201"/>
      <c r="L97" s="217"/>
      <c r="M97" s="217"/>
      <c r="N97" s="217"/>
      <c r="O97" s="217"/>
      <c r="P97" s="217"/>
      <c r="Q97" s="217"/>
      <c r="R97" s="217"/>
      <c r="S97" s="217"/>
      <c r="T97" s="217"/>
      <c r="U97" s="217"/>
      <c r="V97" s="230"/>
    </row>
    <row r="98" spans="1:33" s="203" customFormat="1" ht="12" x14ac:dyDescent="0.3">
      <c r="A98" s="341"/>
      <c r="B98" s="322"/>
      <c r="C98" s="322"/>
      <c r="D98" s="322"/>
      <c r="E98" s="322"/>
      <c r="F98" s="322"/>
      <c r="G98" s="322"/>
      <c r="H98" s="322"/>
      <c r="I98" s="322"/>
      <c r="J98" s="322"/>
      <c r="K98" s="322"/>
      <c r="L98" s="322"/>
      <c r="M98" s="322"/>
      <c r="N98" s="322"/>
      <c r="O98" s="322"/>
      <c r="P98" s="322"/>
      <c r="Q98" s="322"/>
      <c r="R98" s="322"/>
      <c r="S98" s="322"/>
      <c r="T98" s="322"/>
      <c r="U98" s="322"/>
      <c r="V98" s="342"/>
    </row>
    <row r="99" spans="1:33" s="203" customFormat="1" ht="12" x14ac:dyDescent="0.3">
      <c r="A99" s="282"/>
      <c r="F99" s="201"/>
      <c r="G99" s="201"/>
      <c r="H99" s="201"/>
      <c r="I99" s="201"/>
      <c r="J99" s="201"/>
      <c r="K99" s="201"/>
      <c r="L99" s="217"/>
      <c r="M99" s="217"/>
      <c r="N99" s="217"/>
      <c r="O99" s="217"/>
      <c r="P99" s="217"/>
      <c r="Q99" s="217"/>
      <c r="R99" s="217"/>
      <c r="S99" s="303"/>
      <c r="T99" s="303"/>
      <c r="U99" s="303"/>
      <c r="V99" s="326"/>
    </row>
    <row r="100" spans="1:33" s="201" customFormat="1" ht="24.75" customHeight="1" x14ac:dyDescent="0.3">
      <c r="A100" s="348" t="s">
        <v>837</v>
      </c>
      <c r="B100" s="258"/>
      <c r="C100" s="258"/>
      <c r="D100" s="258"/>
      <c r="E100" s="258"/>
      <c r="F100" s="258"/>
      <c r="G100" s="258"/>
      <c r="H100" s="258"/>
      <c r="I100" s="258"/>
      <c r="J100" s="258"/>
      <c r="K100" s="258"/>
      <c r="L100" s="258"/>
      <c r="M100" s="258"/>
      <c r="N100" s="258"/>
      <c r="O100" s="217"/>
      <c r="P100" s="303"/>
      <c r="Q100" s="303"/>
      <c r="R100" s="303"/>
      <c r="S100" s="303"/>
      <c r="T100" s="303"/>
      <c r="U100" s="303"/>
      <c r="V100" s="326"/>
      <c r="W100" s="290"/>
      <c r="X100" s="290"/>
      <c r="Y100" s="290"/>
      <c r="Z100" s="290"/>
      <c r="AA100" s="290"/>
      <c r="AB100" s="290"/>
    </row>
    <row r="101" spans="1:33" s="203" customFormat="1" ht="12" x14ac:dyDescent="0.3">
      <c r="A101" s="224" t="s">
        <v>822</v>
      </c>
      <c r="B101" s="15" t="s">
        <v>803</v>
      </c>
      <c r="C101" s="15" t="s">
        <v>804</v>
      </c>
      <c r="D101" s="15" t="s">
        <v>805</v>
      </c>
      <c r="E101" s="15" t="s">
        <v>806</v>
      </c>
      <c r="F101" s="15" t="s">
        <v>807</v>
      </c>
      <c r="G101" s="15" t="s">
        <v>808</v>
      </c>
      <c r="H101" s="15" t="s">
        <v>809</v>
      </c>
      <c r="I101" s="15" t="s">
        <v>810</v>
      </c>
      <c r="J101" s="15" t="s">
        <v>811</v>
      </c>
      <c r="K101" s="15" t="s">
        <v>812</v>
      </c>
      <c r="L101" s="15" t="s">
        <v>813</v>
      </c>
      <c r="M101" s="15" t="s">
        <v>814</v>
      </c>
      <c r="N101" s="15" t="s">
        <v>832</v>
      </c>
      <c r="O101" s="217"/>
      <c r="P101" s="332"/>
      <c r="Q101" s="303"/>
      <c r="R101" s="303"/>
      <c r="S101" s="303"/>
      <c r="T101" s="303"/>
      <c r="U101" s="303"/>
      <c r="V101" s="326"/>
      <c r="W101" s="265"/>
      <c r="X101" s="265"/>
      <c r="Y101" s="265"/>
      <c r="Z101" s="265"/>
      <c r="AA101" s="265"/>
      <c r="AB101" s="265"/>
      <c r="AC101" s="265"/>
      <c r="AD101" s="265"/>
      <c r="AE101" s="265"/>
      <c r="AF101" s="265"/>
    </row>
    <row r="102" spans="1:33" s="203" customFormat="1" ht="12.75" customHeight="1" thickBot="1" x14ac:dyDescent="0.35">
      <c r="A102" s="232" t="s">
        <v>0</v>
      </c>
      <c r="B102" s="328">
        <v>28830.7096774194</v>
      </c>
      <c r="C102" s="329">
        <v>30283.599999999999</v>
      </c>
      <c r="D102" s="330">
        <v>24636.870967741899</v>
      </c>
      <c r="E102" s="329">
        <v>22179.6451612903</v>
      </c>
      <c r="F102" s="330">
        <v>26739.642857142899</v>
      </c>
      <c r="G102" s="329">
        <v>27692.516129032301</v>
      </c>
      <c r="H102" s="329">
        <v>25281.7</v>
      </c>
      <c r="I102" s="330">
        <v>25546.322580645199</v>
      </c>
      <c r="J102" s="329">
        <v>30193.5</v>
      </c>
      <c r="K102" s="330">
        <v>31123.3870967742</v>
      </c>
      <c r="L102" s="330">
        <v>31339.774193548401</v>
      </c>
      <c r="M102" s="329">
        <v>35742.1</v>
      </c>
      <c r="N102" s="328">
        <v>28289.213698630101</v>
      </c>
      <c r="O102" s="217"/>
      <c r="P102" s="332"/>
      <c r="Q102" s="332"/>
      <c r="R102" s="332"/>
      <c r="S102" s="332"/>
      <c r="T102" s="238"/>
      <c r="U102" s="332"/>
      <c r="V102" s="333"/>
      <c r="W102" s="335"/>
      <c r="X102" s="335"/>
      <c r="Y102" s="335"/>
      <c r="Z102" s="335"/>
      <c r="AA102" s="335"/>
      <c r="AB102" s="335"/>
    </row>
    <row r="103" spans="1:33" s="203" customFormat="1" ht="12.5" thickTop="1" x14ac:dyDescent="0.3">
      <c r="A103" s="240" t="s">
        <v>787</v>
      </c>
      <c r="B103" s="280">
        <v>0</v>
      </c>
      <c r="C103" s="337">
        <v>0</v>
      </c>
      <c r="D103" s="337">
        <v>0</v>
      </c>
      <c r="E103" s="337">
        <v>0</v>
      </c>
      <c r="F103" s="337">
        <v>0</v>
      </c>
      <c r="G103" s="337">
        <v>0</v>
      </c>
      <c r="H103" s="337">
        <v>0</v>
      </c>
      <c r="I103" s="337">
        <v>0</v>
      </c>
      <c r="J103" s="337">
        <v>0</v>
      </c>
      <c r="K103" s="337">
        <v>0</v>
      </c>
      <c r="L103" s="337">
        <v>0</v>
      </c>
      <c r="M103" s="337">
        <v>0</v>
      </c>
      <c r="N103" s="337">
        <v>0</v>
      </c>
      <c r="O103" s="217"/>
      <c r="P103" s="332"/>
      <c r="Q103" s="332"/>
      <c r="R103" s="332"/>
      <c r="S103" s="332"/>
      <c r="T103" s="332"/>
      <c r="U103" s="332"/>
      <c r="V103" s="333"/>
      <c r="W103" s="335"/>
      <c r="X103" s="335"/>
      <c r="Y103" s="335"/>
      <c r="Z103" s="335"/>
      <c r="AA103" s="335"/>
      <c r="AB103" s="335"/>
      <c r="AC103" s="335"/>
      <c r="AD103" s="335"/>
      <c r="AE103" s="335"/>
      <c r="AF103" s="335"/>
      <c r="AG103" s="335"/>
    </row>
    <row r="104" spans="1:33" s="203" customFormat="1" ht="12" x14ac:dyDescent="0.3">
      <c r="A104" s="247" t="s">
        <v>788</v>
      </c>
      <c r="B104" s="280">
        <v>28830.7096774194</v>
      </c>
      <c r="C104" s="337">
        <v>30283.599999999999</v>
      </c>
      <c r="D104" s="337">
        <v>24636.870967741899</v>
      </c>
      <c r="E104" s="337">
        <v>22179.6451612903</v>
      </c>
      <c r="F104" s="337">
        <v>26739.642857142899</v>
      </c>
      <c r="G104" s="337">
        <v>27692.516129032301</v>
      </c>
      <c r="H104" s="337">
        <v>25281.7</v>
      </c>
      <c r="I104" s="337">
        <v>25546.322580645199</v>
      </c>
      <c r="J104" s="337">
        <v>30193.5</v>
      </c>
      <c r="K104" s="337">
        <v>31123.3870967742</v>
      </c>
      <c r="L104" s="337">
        <v>31339.774193548401</v>
      </c>
      <c r="M104" s="337">
        <v>35742.1</v>
      </c>
      <c r="N104" s="280">
        <v>28289.213698630101</v>
      </c>
      <c r="O104" s="217"/>
      <c r="P104" s="332"/>
      <c r="Q104" s="332"/>
      <c r="R104" s="332"/>
      <c r="S104" s="332"/>
      <c r="T104" s="332"/>
      <c r="U104" s="332"/>
      <c r="V104" s="333"/>
      <c r="W104" s="335"/>
      <c r="X104" s="335"/>
      <c r="Y104" s="335"/>
      <c r="Z104" s="335"/>
      <c r="AA104" s="265"/>
      <c r="AB104" s="335"/>
      <c r="AF104" s="335"/>
      <c r="AG104" s="335"/>
    </row>
    <row r="105" spans="1:33" s="350" customFormat="1" ht="23.25" customHeight="1" x14ac:dyDescent="0.3">
      <c r="A105" s="282"/>
      <c r="B105" s="203"/>
      <c r="C105" s="203"/>
      <c r="D105" s="203"/>
      <c r="E105" s="203"/>
      <c r="F105" s="201"/>
      <c r="G105" s="201"/>
      <c r="H105" s="201"/>
      <c r="I105" s="201"/>
      <c r="J105" s="201"/>
      <c r="K105" s="201"/>
      <c r="L105" s="217"/>
      <c r="M105" s="217"/>
      <c r="N105" s="217"/>
      <c r="O105" s="217"/>
      <c r="P105" s="332"/>
      <c r="Q105" s="332"/>
      <c r="R105" s="332"/>
      <c r="S105" s="332"/>
      <c r="T105" s="332"/>
      <c r="U105" s="332"/>
      <c r="V105" s="333"/>
      <c r="W105" s="349"/>
      <c r="X105" s="349"/>
      <c r="Y105" s="349"/>
      <c r="Z105" s="349"/>
      <c r="AA105" s="349"/>
      <c r="AB105" s="349"/>
      <c r="AC105" s="349"/>
      <c r="AD105" s="349"/>
      <c r="AE105" s="349"/>
      <c r="AF105" s="349"/>
      <c r="AG105" s="349"/>
    </row>
    <row r="106" spans="1:33" s="203" customFormat="1" ht="12.75" customHeight="1" x14ac:dyDescent="0.3">
      <c r="A106" s="348" t="s">
        <v>838</v>
      </c>
      <c r="B106" s="258"/>
      <c r="C106" s="258"/>
      <c r="D106" s="258"/>
      <c r="E106" s="258"/>
      <c r="F106" s="258"/>
      <c r="G106" s="258"/>
      <c r="H106" s="258"/>
      <c r="I106" s="258"/>
      <c r="J106" s="258"/>
      <c r="K106" s="258"/>
      <c r="L106" s="258"/>
      <c r="M106" s="258"/>
      <c r="N106" s="258"/>
      <c r="O106" s="217"/>
      <c r="P106" s="217"/>
      <c r="Q106" s="332"/>
      <c r="R106" s="332"/>
      <c r="S106" s="303"/>
      <c r="T106" s="303"/>
      <c r="U106" s="303"/>
      <c r="V106" s="333"/>
      <c r="W106" s="335"/>
      <c r="X106" s="335"/>
      <c r="Y106" s="335"/>
      <c r="Z106" s="335"/>
      <c r="AA106" s="335"/>
    </row>
    <row r="107" spans="1:33" s="203" customFormat="1" ht="12.75" customHeight="1" x14ac:dyDescent="0.3">
      <c r="A107" s="224" t="s">
        <v>822</v>
      </c>
      <c r="B107" s="15" t="s">
        <v>803</v>
      </c>
      <c r="C107" s="15" t="s">
        <v>804</v>
      </c>
      <c r="D107" s="15" t="s">
        <v>805</v>
      </c>
      <c r="E107" s="15" t="s">
        <v>806</v>
      </c>
      <c r="F107" s="15" t="s">
        <v>807</v>
      </c>
      <c r="G107" s="15" t="s">
        <v>808</v>
      </c>
      <c r="H107" s="15" t="s">
        <v>809</v>
      </c>
      <c r="I107" s="15" t="s">
        <v>810</v>
      </c>
      <c r="J107" s="15" t="s">
        <v>811</v>
      </c>
      <c r="K107" s="15" t="s">
        <v>812</v>
      </c>
      <c r="L107" s="15" t="s">
        <v>813</v>
      </c>
      <c r="M107" s="15" t="s">
        <v>814</v>
      </c>
      <c r="N107" s="15" t="s">
        <v>832</v>
      </c>
      <c r="O107" s="217"/>
      <c r="P107" s="303"/>
      <c r="Q107" s="303"/>
      <c r="R107" s="303"/>
      <c r="S107" s="303"/>
      <c r="T107" s="303"/>
      <c r="U107" s="303"/>
      <c r="V107" s="326"/>
      <c r="W107" s="265"/>
      <c r="X107" s="265"/>
      <c r="Y107" s="265"/>
      <c r="Z107" s="265"/>
      <c r="AA107" s="265"/>
      <c r="AB107" s="265"/>
      <c r="AC107" s="265"/>
      <c r="AD107" s="265"/>
      <c r="AE107" s="265"/>
      <c r="AF107" s="265"/>
    </row>
    <row r="108" spans="1:33" s="201" customFormat="1" ht="14.25" customHeight="1" thickBot="1" x14ac:dyDescent="0.35">
      <c r="A108" s="232" t="s">
        <v>0</v>
      </c>
      <c r="B108" s="343">
        <v>39.920463096960901</v>
      </c>
      <c r="C108" s="344">
        <v>38.7491747548899</v>
      </c>
      <c r="D108" s="345">
        <v>43.248111782477302</v>
      </c>
      <c r="E108" s="344">
        <v>41.665371905617697</v>
      </c>
      <c r="F108" s="345">
        <v>36.6690234714575</v>
      </c>
      <c r="G108" s="344">
        <v>36.383593226022803</v>
      </c>
      <c r="H108" s="344">
        <v>36.951460323291698</v>
      </c>
      <c r="I108" s="345">
        <v>33.951912058062</v>
      </c>
      <c r="J108" s="344">
        <v>31.9995029615209</v>
      </c>
      <c r="K108" s="345">
        <v>35.371294012110297</v>
      </c>
      <c r="L108" s="345">
        <v>38.168809734003801</v>
      </c>
      <c r="M108" s="344">
        <v>38.198694072745702</v>
      </c>
      <c r="N108" s="345">
        <v>37.527003248252797</v>
      </c>
      <c r="P108" s="290"/>
      <c r="Q108" s="290"/>
      <c r="R108" s="290"/>
      <c r="S108" s="290"/>
      <c r="T108" s="290"/>
      <c r="U108" s="290"/>
      <c r="V108" s="351"/>
      <c r="W108" s="290"/>
      <c r="X108" s="290"/>
      <c r="Y108" s="290"/>
      <c r="Z108" s="290"/>
      <c r="AA108" s="352"/>
      <c r="AB108" s="290"/>
    </row>
    <row r="109" spans="1:33" s="203" customFormat="1" ht="12.5" thickTop="1" x14ac:dyDescent="0.3">
      <c r="A109" s="240" t="s">
        <v>787</v>
      </c>
      <c r="B109" s="346">
        <v>0</v>
      </c>
      <c r="C109" s="347">
        <v>0</v>
      </c>
      <c r="D109" s="347">
        <v>0</v>
      </c>
      <c r="E109" s="347">
        <v>0</v>
      </c>
      <c r="F109" s="347">
        <v>0</v>
      </c>
      <c r="G109" s="347">
        <v>0</v>
      </c>
      <c r="H109" s="347">
        <v>0</v>
      </c>
      <c r="I109" s="347">
        <v>0</v>
      </c>
      <c r="J109" s="347">
        <v>0</v>
      </c>
      <c r="K109" s="347">
        <v>0</v>
      </c>
      <c r="L109" s="347">
        <v>0</v>
      </c>
      <c r="M109" s="347">
        <v>0</v>
      </c>
      <c r="N109" s="347">
        <v>0</v>
      </c>
      <c r="O109" s="217"/>
      <c r="P109" s="217"/>
      <c r="Q109" s="217"/>
      <c r="R109" s="217"/>
      <c r="S109" s="217"/>
      <c r="T109" s="217"/>
      <c r="U109" s="217"/>
      <c r="V109" s="353"/>
    </row>
    <row r="110" spans="1:33" s="203" customFormat="1" ht="12.75" customHeight="1" x14ac:dyDescent="0.3">
      <c r="A110" s="247" t="s">
        <v>788</v>
      </c>
      <c r="B110" s="346">
        <v>39.920463096960901</v>
      </c>
      <c r="C110" s="347">
        <v>38.7491747548899</v>
      </c>
      <c r="D110" s="347">
        <v>43.248111782477302</v>
      </c>
      <c r="E110" s="347">
        <v>41.665371905617697</v>
      </c>
      <c r="F110" s="347">
        <v>36.6690234714575</v>
      </c>
      <c r="G110" s="347">
        <v>36.383593226022803</v>
      </c>
      <c r="H110" s="347">
        <v>36.951460323291698</v>
      </c>
      <c r="I110" s="347">
        <v>33.951912058062</v>
      </c>
      <c r="J110" s="347">
        <v>31.9995029615209</v>
      </c>
      <c r="K110" s="347">
        <v>35.371294012110297</v>
      </c>
      <c r="L110" s="347">
        <v>38.168809734003801</v>
      </c>
      <c r="M110" s="347">
        <v>38.198694072745702</v>
      </c>
      <c r="N110" s="347">
        <v>37.527003248252797</v>
      </c>
      <c r="O110" s="217"/>
      <c r="P110" s="217"/>
      <c r="Q110" s="217"/>
      <c r="R110" s="303"/>
      <c r="S110" s="303"/>
      <c r="T110" s="303"/>
      <c r="U110" s="303"/>
      <c r="V110" s="354"/>
      <c r="W110" s="265"/>
      <c r="X110" s="265"/>
      <c r="Y110" s="265"/>
      <c r="Z110" s="265"/>
      <c r="AA110" s="265"/>
      <c r="AB110" s="265"/>
      <c r="AC110" s="265"/>
    </row>
    <row r="111" spans="1:33" s="203" customFormat="1" ht="12.75" customHeight="1" x14ac:dyDescent="0.3">
      <c r="A111" s="250"/>
      <c r="B111" s="355"/>
      <c r="C111" s="355"/>
      <c r="D111" s="355"/>
      <c r="E111" s="355"/>
      <c r="F111" s="355"/>
      <c r="G111" s="355"/>
      <c r="H111" s="355"/>
      <c r="I111" s="355"/>
      <c r="J111" s="355"/>
      <c r="K111" s="355"/>
      <c r="L111" s="355"/>
      <c r="M111" s="355"/>
      <c r="N111" s="355"/>
      <c r="O111" s="217"/>
      <c r="P111" s="217"/>
      <c r="Q111" s="217"/>
      <c r="R111" s="217"/>
      <c r="S111" s="217"/>
      <c r="T111" s="217"/>
      <c r="U111" s="217"/>
      <c r="V111" s="353"/>
    </row>
    <row r="112" spans="1:33" s="203" customFormat="1" ht="12" x14ac:dyDescent="0.3">
      <c r="A112" s="348" t="s">
        <v>839</v>
      </c>
      <c r="B112" s="258"/>
      <c r="C112" s="258"/>
      <c r="D112" s="258"/>
      <c r="E112" s="258"/>
      <c r="F112" s="258"/>
      <c r="G112" s="258"/>
      <c r="H112" s="258"/>
      <c r="I112" s="258"/>
      <c r="J112" s="258"/>
      <c r="K112" s="258"/>
      <c r="L112" s="258"/>
      <c r="M112" s="258"/>
      <c r="N112" s="258"/>
      <c r="O112" s="217"/>
      <c r="P112" s="217"/>
      <c r="Q112" s="217"/>
      <c r="R112" s="303"/>
      <c r="S112" s="303"/>
      <c r="T112" s="303"/>
      <c r="U112" s="303"/>
      <c r="V112" s="354"/>
      <c r="W112" s="265"/>
      <c r="X112" s="265"/>
      <c r="Y112" s="265"/>
      <c r="Z112" s="265"/>
      <c r="AA112" s="265"/>
      <c r="AB112" s="265"/>
      <c r="AC112" s="265"/>
    </row>
    <row r="113" spans="1:29" s="203" customFormat="1" ht="12" x14ac:dyDescent="0.3">
      <c r="A113" s="224" t="s">
        <v>840</v>
      </c>
      <c r="B113" s="15" t="s">
        <v>803</v>
      </c>
      <c r="C113" s="15" t="s">
        <v>804</v>
      </c>
      <c r="D113" s="15" t="s">
        <v>805</v>
      </c>
      <c r="E113" s="15" t="s">
        <v>806</v>
      </c>
      <c r="F113" s="15" t="s">
        <v>807</v>
      </c>
      <c r="G113" s="15" t="s">
        <v>808</v>
      </c>
      <c r="H113" s="15" t="s">
        <v>809</v>
      </c>
      <c r="I113" s="15" t="s">
        <v>810</v>
      </c>
      <c r="J113" s="15" t="s">
        <v>811</v>
      </c>
      <c r="K113" s="15" t="s">
        <v>812</v>
      </c>
      <c r="L113" s="15" t="s">
        <v>813</v>
      </c>
      <c r="M113" s="15" t="s">
        <v>814</v>
      </c>
      <c r="N113" s="15" t="s">
        <v>832</v>
      </c>
      <c r="O113" s="217"/>
      <c r="P113" s="217"/>
      <c r="Q113" s="217"/>
      <c r="R113" s="303"/>
      <c r="S113" s="303"/>
      <c r="T113" s="303"/>
      <c r="U113" s="303"/>
      <c r="V113" s="354"/>
      <c r="W113" s="265"/>
      <c r="X113" s="265"/>
      <c r="Y113" s="265"/>
      <c r="Z113" s="265"/>
      <c r="AA113" s="265"/>
      <c r="AB113" s="265"/>
      <c r="AC113" s="265"/>
    </row>
    <row r="114" spans="1:29" ht="15" thickBot="1" x14ac:dyDescent="0.4">
      <c r="A114" s="232" t="s">
        <v>0</v>
      </c>
      <c r="B114" s="343">
        <v>39.920463096960901</v>
      </c>
      <c r="C114" s="344">
        <v>38.7491747548899</v>
      </c>
      <c r="D114" s="345">
        <v>43.248111782477302</v>
      </c>
      <c r="E114" s="344">
        <v>41.665371905617697</v>
      </c>
      <c r="F114" s="345">
        <v>36.6690234714575</v>
      </c>
      <c r="G114" s="344">
        <v>36.383593226022803</v>
      </c>
      <c r="H114" s="344">
        <v>36.951460323291698</v>
      </c>
      <c r="I114" s="345">
        <v>33.951912058062</v>
      </c>
      <c r="J114" s="344">
        <v>31.9995029615209</v>
      </c>
      <c r="K114" s="345">
        <v>35.371294012110297</v>
      </c>
      <c r="L114" s="345">
        <v>38.168809734003801</v>
      </c>
      <c r="M114" s="344">
        <v>38.198694072745702</v>
      </c>
      <c r="N114" s="345">
        <v>37.527003248252797</v>
      </c>
      <c r="V114" s="353"/>
    </row>
    <row r="115" spans="1:29" ht="15" thickTop="1" x14ac:dyDescent="0.35">
      <c r="A115" s="240" t="s">
        <v>58</v>
      </c>
      <c r="B115" s="346">
        <v>43.185442249510601</v>
      </c>
      <c r="C115" s="347">
        <v>40.746021505376298</v>
      </c>
      <c r="D115" s="347">
        <v>44.551669941060901</v>
      </c>
      <c r="E115" s="347">
        <v>43.284348218312999</v>
      </c>
      <c r="F115" s="347">
        <v>34.770579683808798</v>
      </c>
      <c r="G115" s="347">
        <v>35.541178657743103</v>
      </c>
      <c r="H115" s="347">
        <v>35.611763109694103</v>
      </c>
      <c r="I115" s="347">
        <v>31.830374624722602</v>
      </c>
      <c r="J115" s="347">
        <v>29.7900808753568</v>
      </c>
      <c r="K115" s="347">
        <v>34.478814929814298</v>
      </c>
      <c r="L115" s="347">
        <v>35.771447721179598</v>
      </c>
      <c r="M115" s="347">
        <v>36.506424890744199</v>
      </c>
      <c r="N115" s="347">
        <v>37.042665417705102</v>
      </c>
      <c r="V115" s="353"/>
    </row>
    <row r="116" spans="1:29" x14ac:dyDescent="0.35">
      <c r="A116" s="247" t="s">
        <v>74</v>
      </c>
      <c r="B116" s="346">
        <v>33.842637071393099</v>
      </c>
      <c r="C116" s="347">
        <v>34.360327713880601</v>
      </c>
      <c r="D116" s="347">
        <v>38.911437908496701</v>
      </c>
      <c r="E116" s="347">
        <v>38.753893575600301</v>
      </c>
      <c r="F116" s="347">
        <v>40.012642022723597</v>
      </c>
      <c r="G116" s="347">
        <v>38.144707863712902</v>
      </c>
      <c r="H116" s="347">
        <v>39.758635394456299</v>
      </c>
      <c r="I116" s="347">
        <v>37.897317635635403</v>
      </c>
      <c r="J116" s="347">
        <v>37.070287975979298</v>
      </c>
      <c r="K116" s="347">
        <v>37.389555295494397</v>
      </c>
      <c r="L116" s="347">
        <v>43.43600441772</v>
      </c>
      <c r="M116" s="347">
        <v>42.242362842892803</v>
      </c>
      <c r="N116" s="347">
        <v>38.5781601684455</v>
      </c>
      <c r="O116" s="356"/>
      <c r="V116" s="353"/>
    </row>
    <row r="117" spans="1:29" x14ac:dyDescent="0.35">
      <c r="A117" s="251"/>
      <c r="B117" s="355"/>
      <c r="C117" s="355"/>
      <c r="D117" s="355"/>
      <c r="E117" s="355"/>
      <c r="F117" s="355"/>
      <c r="G117" s="355"/>
      <c r="H117" s="355"/>
      <c r="I117" s="355"/>
      <c r="J117" s="355"/>
      <c r="K117" s="357"/>
      <c r="L117" s="355"/>
      <c r="M117" s="355"/>
      <c r="N117" s="358"/>
      <c r="O117" s="356"/>
      <c r="V117" s="353"/>
    </row>
    <row r="118" spans="1:29" x14ac:dyDescent="0.35">
      <c r="A118" s="359" t="s">
        <v>841</v>
      </c>
      <c r="B118" s="355"/>
      <c r="C118" s="355"/>
      <c r="D118" s="355"/>
      <c r="E118" s="355"/>
      <c r="F118" s="355"/>
      <c r="G118" s="355"/>
      <c r="H118" s="355"/>
      <c r="I118" s="355"/>
      <c r="J118" s="355"/>
      <c r="K118" s="357"/>
      <c r="L118" s="355"/>
      <c r="M118" s="355"/>
      <c r="N118" s="358"/>
      <c r="O118" s="356"/>
      <c r="V118" s="353"/>
    </row>
    <row r="119" spans="1:29" x14ac:dyDescent="0.35">
      <c r="A119" s="224" t="s">
        <v>842</v>
      </c>
      <c r="B119" s="360" t="s">
        <v>803</v>
      </c>
      <c r="C119" s="360" t="s">
        <v>804</v>
      </c>
      <c r="D119" s="360" t="s">
        <v>805</v>
      </c>
      <c r="E119" s="360" t="s">
        <v>806</v>
      </c>
      <c r="F119" s="360" t="s">
        <v>807</v>
      </c>
      <c r="G119" s="360" t="s">
        <v>808</v>
      </c>
      <c r="H119" s="360" t="s">
        <v>809</v>
      </c>
      <c r="I119" s="360" t="s">
        <v>810</v>
      </c>
      <c r="J119" s="360" t="s">
        <v>811</v>
      </c>
      <c r="K119" s="360" t="s">
        <v>812</v>
      </c>
      <c r="L119" s="360" t="s">
        <v>813</v>
      </c>
      <c r="M119" s="360" t="s">
        <v>814</v>
      </c>
      <c r="N119" s="360" t="s">
        <v>832</v>
      </c>
      <c r="O119" s="356"/>
      <c r="V119" s="353"/>
      <c r="W119" s="203"/>
    </row>
    <row r="120" spans="1:29" x14ac:dyDescent="0.35">
      <c r="A120" s="361" t="s">
        <v>843</v>
      </c>
      <c r="B120" s="280">
        <v>348</v>
      </c>
      <c r="C120" s="337">
        <v>305</v>
      </c>
      <c r="D120" s="337">
        <v>210</v>
      </c>
      <c r="E120" s="337">
        <v>377</v>
      </c>
      <c r="F120" s="337">
        <v>215</v>
      </c>
      <c r="G120" s="337">
        <v>523</v>
      </c>
      <c r="H120" s="337">
        <v>641</v>
      </c>
      <c r="I120" s="337">
        <v>599</v>
      </c>
      <c r="J120" s="337">
        <v>669</v>
      </c>
      <c r="K120" s="337">
        <v>777</v>
      </c>
      <c r="L120" s="337">
        <v>639</v>
      </c>
      <c r="M120" s="337">
        <v>397</v>
      </c>
      <c r="N120" s="337">
        <f>SUM(B120:M120)</f>
        <v>5700</v>
      </c>
      <c r="O120" s="356"/>
      <c r="V120" s="353"/>
      <c r="W120" s="203"/>
    </row>
    <row r="121" spans="1:29" x14ac:dyDescent="0.35">
      <c r="A121" s="361" t="s">
        <v>844</v>
      </c>
      <c r="B121" s="280">
        <v>475</v>
      </c>
      <c r="C121" s="337">
        <v>215</v>
      </c>
      <c r="D121" s="337">
        <v>233</v>
      </c>
      <c r="E121" s="337">
        <v>178</v>
      </c>
      <c r="F121" s="337">
        <v>317</v>
      </c>
      <c r="G121" s="337">
        <v>276</v>
      </c>
      <c r="H121" s="337">
        <v>84</v>
      </c>
      <c r="I121" s="337">
        <v>66</v>
      </c>
      <c r="J121" s="337">
        <v>123</v>
      </c>
      <c r="K121" s="337">
        <v>192</v>
      </c>
      <c r="L121" s="337">
        <v>153</v>
      </c>
      <c r="M121" s="337">
        <v>204</v>
      </c>
      <c r="N121" s="337">
        <f>SUM(B121:M121)</f>
        <v>2516</v>
      </c>
      <c r="O121" s="356"/>
      <c r="V121" s="353"/>
      <c r="W121" s="203"/>
    </row>
    <row r="122" spans="1:29" x14ac:dyDescent="0.35">
      <c r="A122" s="362" t="s">
        <v>845</v>
      </c>
      <c r="B122" s="280">
        <v>26</v>
      </c>
      <c r="C122" s="337">
        <v>26</v>
      </c>
      <c r="D122" s="337">
        <v>85</v>
      </c>
      <c r="E122" s="337">
        <v>91</v>
      </c>
      <c r="F122" s="337">
        <v>64</v>
      </c>
      <c r="G122" s="337">
        <v>44</v>
      </c>
      <c r="H122" s="337">
        <v>110</v>
      </c>
      <c r="I122" s="337">
        <v>116</v>
      </c>
      <c r="J122" s="337">
        <v>165</v>
      </c>
      <c r="K122" s="337">
        <v>1039</v>
      </c>
      <c r="L122" s="337">
        <v>895</v>
      </c>
      <c r="M122" s="337">
        <v>519</v>
      </c>
      <c r="N122" s="337">
        <f>SUM(B122:M122)</f>
        <v>3180</v>
      </c>
      <c r="O122" s="356"/>
      <c r="V122" s="353"/>
      <c r="W122" s="203"/>
    </row>
    <row r="123" spans="1:29" x14ac:dyDescent="0.35">
      <c r="A123" s="363"/>
      <c r="B123" s="251"/>
      <c r="C123" s="364"/>
      <c r="D123" s="364"/>
      <c r="E123" s="364"/>
      <c r="F123" s="364"/>
      <c r="G123" s="364"/>
      <c r="H123" s="364"/>
      <c r="I123" s="364"/>
      <c r="J123" s="364"/>
      <c r="K123" s="364"/>
      <c r="L123" s="357"/>
      <c r="M123" s="364"/>
      <c r="N123" s="364"/>
      <c r="O123" s="356"/>
      <c r="P123" s="356"/>
      <c r="V123" s="353"/>
      <c r="W123" s="203"/>
    </row>
    <row r="124" spans="1:29" x14ac:dyDescent="0.35">
      <c r="A124" s="359" t="s">
        <v>846</v>
      </c>
      <c r="B124" s="355"/>
      <c r="C124" s="355"/>
      <c r="D124" s="355"/>
      <c r="E124" s="355"/>
      <c r="F124" s="355"/>
      <c r="G124" s="355"/>
      <c r="H124" s="355"/>
      <c r="I124" s="355"/>
      <c r="J124" s="355"/>
      <c r="K124" s="357"/>
      <c r="L124" s="355"/>
      <c r="M124" s="355"/>
      <c r="N124" s="358"/>
      <c r="O124" s="356"/>
      <c r="V124" s="353"/>
    </row>
    <row r="125" spans="1:29" x14ac:dyDescent="0.35">
      <c r="A125" s="224" t="s">
        <v>842</v>
      </c>
      <c r="B125" s="224" t="s">
        <v>847</v>
      </c>
      <c r="C125" s="360" t="s">
        <v>803</v>
      </c>
      <c r="D125" s="360" t="s">
        <v>804</v>
      </c>
      <c r="E125" s="360" t="s">
        <v>805</v>
      </c>
      <c r="F125" s="360" t="s">
        <v>806</v>
      </c>
      <c r="G125" s="360" t="s">
        <v>807</v>
      </c>
      <c r="H125" s="360" t="s">
        <v>808</v>
      </c>
      <c r="I125" s="360" t="s">
        <v>809</v>
      </c>
      <c r="J125" s="360" t="s">
        <v>810</v>
      </c>
      <c r="K125" s="360" t="s">
        <v>811</v>
      </c>
      <c r="L125" s="360" t="s">
        <v>812</v>
      </c>
      <c r="M125" s="360" t="s">
        <v>813</v>
      </c>
      <c r="N125" s="360" t="s">
        <v>814</v>
      </c>
      <c r="O125" s="360" t="s">
        <v>832</v>
      </c>
      <c r="P125" s="356"/>
      <c r="V125" s="353"/>
    </row>
    <row r="126" spans="1:29" x14ac:dyDescent="0.35">
      <c r="A126" s="365" t="s">
        <v>843</v>
      </c>
      <c r="B126" s="164" t="s">
        <v>848</v>
      </c>
      <c r="C126" s="280">
        <v>273</v>
      </c>
      <c r="D126" s="337">
        <v>248</v>
      </c>
      <c r="E126" s="337">
        <v>167</v>
      </c>
      <c r="F126" s="337">
        <v>326</v>
      </c>
      <c r="G126" s="337">
        <v>105</v>
      </c>
      <c r="H126" s="337">
        <v>408</v>
      </c>
      <c r="I126" s="337">
        <v>520</v>
      </c>
      <c r="J126" s="337">
        <v>504</v>
      </c>
      <c r="K126" s="337">
        <v>585</v>
      </c>
      <c r="L126" s="337">
        <v>648</v>
      </c>
      <c r="M126" s="337">
        <v>544</v>
      </c>
      <c r="N126" s="337">
        <v>316</v>
      </c>
      <c r="O126" s="366">
        <f>SUM(C126:N126)</f>
        <v>4644</v>
      </c>
      <c r="P126" s="356"/>
      <c r="V126" s="353"/>
    </row>
    <row r="127" spans="1:29" x14ac:dyDescent="0.35">
      <c r="A127" s="367"/>
      <c r="B127" s="164" t="s">
        <v>849</v>
      </c>
      <c r="C127" s="280">
        <v>46</v>
      </c>
      <c r="D127" s="337">
        <v>17</v>
      </c>
      <c r="E127" s="337">
        <v>16</v>
      </c>
      <c r="F127" s="337">
        <v>40</v>
      </c>
      <c r="G127" s="337">
        <v>58</v>
      </c>
      <c r="H127" s="337">
        <v>72</v>
      </c>
      <c r="I127" s="337">
        <v>79</v>
      </c>
      <c r="J127" s="337">
        <v>49</v>
      </c>
      <c r="K127" s="337">
        <v>34</v>
      </c>
      <c r="L127" s="337">
        <v>57</v>
      </c>
      <c r="M127" s="337">
        <v>71</v>
      </c>
      <c r="N127" s="337">
        <v>53</v>
      </c>
      <c r="O127" s="366">
        <f t="shared" ref="O127" si="9">SUM(C127:N127)</f>
        <v>592</v>
      </c>
      <c r="P127" s="356"/>
      <c r="V127" s="353"/>
    </row>
    <row r="128" spans="1:29" x14ac:dyDescent="0.35">
      <c r="A128" s="365" t="s">
        <v>844</v>
      </c>
      <c r="B128" s="164" t="s">
        <v>848</v>
      </c>
      <c r="C128" s="280">
        <v>390</v>
      </c>
      <c r="D128" s="337">
        <v>207</v>
      </c>
      <c r="E128" s="337">
        <v>211</v>
      </c>
      <c r="F128" s="337">
        <v>129</v>
      </c>
      <c r="G128" s="337">
        <v>266</v>
      </c>
      <c r="H128" s="337">
        <v>236</v>
      </c>
      <c r="I128" s="337">
        <v>56</v>
      </c>
      <c r="J128" s="337">
        <v>46</v>
      </c>
      <c r="K128" s="337">
        <v>101</v>
      </c>
      <c r="L128" s="337">
        <v>184</v>
      </c>
      <c r="M128" s="337">
        <v>130</v>
      </c>
      <c r="N128" s="337">
        <v>140</v>
      </c>
      <c r="O128" s="366">
        <f>SUM(C128:N128)</f>
        <v>2096</v>
      </c>
      <c r="P128" s="356"/>
      <c r="V128" s="353"/>
    </row>
    <row r="129" spans="1:22" x14ac:dyDescent="0.35">
      <c r="A129" s="367"/>
      <c r="B129" s="164" t="s">
        <v>849</v>
      </c>
      <c r="C129" s="280">
        <v>4</v>
      </c>
      <c r="D129" s="337">
        <v>10</v>
      </c>
      <c r="E129" s="337">
        <v>2</v>
      </c>
      <c r="F129" s="337">
        <v>11</v>
      </c>
      <c r="G129" s="337">
        <v>22</v>
      </c>
      <c r="H129" s="337">
        <v>11</v>
      </c>
      <c r="I129" s="337">
        <v>20</v>
      </c>
      <c r="J129" s="337">
        <v>14</v>
      </c>
      <c r="K129" s="337">
        <v>8</v>
      </c>
      <c r="L129" s="337">
        <v>8</v>
      </c>
      <c r="M129" s="337">
        <v>20</v>
      </c>
      <c r="N129" s="337">
        <v>50</v>
      </c>
      <c r="O129" s="366">
        <f t="shared" ref="O129:O131" si="10">SUM(C129:N129)</f>
        <v>180</v>
      </c>
      <c r="P129" s="356"/>
      <c r="V129" s="353"/>
    </row>
    <row r="130" spans="1:22" x14ac:dyDescent="0.35">
      <c r="A130" s="365" t="s">
        <v>845</v>
      </c>
      <c r="B130" s="164" t="s">
        <v>848</v>
      </c>
      <c r="C130" s="280">
        <v>21</v>
      </c>
      <c r="D130" s="337">
        <v>13</v>
      </c>
      <c r="E130" s="337">
        <v>71</v>
      </c>
      <c r="F130" s="337">
        <v>69</v>
      </c>
      <c r="G130" s="337">
        <v>53</v>
      </c>
      <c r="H130" s="337">
        <v>15</v>
      </c>
      <c r="I130" s="337">
        <v>23</v>
      </c>
      <c r="J130" s="337">
        <v>49</v>
      </c>
      <c r="K130" s="337">
        <v>48</v>
      </c>
      <c r="L130" s="337">
        <v>972</v>
      </c>
      <c r="M130" s="337">
        <v>901</v>
      </c>
      <c r="N130" s="337">
        <v>476</v>
      </c>
      <c r="O130" s="366">
        <f t="shared" si="10"/>
        <v>2711</v>
      </c>
      <c r="P130" s="356"/>
      <c r="V130" s="353"/>
    </row>
    <row r="131" spans="1:22" x14ac:dyDescent="0.35">
      <c r="A131" s="367"/>
      <c r="B131" s="164" t="s">
        <v>849</v>
      </c>
      <c r="C131" s="280">
        <v>1</v>
      </c>
      <c r="D131" s="337">
        <v>3</v>
      </c>
      <c r="E131" s="337">
        <v>15</v>
      </c>
      <c r="F131" s="337">
        <v>9</v>
      </c>
      <c r="G131" s="337">
        <v>5</v>
      </c>
      <c r="H131" s="337">
        <v>17</v>
      </c>
      <c r="I131" s="337">
        <v>39</v>
      </c>
      <c r="J131" s="337">
        <v>42</v>
      </c>
      <c r="K131" s="337">
        <v>38</v>
      </c>
      <c r="L131" s="337">
        <v>44</v>
      </c>
      <c r="M131" s="337">
        <v>19</v>
      </c>
      <c r="N131" s="337">
        <v>13</v>
      </c>
      <c r="O131" s="366">
        <f t="shared" si="10"/>
        <v>245</v>
      </c>
      <c r="P131" s="356"/>
      <c r="V131" s="353"/>
    </row>
    <row r="132" spans="1:22" x14ac:dyDescent="0.35">
      <c r="B132" s="356"/>
      <c r="C132" s="356"/>
      <c r="D132" s="356"/>
      <c r="E132" s="356"/>
      <c r="F132" s="356"/>
      <c r="G132" s="356"/>
      <c r="H132" s="356"/>
      <c r="I132" s="356"/>
      <c r="J132" s="356"/>
      <c r="K132" s="356"/>
      <c r="L132" s="356"/>
      <c r="M132" s="356"/>
      <c r="V132" s="353"/>
    </row>
    <row r="133" spans="1:22" ht="15" thickBot="1" x14ac:dyDescent="0.4">
      <c r="A133" s="368"/>
      <c r="B133" s="368"/>
      <c r="C133" s="368"/>
      <c r="D133" s="368"/>
      <c r="E133" s="368"/>
      <c r="F133" s="368"/>
      <c r="G133" s="368"/>
      <c r="H133" s="368"/>
      <c r="I133" s="368"/>
      <c r="J133" s="368"/>
      <c r="K133" s="368"/>
      <c r="L133" s="368"/>
      <c r="M133" s="368"/>
      <c r="N133" s="368"/>
      <c r="O133" s="368"/>
      <c r="P133" s="368"/>
      <c r="Q133" s="368"/>
      <c r="R133" s="368"/>
      <c r="S133" s="368"/>
      <c r="T133" s="368"/>
      <c r="U133" s="368"/>
      <c r="V133" s="369"/>
    </row>
    <row r="134" spans="1:22" x14ac:dyDescent="0.35">
      <c r="B134" s="370"/>
      <c r="C134" s="370"/>
      <c r="D134" s="370"/>
      <c r="E134" s="370"/>
      <c r="F134" s="370"/>
      <c r="G134" s="370"/>
      <c r="H134" s="370"/>
      <c r="I134" s="370"/>
      <c r="J134" s="370"/>
      <c r="K134" s="370"/>
      <c r="L134" s="370"/>
      <c r="M134" s="370"/>
      <c r="P134" s="370"/>
    </row>
    <row r="135" spans="1:22" x14ac:dyDescent="0.35">
      <c r="A135" s="325"/>
      <c r="B135" s="325"/>
      <c r="C135" s="325"/>
      <c r="D135" s="325"/>
      <c r="E135" s="325"/>
      <c r="F135" s="325"/>
      <c r="G135" s="325"/>
      <c r="H135" s="325"/>
      <c r="I135" s="325"/>
      <c r="J135" s="325"/>
      <c r="K135" s="325"/>
      <c r="L135" s="325"/>
      <c r="M135" s="325"/>
      <c r="N135" s="325"/>
    </row>
    <row r="136" spans="1:22" x14ac:dyDescent="0.35">
      <c r="A136" s="371"/>
      <c r="B136" s="371"/>
      <c r="C136" s="372"/>
      <c r="D136" s="370"/>
      <c r="E136" s="370"/>
      <c r="F136" s="370"/>
      <c r="G136" s="370"/>
      <c r="H136" s="370"/>
      <c r="I136" s="370"/>
      <c r="J136" s="370"/>
      <c r="K136" s="370"/>
      <c r="L136" s="370"/>
      <c r="M136" s="356"/>
      <c r="P136" s="370"/>
    </row>
    <row r="137" spans="1:22" x14ac:dyDescent="0.35">
      <c r="A137" s="373"/>
      <c r="B137" s="373"/>
      <c r="C137" s="373"/>
      <c r="D137" s="370"/>
      <c r="E137" s="370"/>
      <c r="F137" s="370"/>
      <c r="G137" s="370"/>
      <c r="H137" s="356"/>
      <c r="I137" s="356"/>
    </row>
    <row r="138" spans="1:22" x14ac:dyDescent="0.35">
      <c r="A138" s="373"/>
      <c r="B138" s="373"/>
      <c r="C138" s="373"/>
      <c r="D138" s="356"/>
      <c r="E138" s="370"/>
      <c r="F138" s="356"/>
    </row>
    <row r="139" spans="1:22" x14ac:dyDescent="0.35">
      <c r="A139" s="373"/>
      <c r="B139" s="373"/>
      <c r="C139" s="373"/>
    </row>
    <row r="140" spans="1:22" x14ac:dyDescent="0.35">
      <c r="A140" s="373"/>
      <c r="B140" s="373"/>
      <c r="C140" s="373"/>
    </row>
  </sheetData>
  <mergeCells count="46">
    <mergeCell ref="A128:A129"/>
    <mergeCell ref="A130:A131"/>
    <mergeCell ref="A135:N135"/>
    <mergeCell ref="A83:N83"/>
    <mergeCell ref="A98:V98"/>
    <mergeCell ref="A100:N100"/>
    <mergeCell ref="A106:N106"/>
    <mergeCell ref="A112:N112"/>
    <mergeCell ref="A126:A127"/>
    <mergeCell ref="H31:I31"/>
    <mergeCell ref="A33:V33"/>
    <mergeCell ref="A36:E36"/>
    <mergeCell ref="A64:V64"/>
    <mergeCell ref="A66:N66"/>
    <mergeCell ref="A81:V81"/>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G11:H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8397D-CD90-4F83-A25B-CB577170DDF9}">
  <dimension ref="A1:CA52"/>
  <sheetViews>
    <sheetView showGridLines="0" zoomScale="70" zoomScaleNormal="70" workbookViewId="0">
      <pane xSplit="1" topLeftCell="BB1" activePane="topRight" state="frozen"/>
      <selection pane="topRight" activeCell="BD50" sqref="BD50:CA61"/>
    </sheetView>
  </sheetViews>
  <sheetFormatPr defaultColWidth="9.1796875" defaultRowHeight="15.5" x14ac:dyDescent="0.35"/>
  <cols>
    <col min="1" max="1" width="71.1796875" style="77" customWidth="1"/>
    <col min="2" max="2" width="7.453125" style="77" bestFit="1" customWidth="1"/>
    <col min="3" max="4" width="7.81640625" style="77" bestFit="1" customWidth="1"/>
    <col min="5" max="5" width="7.453125" style="77" bestFit="1" customWidth="1"/>
    <col min="6" max="6" width="8.1796875" style="77" bestFit="1" customWidth="1"/>
    <col min="7" max="9" width="7.81640625" style="77" bestFit="1" customWidth="1"/>
    <col min="10" max="12" width="7.453125" style="77" bestFit="1" customWidth="1"/>
    <col min="13" max="15" width="7.81640625" style="77" bestFit="1" customWidth="1"/>
    <col min="16" max="16" width="8.453125" style="77" customWidth="1"/>
    <col min="17" max="17" width="8.54296875" style="77" customWidth="1"/>
    <col min="18" max="18" width="7.453125" style="77" customWidth="1"/>
    <col min="19" max="19" width="8.1796875" style="77" customWidth="1"/>
    <col min="20" max="22" width="7.81640625" style="77" bestFit="1" customWidth="1"/>
    <col min="23" max="25" width="8.1796875" style="77" bestFit="1" customWidth="1"/>
    <col min="26" max="26" width="7.81640625" style="77" bestFit="1" customWidth="1"/>
    <col min="27" max="28" width="8.1796875" style="77" bestFit="1" customWidth="1"/>
    <col min="29" max="55" width="9.1796875" style="77"/>
    <col min="56" max="56" width="9.81640625" style="77" customWidth="1"/>
    <col min="57" max="16384" width="9.1796875" style="77"/>
  </cols>
  <sheetData>
    <row r="1" spans="1:79" x14ac:dyDescent="0.35">
      <c r="A1" s="374" t="s">
        <v>850</v>
      </c>
      <c r="B1" s="374"/>
      <c r="C1" s="374"/>
      <c r="D1" s="374"/>
      <c r="E1" s="374"/>
      <c r="F1" s="374"/>
      <c r="G1" s="374"/>
      <c r="H1" s="374"/>
      <c r="I1" s="374"/>
      <c r="J1" s="374"/>
      <c r="K1" s="374"/>
      <c r="L1" s="374"/>
      <c r="M1" s="374"/>
      <c r="N1" s="374"/>
      <c r="O1" s="374"/>
      <c r="P1" s="374"/>
      <c r="Q1" s="374"/>
      <c r="R1" s="374"/>
      <c r="S1" s="374"/>
      <c r="T1" s="374"/>
      <c r="U1" s="374"/>
      <c r="V1" s="374"/>
      <c r="W1" s="374"/>
      <c r="X1" s="374"/>
      <c r="Y1" s="374"/>
      <c r="Z1" s="374"/>
      <c r="AA1" s="374"/>
    </row>
    <row r="2" spans="1:79" x14ac:dyDescent="0.35">
      <c r="A2" s="374"/>
    </row>
    <row r="3" spans="1:79" x14ac:dyDescent="0.35">
      <c r="A3" s="374"/>
    </row>
    <row r="4" spans="1:79" x14ac:dyDescent="0.35">
      <c r="A4" s="375" t="s">
        <v>851</v>
      </c>
      <c r="B4" s="376">
        <v>2020</v>
      </c>
      <c r="C4" s="377"/>
      <c r="D4" s="377"/>
      <c r="E4" s="377"/>
      <c r="F4" s="377"/>
      <c r="G4" s="377"/>
      <c r="H4" s="377"/>
      <c r="I4" s="377"/>
      <c r="J4" s="377"/>
      <c r="K4" s="377"/>
      <c r="L4" s="377"/>
      <c r="M4" s="378"/>
      <c r="N4" s="379">
        <v>2021</v>
      </c>
      <c r="O4" s="380"/>
      <c r="P4" s="380"/>
      <c r="Q4" s="380"/>
      <c r="R4" s="380"/>
      <c r="S4" s="380"/>
      <c r="T4" s="380"/>
      <c r="U4" s="380"/>
      <c r="V4" s="380"/>
      <c r="W4" s="380"/>
      <c r="X4" s="380"/>
      <c r="Y4" s="380"/>
      <c r="Z4" s="380"/>
      <c r="AA4" s="380"/>
      <c r="AB4" s="380"/>
      <c r="AC4" s="380"/>
      <c r="AD4" s="380"/>
      <c r="AE4" s="380"/>
      <c r="AF4" s="380"/>
      <c r="AG4" s="380"/>
      <c r="AH4" s="380"/>
      <c r="AI4" s="380"/>
      <c r="AJ4" s="380"/>
      <c r="AK4" s="381"/>
      <c r="AL4" s="382">
        <v>2022</v>
      </c>
      <c r="AM4" s="383"/>
      <c r="AN4" s="383"/>
      <c r="AO4" s="383"/>
      <c r="AP4" s="383"/>
      <c r="AQ4" s="383"/>
      <c r="AR4" s="383"/>
      <c r="AS4" s="383"/>
      <c r="AT4" s="383"/>
      <c r="AU4" s="383"/>
      <c r="AV4" s="383"/>
      <c r="AW4" s="383"/>
      <c r="AX4" s="383"/>
      <c r="AY4" s="383"/>
      <c r="AZ4" s="383"/>
      <c r="BA4" s="383"/>
      <c r="BB4" s="383"/>
      <c r="BC4" s="383"/>
      <c r="BD4" s="383"/>
      <c r="BE4" s="383"/>
      <c r="BF4" s="383"/>
      <c r="BG4" s="383"/>
      <c r="BH4" s="383"/>
      <c r="BI4" s="383"/>
      <c r="BJ4" s="384">
        <v>2023</v>
      </c>
      <c r="BK4" s="385"/>
      <c r="BL4" s="385"/>
      <c r="BM4" s="385"/>
      <c r="BN4" s="385"/>
      <c r="BO4" s="385"/>
      <c r="BP4" s="385"/>
      <c r="BQ4" s="385"/>
      <c r="BR4" s="385"/>
      <c r="BS4" s="385"/>
      <c r="BT4" s="385"/>
      <c r="BU4" s="385"/>
      <c r="BV4" s="385"/>
      <c r="BW4" s="385"/>
      <c r="BX4" s="385"/>
      <c r="BY4" s="385"/>
      <c r="BZ4" s="385"/>
      <c r="CA4" s="386"/>
    </row>
    <row r="5" spans="1:79" x14ac:dyDescent="0.35">
      <c r="A5" s="375"/>
      <c r="B5" s="387" t="s">
        <v>852</v>
      </c>
      <c r="C5" s="388"/>
      <c r="D5" s="387" t="s">
        <v>853</v>
      </c>
      <c r="E5" s="388"/>
      <c r="F5" s="387" t="s">
        <v>854</v>
      </c>
      <c r="G5" s="388"/>
      <c r="H5" s="387" t="s">
        <v>855</v>
      </c>
      <c r="I5" s="388"/>
      <c r="J5" s="387" t="s">
        <v>856</v>
      </c>
      <c r="K5" s="388"/>
      <c r="L5" s="387" t="s">
        <v>857</v>
      </c>
      <c r="M5" s="388"/>
      <c r="N5" s="389" t="s">
        <v>858</v>
      </c>
      <c r="O5" s="390"/>
      <c r="P5" s="389" t="s">
        <v>859</v>
      </c>
      <c r="Q5" s="390"/>
      <c r="R5" s="389" t="s">
        <v>860</v>
      </c>
      <c r="S5" s="390"/>
      <c r="T5" s="389" t="s">
        <v>861</v>
      </c>
      <c r="U5" s="390"/>
      <c r="V5" s="389" t="s">
        <v>810</v>
      </c>
      <c r="W5" s="390"/>
      <c r="X5" s="389" t="s">
        <v>862</v>
      </c>
      <c r="Y5" s="390"/>
      <c r="Z5" s="389" t="s">
        <v>852</v>
      </c>
      <c r="AA5" s="390"/>
      <c r="AB5" s="389" t="s">
        <v>853</v>
      </c>
      <c r="AC5" s="390"/>
      <c r="AD5" s="389" t="s">
        <v>854</v>
      </c>
      <c r="AE5" s="390"/>
      <c r="AF5" s="389" t="s">
        <v>855</v>
      </c>
      <c r="AG5" s="390"/>
      <c r="AH5" s="389" t="s">
        <v>856</v>
      </c>
      <c r="AI5" s="390"/>
      <c r="AJ5" s="389" t="s">
        <v>857</v>
      </c>
      <c r="AK5" s="390"/>
      <c r="AL5" s="391" t="s">
        <v>858</v>
      </c>
      <c r="AM5" s="392"/>
      <c r="AN5" s="391" t="s">
        <v>859</v>
      </c>
      <c r="AO5" s="392"/>
      <c r="AP5" s="391" t="s">
        <v>860</v>
      </c>
      <c r="AQ5" s="392"/>
      <c r="AR5" s="391" t="s">
        <v>861</v>
      </c>
      <c r="AS5" s="392"/>
      <c r="AT5" s="391" t="s">
        <v>810</v>
      </c>
      <c r="AU5" s="392"/>
      <c r="AV5" s="391" t="s">
        <v>862</v>
      </c>
      <c r="AW5" s="392"/>
      <c r="AX5" s="391" t="s">
        <v>852</v>
      </c>
      <c r="AY5" s="392"/>
      <c r="AZ5" s="391" t="s">
        <v>853</v>
      </c>
      <c r="BA5" s="392"/>
      <c r="BB5" s="391" t="s">
        <v>854</v>
      </c>
      <c r="BC5" s="392"/>
      <c r="BD5" s="393" t="s">
        <v>855</v>
      </c>
      <c r="BE5" s="394"/>
      <c r="BF5" s="393" t="s">
        <v>856</v>
      </c>
      <c r="BG5" s="394"/>
      <c r="BH5" s="393" t="s">
        <v>857</v>
      </c>
      <c r="BI5" s="394"/>
      <c r="BJ5" s="395" t="s">
        <v>858</v>
      </c>
      <c r="BK5" s="396"/>
      <c r="BL5" s="395" t="s">
        <v>859</v>
      </c>
      <c r="BM5" s="396"/>
      <c r="BN5" s="395" t="s">
        <v>860</v>
      </c>
      <c r="BO5" s="396"/>
      <c r="BP5" s="395" t="s">
        <v>861</v>
      </c>
      <c r="BQ5" s="396"/>
      <c r="BR5" s="395" t="s">
        <v>810</v>
      </c>
      <c r="BS5" s="396"/>
      <c r="BT5" s="395" t="s">
        <v>862</v>
      </c>
      <c r="BU5" s="396"/>
      <c r="BV5" s="395" t="s">
        <v>852</v>
      </c>
      <c r="BW5" s="396"/>
      <c r="BX5" s="395" t="s">
        <v>853</v>
      </c>
      <c r="BY5" s="396"/>
      <c r="BZ5" s="395" t="s">
        <v>854</v>
      </c>
      <c r="CA5" s="396"/>
    </row>
    <row r="6" spans="1:79" x14ac:dyDescent="0.35">
      <c r="A6" s="375"/>
      <c r="B6" s="397" t="s">
        <v>863</v>
      </c>
      <c r="C6" s="397" t="s">
        <v>864</v>
      </c>
      <c r="D6" s="397" t="s">
        <v>863</v>
      </c>
      <c r="E6" s="397" t="s">
        <v>864</v>
      </c>
      <c r="F6" s="397" t="s">
        <v>863</v>
      </c>
      <c r="G6" s="397" t="s">
        <v>864</v>
      </c>
      <c r="H6" s="397" t="s">
        <v>863</v>
      </c>
      <c r="I6" s="397" t="s">
        <v>864</v>
      </c>
      <c r="J6" s="397" t="s">
        <v>863</v>
      </c>
      <c r="K6" s="397" t="s">
        <v>864</v>
      </c>
      <c r="L6" s="397" t="s">
        <v>863</v>
      </c>
      <c r="M6" s="397" t="s">
        <v>864</v>
      </c>
      <c r="N6" s="398" t="s">
        <v>863</v>
      </c>
      <c r="O6" s="398" t="s">
        <v>864</v>
      </c>
      <c r="P6" s="398" t="s">
        <v>863</v>
      </c>
      <c r="Q6" s="398" t="s">
        <v>864</v>
      </c>
      <c r="R6" s="398" t="s">
        <v>863</v>
      </c>
      <c r="S6" s="398" t="s">
        <v>864</v>
      </c>
      <c r="T6" s="398" t="s">
        <v>863</v>
      </c>
      <c r="U6" s="398" t="s">
        <v>864</v>
      </c>
      <c r="V6" s="398" t="s">
        <v>863</v>
      </c>
      <c r="W6" s="398" t="s">
        <v>864</v>
      </c>
      <c r="X6" s="398" t="s">
        <v>863</v>
      </c>
      <c r="Y6" s="398" t="s">
        <v>864</v>
      </c>
      <c r="Z6" s="398" t="s">
        <v>863</v>
      </c>
      <c r="AA6" s="398" t="s">
        <v>864</v>
      </c>
      <c r="AB6" s="398" t="s">
        <v>863</v>
      </c>
      <c r="AC6" s="398" t="s">
        <v>864</v>
      </c>
      <c r="AD6" s="398" t="s">
        <v>863</v>
      </c>
      <c r="AE6" s="398" t="s">
        <v>864</v>
      </c>
      <c r="AF6" s="398" t="s">
        <v>863</v>
      </c>
      <c r="AG6" s="398" t="s">
        <v>864</v>
      </c>
      <c r="AH6" s="398" t="s">
        <v>863</v>
      </c>
      <c r="AI6" s="398" t="s">
        <v>864</v>
      </c>
      <c r="AJ6" s="398" t="s">
        <v>863</v>
      </c>
      <c r="AK6" s="398" t="s">
        <v>864</v>
      </c>
      <c r="AL6" s="399" t="s">
        <v>863</v>
      </c>
      <c r="AM6" s="399" t="s">
        <v>864</v>
      </c>
      <c r="AN6" s="399" t="s">
        <v>863</v>
      </c>
      <c r="AO6" s="399" t="s">
        <v>864</v>
      </c>
      <c r="AP6" s="399" t="s">
        <v>863</v>
      </c>
      <c r="AQ6" s="399" t="s">
        <v>864</v>
      </c>
      <c r="AR6" s="399" t="s">
        <v>863</v>
      </c>
      <c r="AS6" s="399" t="s">
        <v>864</v>
      </c>
      <c r="AT6" s="399" t="s">
        <v>865</v>
      </c>
      <c r="AU6" s="399" t="s">
        <v>864</v>
      </c>
      <c r="AV6" s="399" t="s">
        <v>865</v>
      </c>
      <c r="AW6" s="399" t="s">
        <v>864</v>
      </c>
      <c r="AX6" s="399" t="s">
        <v>863</v>
      </c>
      <c r="AY6" s="399" t="s">
        <v>864</v>
      </c>
      <c r="AZ6" s="399" t="s">
        <v>863</v>
      </c>
      <c r="BA6" s="399" t="s">
        <v>864</v>
      </c>
      <c r="BB6" s="399" t="s">
        <v>863</v>
      </c>
      <c r="BC6" s="399" t="s">
        <v>864</v>
      </c>
      <c r="BD6" s="399" t="s">
        <v>863</v>
      </c>
      <c r="BE6" s="399" t="s">
        <v>864</v>
      </c>
      <c r="BF6" s="399" t="s">
        <v>863</v>
      </c>
      <c r="BG6" s="399" t="s">
        <v>864</v>
      </c>
      <c r="BH6" s="399" t="s">
        <v>863</v>
      </c>
      <c r="BI6" s="399" t="s">
        <v>864</v>
      </c>
      <c r="BJ6" s="400" t="s">
        <v>863</v>
      </c>
      <c r="BK6" s="400" t="s">
        <v>864</v>
      </c>
      <c r="BL6" s="400" t="s">
        <v>863</v>
      </c>
      <c r="BM6" s="400" t="s">
        <v>864</v>
      </c>
      <c r="BN6" s="400" t="s">
        <v>863</v>
      </c>
      <c r="BO6" s="400" t="s">
        <v>864</v>
      </c>
      <c r="BP6" s="400" t="s">
        <v>863</v>
      </c>
      <c r="BQ6" s="400" t="s">
        <v>864</v>
      </c>
      <c r="BR6" s="400" t="s">
        <v>863</v>
      </c>
      <c r="BS6" s="400" t="s">
        <v>864</v>
      </c>
      <c r="BT6" s="400" t="s">
        <v>863</v>
      </c>
      <c r="BU6" s="400" t="s">
        <v>864</v>
      </c>
      <c r="BV6" s="400" t="s">
        <v>863</v>
      </c>
      <c r="BW6" s="400" t="s">
        <v>864</v>
      </c>
      <c r="BX6" s="400" t="s">
        <v>863</v>
      </c>
      <c r="BY6" s="400" t="s">
        <v>864</v>
      </c>
      <c r="BZ6" s="400" t="s">
        <v>863</v>
      </c>
      <c r="CA6" s="400" t="s">
        <v>864</v>
      </c>
    </row>
    <row r="7" spans="1:79" x14ac:dyDescent="0.35">
      <c r="A7" s="401" t="s">
        <v>866</v>
      </c>
      <c r="B7" s="402">
        <v>166.45621</v>
      </c>
      <c r="C7" s="402">
        <v>166.60888</v>
      </c>
      <c r="D7" s="402">
        <v>166.07884000000001</v>
      </c>
      <c r="E7" s="402">
        <v>163.90737999999999</v>
      </c>
      <c r="F7" s="402">
        <v>162.40288000000001</v>
      </c>
      <c r="G7" s="402">
        <v>156.58816999999999</v>
      </c>
      <c r="H7" s="402">
        <v>155.78474</v>
      </c>
      <c r="I7" s="402">
        <v>156.10682</v>
      </c>
      <c r="J7" s="402">
        <v>154.09211999999999</v>
      </c>
      <c r="K7" s="402">
        <v>148.91552999999999</v>
      </c>
      <c r="L7" s="402">
        <v>140.98845</v>
      </c>
      <c r="M7" s="402">
        <v>143.2731</v>
      </c>
      <c r="N7" s="403">
        <v>144.33805000000001</v>
      </c>
      <c r="O7" s="403">
        <v>142.70872</v>
      </c>
      <c r="P7" s="403">
        <v>143.90504999999999</v>
      </c>
      <c r="Q7" s="403">
        <v>142.70633000000001</v>
      </c>
      <c r="R7" s="403">
        <v>128.1009</v>
      </c>
      <c r="S7" s="403">
        <v>111.64449999999999</v>
      </c>
      <c r="T7" s="403">
        <v>92.941900000000004</v>
      </c>
      <c r="U7" s="403">
        <v>76.255539999999996</v>
      </c>
      <c r="V7" s="403">
        <v>65.216229999999996</v>
      </c>
      <c r="W7" s="403">
        <v>63.734160000000003</v>
      </c>
      <c r="X7" s="403">
        <v>59.766379999999998</v>
      </c>
      <c r="Y7" s="403">
        <v>60.389389999999999</v>
      </c>
      <c r="Z7" s="403">
        <v>58.88015</v>
      </c>
      <c r="AA7" s="403">
        <v>61.948590000000003</v>
      </c>
      <c r="AB7" s="403">
        <v>57.586829999999999</v>
      </c>
      <c r="AC7" s="403">
        <v>61.311149999999998</v>
      </c>
      <c r="AD7" s="403">
        <v>64.787239999999997</v>
      </c>
      <c r="AE7" s="403">
        <v>64.646240000000006</v>
      </c>
      <c r="AF7" s="403">
        <v>44.154554401010898</v>
      </c>
      <c r="AG7" s="403">
        <v>44.824032582755201</v>
      </c>
      <c r="AH7" s="403">
        <v>45.275060081533901</v>
      </c>
      <c r="AI7" s="403">
        <v>47.455098767350698</v>
      </c>
      <c r="AJ7" s="403">
        <v>42.9106217903486</v>
      </c>
      <c r="AK7" s="403">
        <v>42.100637807385702</v>
      </c>
      <c r="AL7" s="403">
        <v>45.180865929946201</v>
      </c>
      <c r="AM7" s="403">
        <v>43.264011174744297</v>
      </c>
      <c r="AN7" s="403">
        <v>44.783241272557802</v>
      </c>
      <c r="AO7" s="403">
        <v>44.825933267184297</v>
      </c>
      <c r="AP7" s="403">
        <v>38.050886408754501</v>
      </c>
      <c r="AQ7" s="403">
        <v>37.614841619556103</v>
      </c>
      <c r="AR7" s="403">
        <v>39.802419240077597</v>
      </c>
      <c r="AS7" s="403">
        <v>36.116219323386296</v>
      </c>
      <c r="AT7" s="403">
        <v>36.954498202469601</v>
      </c>
      <c r="AU7" s="403">
        <v>36.475766763157701</v>
      </c>
      <c r="AV7" s="403">
        <v>40.699771629606701</v>
      </c>
      <c r="AW7" s="403">
        <v>42.644444494601103</v>
      </c>
      <c r="AX7" s="403">
        <v>45.388587662147302</v>
      </c>
      <c r="AY7" s="403">
        <v>45.977150018795903</v>
      </c>
      <c r="AZ7" s="403">
        <v>44.364639771571298</v>
      </c>
      <c r="BA7" s="403">
        <v>43.038809706464498</v>
      </c>
      <c r="BB7" s="403">
        <v>47.193868789853397</v>
      </c>
      <c r="BC7" s="403">
        <v>47.0747471094476</v>
      </c>
      <c r="BD7" s="404">
        <v>45.557572771376599</v>
      </c>
      <c r="BE7" s="404">
        <v>45.626467634121802</v>
      </c>
      <c r="BF7" s="404">
        <v>47.100320803403299</v>
      </c>
      <c r="BG7" s="404">
        <v>51.300128369704701</v>
      </c>
      <c r="BH7" s="404">
        <v>55.891734987813003</v>
      </c>
      <c r="BI7" s="404">
        <v>56.450584426274503</v>
      </c>
      <c r="BJ7" s="403">
        <v>50.077658426273302</v>
      </c>
      <c r="BK7" s="403">
        <v>43.682359565160901</v>
      </c>
      <c r="BL7" s="403">
        <v>42.8849597689292</v>
      </c>
      <c r="BM7" s="403">
        <v>42.793431428339098</v>
      </c>
      <c r="BN7" s="403">
        <v>43.019862114248198</v>
      </c>
      <c r="BO7" s="403">
        <v>45.321667390360403</v>
      </c>
      <c r="BP7" s="403">
        <v>48.512544145301099</v>
      </c>
      <c r="BQ7" s="403">
        <v>50.272072432594697</v>
      </c>
      <c r="BR7" s="403">
        <v>43.268614947011102</v>
      </c>
      <c r="BS7" s="403">
        <v>35.515960701047199</v>
      </c>
      <c r="BT7" s="403">
        <v>38.078070847470002</v>
      </c>
      <c r="BU7" s="403">
        <v>39.270787586005</v>
      </c>
      <c r="BV7" s="403">
        <v>42.1362040288302</v>
      </c>
      <c r="BW7" s="403">
        <v>42.786277168932997</v>
      </c>
      <c r="BX7" s="403">
        <v>39.808013122535201</v>
      </c>
      <c r="BY7" s="403">
        <v>38.775142406590902</v>
      </c>
      <c r="BZ7" s="403">
        <v>39.5924269346241</v>
      </c>
      <c r="CA7" s="403">
        <v>41.875955231963403</v>
      </c>
    </row>
    <row r="8" spans="1:79" x14ac:dyDescent="0.35">
      <c r="A8" s="401" t="s">
        <v>867</v>
      </c>
      <c r="B8" s="402">
        <v>83.423079999999999</v>
      </c>
      <c r="C8" s="402">
        <v>92.953590000000005</v>
      </c>
      <c r="D8" s="402">
        <v>128.72662</v>
      </c>
      <c r="E8" s="402">
        <v>116.94904</v>
      </c>
      <c r="F8" s="402">
        <v>137.77778000000001</v>
      </c>
      <c r="G8" s="402">
        <v>63.13308</v>
      </c>
      <c r="H8" s="402">
        <v>60.2</v>
      </c>
      <c r="I8" s="402">
        <v>73.017650000000003</v>
      </c>
      <c r="J8" s="402">
        <v>66.228070000000002</v>
      </c>
      <c r="K8" s="402">
        <v>54.49785</v>
      </c>
      <c r="L8" s="402">
        <v>65.342860000000002</v>
      </c>
      <c r="M8" s="402">
        <v>33.012549999999997</v>
      </c>
      <c r="N8" s="403">
        <v>41.149430000000002</v>
      </c>
      <c r="O8" s="403">
        <v>16.395389999999999</v>
      </c>
      <c r="P8" s="403">
        <v>12.27163</v>
      </c>
      <c r="Q8" s="403">
        <v>13.5214</v>
      </c>
      <c r="R8" s="403">
        <v>3.4177</v>
      </c>
      <c r="S8" s="403">
        <v>4.7975500000000002</v>
      </c>
      <c r="T8" s="403">
        <v>7.6909400000000003</v>
      </c>
      <c r="U8" s="403">
        <v>4.40313</v>
      </c>
      <c r="V8" s="403">
        <v>5.7128100000000002</v>
      </c>
      <c r="W8" s="403">
        <v>4.3956</v>
      </c>
      <c r="X8" s="403">
        <v>5.35121</v>
      </c>
      <c r="Y8" s="403">
        <v>4.3433200000000003</v>
      </c>
      <c r="Z8" s="403">
        <v>4.0528599999999999</v>
      </c>
      <c r="AA8" s="403">
        <v>5.9111700000000003</v>
      </c>
      <c r="AB8" s="403">
        <v>4.9472800000000001</v>
      </c>
      <c r="AC8" s="403">
        <v>2.9433500000000001</v>
      </c>
      <c r="AD8" s="403">
        <v>2.59226</v>
      </c>
      <c r="AE8" s="403">
        <v>2.8071100000000002</v>
      </c>
      <c r="AF8" s="403">
        <v>3.6378281373111698</v>
      </c>
      <c r="AG8" s="403">
        <v>1.8878057980334599</v>
      </c>
      <c r="AH8" s="403">
        <v>1.9686303291812399</v>
      </c>
      <c r="AI8" s="403">
        <v>1.46399768039324</v>
      </c>
      <c r="AJ8" s="403">
        <v>1.5154991448716</v>
      </c>
      <c r="AK8" s="403">
        <v>2.8028270609341899</v>
      </c>
      <c r="AL8" s="403">
        <v>3.6791555733016001</v>
      </c>
      <c r="AM8" s="403">
        <v>5.4827323717945502</v>
      </c>
      <c r="AN8" s="403">
        <v>3.5738236961479601</v>
      </c>
      <c r="AO8" s="403">
        <v>3.7543745275898002</v>
      </c>
      <c r="AP8" s="403">
        <v>2.4237222222230002</v>
      </c>
      <c r="AQ8" s="403">
        <v>0</v>
      </c>
      <c r="AR8" s="403">
        <v>0</v>
      </c>
      <c r="AS8" s="403">
        <v>0</v>
      </c>
      <c r="AT8" s="403">
        <v>0</v>
      </c>
      <c r="AU8" s="403">
        <v>0</v>
      </c>
      <c r="AV8" s="403">
        <v>0</v>
      </c>
      <c r="AW8" s="403">
        <v>0</v>
      </c>
      <c r="AX8" s="403">
        <v>0</v>
      </c>
      <c r="AY8" s="403">
        <v>0</v>
      </c>
      <c r="AZ8" s="403">
        <v>0</v>
      </c>
      <c r="BA8" s="403">
        <v>0</v>
      </c>
      <c r="BB8" s="403">
        <v>0</v>
      </c>
      <c r="BC8" s="403">
        <v>0</v>
      </c>
      <c r="BD8" s="403">
        <v>0</v>
      </c>
      <c r="BE8" s="403">
        <v>0</v>
      </c>
      <c r="BF8" s="403">
        <v>0</v>
      </c>
      <c r="BG8" s="403">
        <v>0</v>
      </c>
      <c r="BH8" s="403">
        <v>0</v>
      </c>
      <c r="BI8" s="403">
        <v>0</v>
      </c>
      <c r="BJ8" s="403">
        <v>0</v>
      </c>
      <c r="BK8" s="403">
        <v>0</v>
      </c>
      <c r="BL8" s="403">
        <v>0</v>
      </c>
      <c r="BM8" s="403">
        <v>0</v>
      </c>
      <c r="BN8" s="403">
        <v>0</v>
      </c>
      <c r="BO8" s="403">
        <v>0</v>
      </c>
      <c r="BP8" s="403">
        <v>0</v>
      </c>
      <c r="BQ8" s="403">
        <v>0</v>
      </c>
      <c r="BR8" s="403">
        <v>0</v>
      </c>
      <c r="BS8" s="403">
        <v>0</v>
      </c>
      <c r="BT8" s="403">
        <v>0</v>
      </c>
      <c r="BU8" s="403">
        <v>0</v>
      </c>
      <c r="BV8" s="403">
        <v>0</v>
      </c>
      <c r="BW8" s="403">
        <v>0</v>
      </c>
      <c r="BX8" s="403">
        <v>0</v>
      </c>
      <c r="BY8" s="403">
        <v>0</v>
      </c>
      <c r="BZ8" s="403">
        <v>0</v>
      </c>
      <c r="CA8" s="403">
        <v>0</v>
      </c>
    </row>
    <row r="9" spans="1:79" x14ac:dyDescent="0.35">
      <c r="A9" s="401" t="s">
        <v>868</v>
      </c>
      <c r="B9" s="402">
        <v>287.27668999999997</v>
      </c>
      <c r="C9" s="402">
        <v>299.18414000000001</v>
      </c>
      <c r="D9" s="402">
        <v>303.41052000000002</v>
      </c>
      <c r="E9" s="402">
        <v>321.93230999999997</v>
      </c>
      <c r="F9" s="402">
        <v>334.91737000000001</v>
      </c>
      <c r="G9" s="402">
        <v>346.06366000000003</v>
      </c>
      <c r="H9" s="402">
        <v>350.20936999999998</v>
      </c>
      <c r="I9" s="402">
        <v>359.56124999999997</v>
      </c>
      <c r="J9" s="402">
        <v>368.41888999999998</v>
      </c>
      <c r="K9" s="402">
        <v>366.08258000000001</v>
      </c>
      <c r="L9" s="402">
        <v>361.91541000000001</v>
      </c>
      <c r="M9" s="402">
        <v>359.04696999999999</v>
      </c>
      <c r="N9" s="403">
        <v>344.00698999999997</v>
      </c>
      <c r="O9" s="403">
        <v>341.17102</v>
      </c>
      <c r="P9" s="403">
        <v>321.68135000000001</v>
      </c>
      <c r="Q9" s="403">
        <v>290.20193</v>
      </c>
      <c r="R9" s="403">
        <v>231.52411000000001</v>
      </c>
      <c r="S9" s="403">
        <v>117.73972999999999</v>
      </c>
      <c r="T9" s="403">
        <v>87.502520000000004</v>
      </c>
      <c r="U9" s="403">
        <v>70.530349999999999</v>
      </c>
      <c r="V9" s="403">
        <v>66.206050000000005</v>
      </c>
      <c r="W9" s="403">
        <v>69.484939999999995</v>
      </c>
      <c r="X9" s="403">
        <v>72.395160000000004</v>
      </c>
      <c r="Y9" s="403">
        <v>72.542649999999995</v>
      </c>
      <c r="Z9" s="403">
        <v>74.830719999999999</v>
      </c>
      <c r="AA9" s="403">
        <v>75.550510000000003</v>
      </c>
      <c r="AB9" s="403">
        <v>79.833640000000003</v>
      </c>
      <c r="AC9" s="403">
        <v>77.329480000000004</v>
      </c>
      <c r="AD9" s="403">
        <v>82.778530000000003</v>
      </c>
      <c r="AE9" s="403">
        <v>78.386970000000005</v>
      </c>
      <c r="AF9" s="403">
        <v>59.823434446351598</v>
      </c>
      <c r="AG9" s="403">
        <v>60.863062630001998</v>
      </c>
      <c r="AH9" s="403">
        <v>57.651975203662197</v>
      </c>
      <c r="AI9" s="403">
        <v>59.838787453183102</v>
      </c>
      <c r="AJ9" s="403">
        <v>64.734013500849997</v>
      </c>
      <c r="AK9" s="403">
        <v>68.851337414515996</v>
      </c>
      <c r="AL9" s="403">
        <v>71.120745308523993</v>
      </c>
      <c r="AM9" s="403">
        <v>70.199213305390899</v>
      </c>
      <c r="AN9" s="403">
        <v>68.780505812107407</v>
      </c>
      <c r="AO9" s="403">
        <v>73.710562305166206</v>
      </c>
      <c r="AP9" s="403">
        <v>73.103892102133798</v>
      </c>
      <c r="AQ9" s="403">
        <v>79.141287123227599</v>
      </c>
      <c r="AR9" s="403">
        <v>76.454734484372395</v>
      </c>
      <c r="AS9" s="403">
        <v>77.253974251188197</v>
      </c>
      <c r="AT9" s="403">
        <v>81.896812731283205</v>
      </c>
      <c r="AU9" s="403">
        <v>82.168077149831305</v>
      </c>
      <c r="AV9" s="403">
        <v>67.085352950057</v>
      </c>
      <c r="AW9" s="403">
        <v>66.751348146526695</v>
      </c>
      <c r="AX9" s="403">
        <v>67.829326005942605</v>
      </c>
      <c r="AY9" s="403">
        <v>66.454162800747994</v>
      </c>
      <c r="AZ9" s="403">
        <v>64.966637289524897</v>
      </c>
      <c r="BA9" s="403">
        <v>66.038758137015606</v>
      </c>
      <c r="BB9" s="403">
        <v>65.737939343726495</v>
      </c>
      <c r="BC9" s="403">
        <v>65.534771700775593</v>
      </c>
      <c r="BD9" s="403">
        <v>72.535939968404406</v>
      </c>
      <c r="BE9" s="403">
        <v>69.849042975803499</v>
      </c>
      <c r="BF9" s="403">
        <v>65.297826086956505</v>
      </c>
      <c r="BG9" s="403">
        <v>67.919155354449501</v>
      </c>
      <c r="BH9" s="403">
        <v>62.8</v>
      </c>
      <c r="BI9" s="403">
        <v>70.633101428048306</v>
      </c>
      <c r="BJ9" s="403">
        <v>71.904302019315196</v>
      </c>
      <c r="BK9" s="403">
        <v>59.022913256955803</v>
      </c>
      <c r="BL9" s="403">
        <v>58.804856115107903</v>
      </c>
      <c r="BM9" s="403">
        <v>56.031290074377999</v>
      </c>
      <c r="BN9" s="403">
        <v>52.507682593138298</v>
      </c>
      <c r="BO9" s="403">
        <v>53.2716579959285</v>
      </c>
      <c r="BP9" s="403">
        <v>55.766170368562399</v>
      </c>
      <c r="BQ9" s="403">
        <v>61.291329479768798</v>
      </c>
      <c r="BR9" s="403">
        <v>62.604145077720197</v>
      </c>
      <c r="BS9" s="403">
        <v>53.525115473441097</v>
      </c>
      <c r="BT9" s="403">
        <v>51.425330341560702</v>
      </c>
      <c r="BU9" s="403">
        <v>55.124661912957897</v>
      </c>
      <c r="BV9" s="403">
        <v>56.2574047954866</v>
      </c>
      <c r="BW9" s="403">
        <v>59.815751093826002</v>
      </c>
      <c r="BX9" s="403">
        <v>62.833025586916399</v>
      </c>
      <c r="BY9" s="403">
        <v>64.755285412262197</v>
      </c>
      <c r="BZ9" s="403">
        <v>68.187044534412905</v>
      </c>
      <c r="CA9" s="403">
        <v>68.341557440246703</v>
      </c>
    </row>
    <row r="10" spans="1:79" ht="16" thickBot="1" x14ac:dyDescent="0.4">
      <c r="A10" s="405" t="s">
        <v>869</v>
      </c>
      <c r="B10" s="406">
        <v>201.67815999999999</v>
      </c>
      <c r="C10" s="406">
        <v>174.51886999999999</v>
      </c>
      <c r="D10" s="406">
        <v>198.4898</v>
      </c>
      <c r="E10" s="406">
        <v>239.60975999999999</v>
      </c>
      <c r="F10" s="406">
        <v>296.81159000000002</v>
      </c>
      <c r="G10" s="406">
        <v>272.23077000000001</v>
      </c>
      <c r="H10" s="406">
        <v>186.91011</v>
      </c>
      <c r="I10" s="406">
        <v>177.17142999999999</v>
      </c>
      <c r="J10" s="406">
        <v>247.56863000000001</v>
      </c>
      <c r="K10" s="406">
        <v>147.31578999999999</v>
      </c>
      <c r="L10" s="406">
        <v>206.96666999999999</v>
      </c>
      <c r="M10" s="406">
        <v>46.453130000000002</v>
      </c>
      <c r="N10" s="407">
        <v>27.838709999999999</v>
      </c>
      <c r="O10" s="407">
        <v>13.11842</v>
      </c>
      <c r="P10" s="407">
        <v>22.243590000000001</v>
      </c>
      <c r="Q10" s="407">
        <v>23.435479999999998</v>
      </c>
      <c r="R10" s="407">
        <v>0</v>
      </c>
      <c r="S10" s="407">
        <v>0</v>
      </c>
      <c r="T10" s="407">
        <v>0</v>
      </c>
      <c r="U10" s="407">
        <v>0</v>
      </c>
      <c r="V10" s="407">
        <v>0</v>
      </c>
      <c r="W10" s="407">
        <v>0</v>
      </c>
      <c r="X10" s="407">
        <v>0</v>
      </c>
      <c r="Y10" s="407">
        <v>0</v>
      </c>
      <c r="Z10" s="407">
        <v>0</v>
      </c>
      <c r="AA10" s="407">
        <v>10</v>
      </c>
      <c r="AB10" s="407">
        <v>0</v>
      </c>
      <c r="AC10" s="407">
        <v>0</v>
      </c>
      <c r="AD10" s="407">
        <v>0</v>
      </c>
      <c r="AE10" s="407">
        <v>0</v>
      </c>
      <c r="AF10" s="407">
        <v>8.2493055555500003</v>
      </c>
      <c r="AG10" s="407">
        <v>0</v>
      </c>
      <c r="AH10" s="407">
        <v>0.85833333334999995</v>
      </c>
      <c r="AI10" s="407">
        <v>3.9953703703666701</v>
      </c>
      <c r="AJ10" s="407">
        <v>0</v>
      </c>
      <c r="AK10" s="407">
        <v>0</v>
      </c>
      <c r="AL10" s="407">
        <v>0</v>
      </c>
      <c r="AM10" s="407">
        <v>0</v>
      </c>
      <c r="AN10" s="407">
        <v>0</v>
      </c>
      <c r="AO10" s="407">
        <v>0</v>
      </c>
      <c r="AP10" s="407">
        <v>0</v>
      </c>
      <c r="AQ10" s="407">
        <v>0</v>
      </c>
      <c r="AR10" s="407">
        <v>0</v>
      </c>
      <c r="AS10" s="407">
        <v>0</v>
      </c>
      <c r="AT10" s="407">
        <v>0</v>
      </c>
      <c r="AU10" s="407">
        <v>0</v>
      </c>
      <c r="AV10" s="407">
        <v>0</v>
      </c>
      <c r="AW10" s="407">
        <v>0</v>
      </c>
      <c r="AX10" s="407">
        <v>0</v>
      </c>
      <c r="AY10" s="407">
        <v>0</v>
      </c>
      <c r="AZ10" s="407">
        <v>0</v>
      </c>
      <c r="BA10" s="407">
        <v>0</v>
      </c>
      <c r="BB10" s="407">
        <v>0</v>
      </c>
      <c r="BC10" s="407">
        <v>0</v>
      </c>
      <c r="BD10" s="407">
        <v>0</v>
      </c>
      <c r="BE10" s="407">
        <v>0</v>
      </c>
      <c r="BF10" s="407">
        <v>0</v>
      </c>
      <c r="BG10" s="407">
        <v>0</v>
      </c>
      <c r="BH10" s="407">
        <v>0</v>
      </c>
      <c r="BI10" s="407">
        <v>0</v>
      </c>
      <c r="BJ10" s="407">
        <v>0</v>
      </c>
      <c r="BK10" s="407">
        <v>0</v>
      </c>
      <c r="BL10" s="407">
        <v>0</v>
      </c>
      <c r="BM10" s="407">
        <v>0</v>
      </c>
      <c r="BN10" s="407">
        <v>0</v>
      </c>
      <c r="BO10" s="407">
        <v>0</v>
      </c>
      <c r="BP10" s="407">
        <v>0</v>
      </c>
      <c r="BQ10" s="407">
        <v>0</v>
      </c>
      <c r="BR10" s="407">
        <v>0</v>
      </c>
      <c r="BS10" s="407">
        <v>0</v>
      </c>
      <c r="BT10" s="407">
        <v>0</v>
      </c>
      <c r="BU10" s="407">
        <v>0</v>
      </c>
      <c r="BV10" s="407">
        <v>0</v>
      </c>
      <c r="BW10" s="407">
        <v>0</v>
      </c>
      <c r="BX10" s="407">
        <v>0</v>
      </c>
      <c r="BY10" s="407">
        <v>0</v>
      </c>
      <c r="BZ10" s="407">
        <v>0</v>
      </c>
      <c r="CA10" s="407">
        <v>0</v>
      </c>
    </row>
    <row r="11" spans="1:79" x14ac:dyDescent="0.35">
      <c r="A11" s="408" t="s">
        <v>0</v>
      </c>
      <c r="B11" s="409">
        <v>183.48498000000001</v>
      </c>
      <c r="C11" s="409">
        <v>184.75197</v>
      </c>
      <c r="D11" s="409">
        <v>185.28295</v>
      </c>
      <c r="E11" s="409">
        <v>184.77921000000001</v>
      </c>
      <c r="F11" s="409">
        <v>184.77745999999999</v>
      </c>
      <c r="G11" s="409">
        <v>178.81926999999999</v>
      </c>
      <c r="H11" s="409">
        <v>177.94882999999999</v>
      </c>
      <c r="I11" s="409">
        <v>180.06950000000001</v>
      </c>
      <c r="J11" s="409">
        <v>178.56487000000001</v>
      </c>
      <c r="K11" s="409">
        <v>171.97140999999999</v>
      </c>
      <c r="L11" s="409">
        <v>164.59678</v>
      </c>
      <c r="M11" s="409">
        <v>164.15828999999999</v>
      </c>
      <c r="N11" s="410">
        <v>165.49565000000001</v>
      </c>
      <c r="O11" s="410">
        <v>158.70374000000001</v>
      </c>
      <c r="P11" s="410">
        <v>159.12960000000001</v>
      </c>
      <c r="Q11" s="410">
        <v>157.29579000000001</v>
      </c>
      <c r="R11" s="410">
        <v>131.27873</v>
      </c>
      <c r="S11" s="410">
        <v>103.40934</v>
      </c>
      <c r="T11" s="410">
        <v>86.666300000000007</v>
      </c>
      <c r="U11" s="410">
        <v>74.191019999999995</v>
      </c>
      <c r="V11" s="410">
        <v>63.978670000000001</v>
      </c>
      <c r="W11" s="410">
        <v>61.497920000000001</v>
      </c>
      <c r="X11" s="410">
        <v>59.282859999999999</v>
      </c>
      <c r="Y11" s="410">
        <v>60.462649999999996</v>
      </c>
      <c r="Z11" s="410">
        <v>58.61598</v>
      </c>
      <c r="AA11" s="410">
        <v>61.378810000000001</v>
      </c>
      <c r="AB11" s="410">
        <v>57.492809999999999</v>
      </c>
      <c r="AC11" s="410">
        <v>60.223689999999998</v>
      </c>
      <c r="AD11" s="410">
        <v>64.523359999999997</v>
      </c>
      <c r="AE11" s="410">
        <v>64.557969999999997</v>
      </c>
      <c r="AF11" s="410">
        <v>43.7638250097773</v>
      </c>
      <c r="AG11" s="410">
        <v>44.518678614644301</v>
      </c>
      <c r="AH11" s="410">
        <v>44.553691967691101</v>
      </c>
      <c r="AI11" s="410">
        <v>45.858365113914502</v>
      </c>
      <c r="AJ11" s="410">
        <v>42.898138079517103</v>
      </c>
      <c r="AK11" s="410">
        <v>43.630866319495603</v>
      </c>
      <c r="AL11" s="410">
        <v>46.1711106060622</v>
      </c>
      <c r="AM11" s="410">
        <v>44.563703115515402</v>
      </c>
      <c r="AN11" s="410">
        <v>46.094717440189598</v>
      </c>
      <c r="AO11" s="410">
        <v>46.722388919686601</v>
      </c>
      <c r="AP11" s="410">
        <v>40.2444274650111</v>
      </c>
      <c r="AQ11" s="410">
        <v>39.8424348537268</v>
      </c>
      <c r="AR11" s="410">
        <v>41.913481706491503</v>
      </c>
      <c r="AS11" s="410">
        <v>38.4188928429502</v>
      </c>
      <c r="AT11" s="410">
        <v>39.105015132562698</v>
      </c>
      <c r="AU11" s="410">
        <v>38.218015056969499</v>
      </c>
      <c r="AV11" s="410">
        <v>42.342764390891197</v>
      </c>
      <c r="AW11" s="410">
        <v>44.310309432910401</v>
      </c>
      <c r="AX11" s="410">
        <v>47.1650678691121</v>
      </c>
      <c r="AY11" s="410">
        <v>47.645173351659103</v>
      </c>
      <c r="AZ11" s="410">
        <v>46.110957370861698</v>
      </c>
      <c r="BA11" s="410">
        <v>44.996448176880001</v>
      </c>
      <c r="BB11" s="410">
        <v>49.083773304952999</v>
      </c>
      <c r="BC11" s="410">
        <v>49.033594717403901</v>
      </c>
      <c r="BD11" s="410">
        <v>47.919905934430801</v>
      </c>
      <c r="BE11" s="410">
        <v>47.7461917704317</v>
      </c>
      <c r="BF11" s="410">
        <v>48.937300144209701</v>
      </c>
      <c r="BG11" s="410">
        <v>53.101700457815603</v>
      </c>
      <c r="BH11" s="410">
        <v>56.926412961567401</v>
      </c>
      <c r="BI11" s="410">
        <v>58.299035983583103</v>
      </c>
      <c r="BJ11" s="410">
        <v>52.365263400045997</v>
      </c>
      <c r="BK11" s="410">
        <v>45.474946450428398</v>
      </c>
      <c r="BL11" s="410">
        <v>44.8112146820935</v>
      </c>
      <c r="BM11" s="410">
        <v>44.604399845619398</v>
      </c>
      <c r="BN11" s="410">
        <v>44.567876644115501</v>
      </c>
      <c r="BO11" s="410">
        <v>46.602018141415599</v>
      </c>
      <c r="BP11" s="410">
        <v>49.659961389961403</v>
      </c>
      <c r="BQ11" s="410">
        <v>51.897872158969797</v>
      </c>
      <c r="BR11" s="410">
        <v>45.535598574437103</v>
      </c>
      <c r="BS11" s="410">
        <v>37.512175610380503</v>
      </c>
      <c r="BT11" s="410">
        <v>39.781840748520104</v>
      </c>
      <c r="BU11" s="410">
        <v>41.324806473192901</v>
      </c>
      <c r="BV11" s="410">
        <v>44.054872400907101</v>
      </c>
      <c r="BW11" s="410">
        <v>45.017676848106497</v>
      </c>
      <c r="BX11" s="410">
        <v>42.498428060658398</v>
      </c>
      <c r="BY11" s="410">
        <v>41.5954901454514</v>
      </c>
      <c r="BZ11" s="410">
        <v>42.507194541502699</v>
      </c>
      <c r="CA11" s="410">
        <v>44.649465377467699</v>
      </c>
    </row>
    <row r="13" spans="1:79" x14ac:dyDescent="0.35">
      <c r="A13" s="374" t="s">
        <v>870</v>
      </c>
      <c r="B13"/>
      <c r="C13"/>
      <c r="D13"/>
      <c r="E13"/>
      <c r="F13"/>
      <c r="G13"/>
      <c r="H13"/>
      <c r="I13"/>
      <c r="J13"/>
      <c r="K13"/>
      <c r="L13"/>
      <c r="M13"/>
      <c r="N13"/>
      <c r="O13"/>
      <c r="P13"/>
      <c r="Q13"/>
      <c r="R13"/>
      <c r="S13"/>
      <c r="T13"/>
      <c r="U13"/>
      <c r="V13"/>
      <c r="W13"/>
      <c r="X13"/>
      <c r="Y13"/>
      <c r="Z13"/>
      <c r="AA13"/>
    </row>
    <row r="14" spans="1:79" x14ac:dyDescent="0.35">
      <c r="A14" s="411"/>
      <c r="B14"/>
      <c r="C14"/>
      <c r="D14"/>
      <c r="E14"/>
      <c r="F14"/>
      <c r="G14"/>
      <c r="H14"/>
      <c r="I14"/>
      <c r="J14"/>
      <c r="K14"/>
      <c r="L14"/>
      <c r="M14"/>
      <c r="N14"/>
      <c r="O14"/>
      <c r="P14"/>
      <c r="Q14"/>
      <c r="R14"/>
      <c r="S14"/>
      <c r="T14"/>
      <c r="U14"/>
      <c r="V14"/>
      <c r="W14"/>
      <c r="X14"/>
      <c r="Y14"/>
      <c r="Z14"/>
      <c r="AA14"/>
    </row>
    <row r="15" spans="1:79" x14ac:dyDescent="0.35">
      <c r="A15" s="411"/>
      <c r="B15"/>
      <c r="C15"/>
      <c r="D15"/>
      <c r="E15"/>
      <c r="F15"/>
      <c r="G15"/>
      <c r="H15"/>
      <c r="I15"/>
      <c r="J15"/>
      <c r="K15"/>
      <c r="L15"/>
      <c r="M15"/>
      <c r="N15"/>
      <c r="O15"/>
      <c r="P15"/>
      <c r="Q15"/>
      <c r="R15"/>
      <c r="S15"/>
      <c r="T15"/>
      <c r="U15"/>
      <c r="V15"/>
      <c r="W15"/>
      <c r="X15"/>
      <c r="Y15"/>
      <c r="Z15"/>
      <c r="AA15"/>
    </row>
    <row r="16" spans="1:79" x14ac:dyDescent="0.35">
      <c r="A16" s="412" t="s">
        <v>851</v>
      </c>
      <c r="B16" s="376">
        <v>2020</v>
      </c>
      <c r="C16" s="377"/>
      <c r="D16" s="377"/>
      <c r="E16" s="377"/>
      <c r="F16" s="377"/>
      <c r="G16" s="377"/>
      <c r="H16" s="377"/>
      <c r="I16" s="377"/>
      <c r="J16" s="377"/>
      <c r="K16" s="377"/>
      <c r="L16" s="377"/>
      <c r="M16" s="378"/>
      <c r="N16" s="379">
        <v>2021</v>
      </c>
      <c r="O16" s="380"/>
      <c r="P16" s="380"/>
      <c r="Q16" s="380"/>
      <c r="R16" s="380"/>
      <c r="S16" s="380"/>
      <c r="T16" s="380"/>
      <c r="U16" s="380"/>
      <c r="V16" s="380"/>
      <c r="W16" s="380"/>
      <c r="X16" s="380"/>
      <c r="Y16" s="380"/>
      <c r="Z16" s="380"/>
      <c r="AA16" s="380"/>
      <c r="AB16" s="380"/>
      <c r="AC16" s="380"/>
      <c r="AD16" s="380"/>
      <c r="AE16" s="381"/>
      <c r="AF16" s="380"/>
      <c r="AG16" s="381"/>
      <c r="AH16" s="380"/>
      <c r="AI16" s="381"/>
      <c r="AJ16" s="380"/>
      <c r="AK16" s="381"/>
      <c r="AL16" s="382">
        <v>2022</v>
      </c>
      <c r="AM16" s="383"/>
      <c r="AN16" s="383"/>
      <c r="AO16" s="383"/>
      <c r="AP16" s="383"/>
      <c r="AQ16" s="383"/>
      <c r="AR16" s="383"/>
      <c r="AS16" s="383"/>
      <c r="AT16" s="383"/>
      <c r="AU16" s="383"/>
      <c r="AV16" s="383"/>
      <c r="AW16" s="383"/>
      <c r="AX16" s="383"/>
      <c r="AY16" s="383"/>
      <c r="AZ16" s="383"/>
      <c r="BA16" s="383"/>
      <c r="BB16" s="383"/>
      <c r="BC16" s="383"/>
      <c r="BD16" s="383"/>
      <c r="BE16" s="383"/>
      <c r="BF16" s="383"/>
      <c r="BG16" s="383"/>
      <c r="BH16" s="383"/>
      <c r="BI16" s="383"/>
      <c r="BJ16" s="384">
        <v>2023</v>
      </c>
      <c r="BK16" s="385"/>
      <c r="BL16" s="385"/>
      <c r="BM16" s="385"/>
      <c r="BN16" s="385"/>
      <c r="BO16" s="385"/>
      <c r="BP16" s="385"/>
      <c r="BQ16" s="385"/>
      <c r="BR16" s="385"/>
      <c r="BS16" s="385"/>
      <c r="BT16" s="385"/>
      <c r="BU16" s="385"/>
      <c r="BV16" s="385"/>
      <c r="BW16" s="385"/>
      <c r="BX16" s="385"/>
      <c r="BY16" s="385"/>
      <c r="BZ16" s="385"/>
      <c r="CA16" s="386"/>
    </row>
    <row r="17" spans="1:79" x14ac:dyDescent="0.35">
      <c r="A17" s="412"/>
      <c r="B17" s="387" t="s">
        <v>852</v>
      </c>
      <c r="C17" s="388"/>
      <c r="D17" s="387" t="s">
        <v>853</v>
      </c>
      <c r="E17" s="388"/>
      <c r="F17" s="387" t="s">
        <v>854</v>
      </c>
      <c r="G17" s="388"/>
      <c r="H17" s="387" t="s">
        <v>855</v>
      </c>
      <c r="I17" s="388"/>
      <c r="J17" s="387" t="s">
        <v>856</v>
      </c>
      <c r="K17" s="388"/>
      <c r="L17" s="387" t="s">
        <v>857</v>
      </c>
      <c r="M17" s="388"/>
      <c r="N17" s="389" t="s">
        <v>858</v>
      </c>
      <c r="O17" s="390"/>
      <c r="P17" s="389" t="s">
        <v>859</v>
      </c>
      <c r="Q17" s="390"/>
      <c r="R17" s="389" t="s">
        <v>860</v>
      </c>
      <c r="S17" s="390"/>
      <c r="T17" s="389" t="s">
        <v>861</v>
      </c>
      <c r="U17" s="390"/>
      <c r="V17" s="389" t="s">
        <v>810</v>
      </c>
      <c r="W17" s="390"/>
      <c r="X17" s="389" t="s">
        <v>862</v>
      </c>
      <c r="Y17" s="390"/>
      <c r="Z17" s="389" t="s">
        <v>852</v>
      </c>
      <c r="AA17" s="390"/>
      <c r="AB17" s="389" t="s">
        <v>853</v>
      </c>
      <c r="AC17" s="390"/>
      <c r="AD17" s="389" t="s">
        <v>854</v>
      </c>
      <c r="AE17" s="390"/>
      <c r="AF17" s="389" t="s">
        <v>855</v>
      </c>
      <c r="AG17" s="390"/>
      <c r="AH17" s="389" t="s">
        <v>856</v>
      </c>
      <c r="AI17" s="390"/>
      <c r="AJ17" s="389" t="s">
        <v>857</v>
      </c>
      <c r="AK17" s="390"/>
      <c r="AL17" s="391" t="s">
        <v>858</v>
      </c>
      <c r="AM17" s="392"/>
      <c r="AN17" s="391" t="s">
        <v>859</v>
      </c>
      <c r="AO17" s="392"/>
      <c r="AP17" s="391" t="s">
        <v>860</v>
      </c>
      <c r="AQ17" s="392"/>
      <c r="AR17" s="391" t="s">
        <v>861</v>
      </c>
      <c r="AS17" s="392"/>
      <c r="AT17" s="391" t="s">
        <v>810</v>
      </c>
      <c r="AU17" s="392"/>
      <c r="AV17" s="391" t="s">
        <v>862</v>
      </c>
      <c r="AW17" s="392"/>
      <c r="AX17" s="391" t="s">
        <v>852</v>
      </c>
      <c r="AY17" s="392"/>
      <c r="AZ17" s="391" t="s">
        <v>853</v>
      </c>
      <c r="BA17" s="392"/>
      <c r="BB17" s="391" t="s">
        <v>854</v>
      </c>
      <c r="BC17" s="392"/>
      <c r="BD17" s="393" t="s">
        <v>855</v>
      </c>
      <c r="BE17" s="394"/>
      <c r="BF17" s="393" t="s">
        <v>856</v>
      </c>
      <c r="BG17" s="394"/>
      <c r="BH17" s="393" t="s">
        <v>857</v>
      </c>
      <c r="BI17" s="394"/>
      <c r="BJ17" s="395" t="s">
        <v>858</v>
      </c>
      <c r="BK17" s="396"/>
      <c r="BL17" s="395" t="s">
        <v>859</v>
      </c>
      <c r="BM17" s="396"/>
      <c r="BN17" s="395" t="s">
        <v>860</v>
      </c>
      <c r="BO17" s="396"/>
      <c r="BP17" s="395" t="s">
        <v>861</v>
      </c>
      <c r="BQ17" s="396"/>
      <c r="BR17" s="395" t="s">
        <v>810</v>
      </c>
      <c r="BS17" s="396"/>
      <c r="BT17" s="395" t="s">
        <v>862</v>
      </c>
      <c r="BU17" s="396"/>
      <c r="BV17" s="395" t="s">
        <v>852</v>
      </c>
      <c r="BW17" s="396"/>
      <c r="BX17" s="395" t="s">
        <v>853</v>
      </c>
      <c r="BY17" s="396"/>
      <c r="BZ17" s="395" t="s">
        <v>854</v>
      </c>
      <c r="CA17" s="396"/>
    </row>
    <row r="18" spans="1:79" x14ac:dyDescent="0.35">
      <c r="A18" s="412"/>
      <c r="B18" s="397" t="s">
        <v>863</v>
      </c>
      <c r="C18" s="397" t="s">
        <v>864</v>
      </c>
      <c r="D18" s="397" t="s">
        <v>863</v>
      </c>
      <c r="E18" s="397" t="s">
        <v>864</v>
      </c>
      <c r="F18" s="397" t="s">
        <v>863</v>
      </c>
      <c r="G18" s="397" t="s">
        <v>864</v>
      </c>
      <c r="H18" s="397" t="s">
        <v>863</v>
      </c>
      <c r="I18" s="397" t="s">
        <v>864</v>
      </c>
      <c r="J18" s="397" t="s">
        <v>863</v>
      </c>
      <c r="K18" s="397" t="s">
        <v>864</v>
      </c>
      <c r="L18" s="397" t="s">
        <v>863</v>
      </c>
      <c r="M18" s="397" t="s">
        <v>864</v>
      </c>
      <c r="N18" s="398" t="s">
        <v>863</v>
      </c>
      <c r="O18" s="398" t="s">
        <v>864</v>
      </c>
      <c r="P18" s="398" t="s">
        <v>863</v>
      </c>
      <c r="Q18" s="398" t="s">
        <v>864</v>
      </c>
      <c r="R18" s="398" t="s">
        <v>863</v>
      </c>
      <c r="S18" s="398" t="s">
        <v>864</v>
      </c>
      <c r="T18" s="398" t="s">
        <v>863</v>
      </c>
      <c r="U18" s="398" t="s">
        <v>864</v>
      </c>
      <c r="V18" s="398" t="s">
        <v>863</v>
      </c>
      <c r="W18" s="398" t="s">
        <v>864</v>
      </c>
      <c r="X18" s="398" t="s">
        <v>863</v>
      </c>
      <c r="Y18" s="398" t="s">
        <v>864</v>
      </c>
      <c r="Z18" s="398" t="s">
        <v>863</v>
      </c>
      <c r="AA18" s="398" t="s">
        <v>864</v>
      </c>
      <c r="AB18" s="398" t="s">
        <v>863</v>
      </c>
      <c r="AC18" s="398" t="s">
        <v>864</v>
      </c>
      <c r="AD18" s="398" t="s">
        <v>863</v>
      </c>
      <c r="AE18" s="398" t="s">
        <v>864</v>
      </c>
      <c r="AF18" s="398" t="s">
        <v>863</v>
      </c>
      <c r="AG18" s="398" t="s">
        <v>864</v>
      </c>
      <c r="AH18" s="398" t="s">
        <v>863</v>
      </c>
      <c r="AI18" s="398" t="s">
        <v>864</v>
      </c>
      <c r="AJ18" s="398" t="s">
        <v>863</v>
      </c>
      <c r="AK18" s="398" t="s">
        <v>864</v>
      </c>
      <c r="AL18" s="399" t="s">
        <v>863</v>
      </c>
      <c r="AM18" s="399" t="s">
        <v>864</v>
      </c>
      <c r="AN18" s="399" t="s">
        <v>863</v>
      </c>
      <c r="AO18" s="399" t="s">
        <v>864</v>
      </c>
      <c r="AP18" s="399" t="s">
        <v>863</v>
      </c>
      <c r="AQ18" s="399" t="s">
        <v>864</v>
      </c>
      <c r="AR18" s="399" t="s">
        <v>863</v>
      </c>
      <c r="AS18" s="399" t="s">
        <v>864</v>
      </c>
      <c r="AT18" s="399" t="s">
        <v>865</v>
      </c>
      <c r="AU18" s="399" t="s">
        <v>864</v>
      </c>
      <c r="AV18" s="399" t="s">
        <v>865</v>
      </c>
      <c r="AW18" s="399" t="s">
        <v>864</v>
      </c>
      <c r="AX18" s="399" t="s">
        <v>863</v>
      </c>
      <c r="AY18" s="399" t="s">
        <v>864</v>
      </c>
      <c r="AZ18" s="399" t="s">
        <v>863</v>
      </c>
      <c r="BA18" s="399" t="s">
        <v>864</v>
      </c>
      <c r="BB18" s="399" t="s">
        <v>863</v>
      </c>
      <c r="BC18" s="399" t="s">
        <v>864</v>
      </c>
      <c r="BD18" s="399" t="s">
        <v>863</v>
      </c>
      <c r="BE18" s="399" t="s">
        <v>864</v>
      </c>
      <c r="BF18" s="399" t="s">
        <v>863</v>
      </c>
      <c r="BG18" s="399" t="s">
        <v>864</v>
      </c>
      <c r="BH18" s="399" t="s">
        <v>863</v>
      </c>
      <c r="BI18" s="399" t="s">
        <v>864</v>
      </c>
      <c r="BJ18" s="400" t="s">
        <v>863</v>
      </c>
      <c r="BK18" s="400" t="s">
        <v>864</v>
      </c>
      <c r="BL18" s="400" t="s">
        <v>863</v>
      </c>
      <c r="BM18" s="400" t="s">
        <v>864</v>
      </c>
      <c r="BN18" s="400" t="s">
        <v>863</v>
      </c>
      <c r="BO18" s="400" t="s">
        <v>864</v>
      </c>
      <c r="BP18" s="400" t="s">
        <v>863</v>
      </c>
      <c r="BQ18" s="400" t="s">
        <v>864</v>
      </c>
      <c r="BR18" s="400" t="s">
        <v>863</v>
      </c>
      <c r="BS18" s="400" t="s">
        <v>864</v>
      </c>
      <c r="BT18" s="400" t="s">
        <v>863</v>
      </c>
      <c r="BU18" s="400" t="s">
        <v>864</v>
      </c>
      <c r="BV18" s="400" t="s">
        <v>863</v>
      </c>
      <c r="BW18" s="400" t="s">
        <v>864</v>
      </c>
      <c r="BX18" s="400" t="s">
        <v>863</v>
      </c>
      <c r="BY18" s="400" t="s">
        <v>864</v>
      </c>
      <c r="BZ18" s="400" t="s">
        <v>863</v>
      </c>
      <c r="CA18" s="400" t="s">
        <v>864</v>
      </c>
    </row>
    <row r="19" spans="1:79" x14ac:dyDescent="0.35">
      <c r="A19" s="413" t="s">
        <v>866</v>
      </c>
      <c r="B19" s="414"/>
      <c r="C19" s="414"/>
      <c r="D19" s="414"/>
      <c r="E19" s="414"/>
      <c r="F19" s="414"/>
      <c r="G19" s="414"/>
      <c r="H19" s="414"/>
      <c r="I19" s="414"/>
      <c r="J19" s="414"/>
      <c r="K19" s="414"/>
      <c r="L19" s="414"/>
      <c r="M19" s="414"/>
      <c r="N19" s="414"/>
      <c r="O19" s="414"/>
      <c r="P19" s="414"/>
      <c r="Q19" s="414"/>
      <c r="R19" s="414"/>
      <c r="S19" s="414"/>
      <c r="T19" s="414"/>
      <c r="U19" s="414"/>
      <c r="V19" s="414"/>
      <c r="W19" s="414"/>
      <c r="X19" s="414"/>
      <c r="Y19" s="414"/>
      <c r="Z19" s="414"/>
      <c r="AA19" s="414"/>
      <c r="AB19" s="414"/>
      <c r="AC19" s="414"/>
      <c r="AD19" s="414"/>
      <c r="AE19" s="414"/>
      <c r="AF19" s="414"/>
      <c r="AG19" s="414"/>
      <c r="AH19" s="414"/>
      <c r="AI19" s="414"/>
      <c r="AJ19" s="414"/>
      <c r="AK19" s="414"/>
      <c r="AL19" s="414"/>
      <c r="AM19" s="414"/>
      <c r="AN19" s="414"/>
      <c r="AO19" s="414"/>
      <c r="AP19" s="414"/>
      <c r="AQ19" s="414"/>
      <c r="AR19" s="414"/>
      <c r="AS19" s="414"/>
      <c r="AT19" s="414"/>
      <c r="AU19" s="414"/>
      <c r="AV19" s="414"/>
      <c r="AW19" s="414"/>
      <c r="AX19" s="414"/>
      <c r="AY19" s="414"/>
      <c r="AZ19" s="414"/>
      <c r="BA19" s="414"/>
      <c r="BB19" s="414"/>
      <c r="BC19" s="414"/>
      <c r="BD19" s="414"/>
      <c r="BE19" s="414"/>
      <c r="BF19" s="414"/>
      <c r="BG19" s="414"/>
      <c r="BH19" s="414"/>
      <c r="BI19" s="414"/>
      <c r="BJ19" s="414"/>
      <c r="BK19" s="414"/>
      <c r="BL19" s="414"/>
      <c r="BM19" s="414"/>
      <c r="BN19" s="414"/>
      <c r="BO19" s="414"/>
      <c r="BP19" s="414"/>
      <c r="BQ19" s="414"/>
      <c r="BR19" s="414"/>
      <c r="BS19" s="414"/>
      <c r="BT19" s="414"/>
      <c r="BU19" s="414"/>
      <c r="BV19" s="414"/>
      <c r="BW19" s="414"/>
      <c r="BX19" s="414"/>
      <c r="BY19" s="414"/>
      <c r="BZ19" s="414"/>
      <c r="CA19" s="414"/>
    </row>
    <row r="20" spans="1:79" x14ac:dyDescent="0.35">
      <c r="A20" s="415" t="s">
        <v>871</v>
      </c>
      <c r="B20" s="415">
        <v>13186</v>
      </c>
      <c r="C20" s="415">
        <v>12606</v>
      </c>
      <c r="D20" s="415">
        <v>12273</v>
      </c>
      <c r="E20" s="415">
        <v>11957</v>
      </c>
      <c r="F20" s="415">
        <v>11316</v>
      </c>
      <c r="G20" s="415">
        <v>11543</v>
      </c>
      <c r="H20" s="415">
        <v>11306</v>
      </c>
      <c r="I20" s="415">
        <v>10536</v>
      </c>
      <c r="J20" s="415">
        <v>10371</v>
      </c>
      <c r="K20" s="415">
        <v>10663</v>
      </c>
      <c r="L20" s="415">
        <v>10827</v>
      </c>
      <c r="M20" s="415">
        <v>10573</v>
      </c>
      <c r="N20" s="415">
        <v>9822</v>
      </c>
      <c r="O20" s="415">
        <v>9711</v>
      </c>
      <c r="P20" s="415">
        <v>9211</v>
      </c>
      <c r="Q20" s="415">
        <v>9245</v>
      </c>
      <c r="R20" s="415">
        <v>9567</v>
      </c>
      <c r="S20" s="415">
        <v>9524</v>
      </c>
      <c r="T20" s="415">
        <v>10749</v>
      </c>
      <c r="U20" s="415">
        <v>13033</v>
      </c>
      <c r="V20" s="415">
        <v>16183</v>
      </c>
      <c r="W20" s="415">
        <v>17902</v>
      </c>
      <c r="X20" s="415">
        <v>20206</v>
      </c>
      <c r="Y20" s="415">
        <v>20688</v>
      </c>
      <c r="Z20" s="415">
        <v>21653</v>
      </c>
      <c r="AA20" s="415">
        <v>20009</v>
      </c>
      <c r="AB20" s="415">
        <v>21005</v>
      </c>
      <c r="AC20" s="415">
        <v>19286</v>
      </c>
      <c r="AD20" s="415">
        <v>18236</v>
      </c>
      <c r="AE20" s="415">
        <v>17904</v>
      </c>
      <c r="AF20" s="415">
        <v>19511</v>
      </c>
      <c r="AG20" s="415">
        <v>20275</v>
      </c>
      <c r="AH20" s="415">
        <v>20907</v>
      </c>
      <c r="AI20" s="415">
        <v>19359</v>
      </c>
      <c r="AJ20" s="415">
        <v>19262</v>
      </c>
      <c r="AK20" s="415">
        <v>19985</v>
      </c>
      <c r="AL20" s="415">
        <v>18749</v>
      </c>
      <c r="AM20" s="415">
        <v>19730</v>
      </c>
      <c r="AN20" s="415">
        <v>18318</v>
      </c>
      <c r="AO20" s="415">
        <v>17090</v>
      </c>
      <c r="AP20" s="415">
        <v>19116</v>
      </c>
      <c r="AQ20" s="415">
        <v>19065</v>
      </c>
      <c r="AR20" s="415">
        <v>17631</v>
      </c>
      <c r="AS20" s="415">
        <v>20127</v>
      </c>
      <c r="AT20" s="415">
        <v>22507</v>
      </c>
      <c r="AU20" s="415">
        <v>24749</v>
      </c>
      <c r="AV20" s="415">
        <v>22751</v>
      </c>
      <c r="AW20" s="415">
        <v>22268</v>
      </c>
      <c r="AX20" s="415">
        <v>21174</v>
      </c>
      <c r="AY20" s="415">
        <v>21205</v>
      </c>
      <c r="AZ20" s="415">
        <v>23196</v>
      </c>
      <c r="BA20" s="415">
        <v>24291</v>
      </c>
      <c r="BB20" s="415">
        <v>22682</v>
      </c>
      <c r="BC20" s="415">
        <v>22822</v>
      </c>
      <c r="BD20" s="415">
        <v>25368</v>
      </c>
      <c r="BE20" s="415">
        <v>27739</v>
      </c>
      <c r="BF20" s="415">
        <v>27509</v>
      </c>
      <c r="BG20" s="415">
        <v>26026</v>
      </c>
      <c r="BH20" s="415">
        <v>21373</v>
      </c>
      <c r="BI20" s="415">
        <v>17143</v>
      </c>
      <c r="BJ20" s="415">
        <v>18356</v>
      </c>
      <c r="BK20" s="415">
        <v>22026</v>
      </c>
      <c r="BL20" s="415">
        <v>23176</v>
      </c>
      <c r="BM20" s="415">
        <v>23562</v>
      </c>
      <c r="BN20" s="415">
        <v>23326</v>
      </c>
      <c r="BO20" s="415">
        <v>21987</v>
      </c>
      <c r="BP20" s="415">
        <v>20755</v>
      </c>
      <c r="BQ20" s="415">
        <v>18911</v>
      </c>
      <c r="BR20" s="415">
        <v>20705</v>
      </c>
      <c r="BS20" s="415">
        <v>26752</v>
      </c>
      <c r="BT20" s="415">
        <v>26400</v>
      </c>
      <c r="BU20" s="415">
        <v>26307</v>
      </c>
      <c r="BV20" s="415">
        <v>25999</v>
      </c>
      <c r="BW20" s="415">
        <v>26225</v>
      </c>
      <c r="BX20" s="415">
        <v>27603</v>
      </c>
      <c r="BY20" s="415">
        <v>29998</v>
      </c>
      <c r="BZ20" s="415">
        <v>31502</v>
      </c>
      <c r="CA20" s="415">
        <v>32067</v>
      </c>
    </row>
    <row r="21" spans="1:79" x14ac:dyDescent="0.35">
      <c r="A21" s="415" t="s">
        <v>872</v>
      </c>
      <c r="B21" s="415">
        <v>3921</v>
      </c>
      <c r="C21" s="415">
        <v>3963</v>
      </c>
      <c r="D21" s="415">
        <v>4050</v>
      </c>
      <c r="E21" s="415">
        <v>4095</v>
      </c>
      <c r="F21" s="415">
        <v>4222</v>
      </c>
      <c r="G21" s="415">
        <v>3678</v>
      </c>
      <c r="H21" s="415">
        <v>3132</v>
      </c>
      <c r="I21" s="415">
        <v>2500</v>
      </c>
      <c r="J21" s="415">
        <v>2182</v>
      </c>
      <c r="K21" s="415">
        <v>1958</v>
      </c>
      <c r="L21" s="415">
        <v>1720</v>
      </c>
      <c r="M21" s="415">
        <v>1580</v>
      </c>
      <c r="N21" s="415">
        <v>1425</v>
      </c>
      <c r="O21" s="415">
        <v>1335</v>
      </c>
      <c r="P21" s="415">
        <v>1254</v>
      </c>
      <c r="Q21" s="415">
        <v>1176</v>
      </c>
      <c r="R21" s="415">
        <v>1060</v>
      </c>
      <c r="S21" s="415">
        <v>939</v>
      </c>
      <c r="T21" s="415">
        <v>889</v>
      </c>
      <c r="U21" s="415">
        <v>848</v>
      </c>
      <c r="V21" s="415">
        <v>824</v>
      </c>
      <c r="W21" s="415">
        <v>818</v>
      </c>
      <c r="X21" s="415">
        <v>836</v>
      </c>
      <c r="Y21" s="415">
        <v>808</v>
      </c>
      <c r="Z21" s="415">
        <v>761</v>
      </c>
      <c r="AA21" s="415">
        <v>703</v>
      </c>
      <c r="AB21" s="415">
        <v>649</v>
      </c>
      <c r="AC21" s="415">
        <v>623</v>
      </c>
      <c r="AD21" s="415">
        <v>631</v>
      </c>
      <c r="AE21" s="415">
        <v>626</v>
      </c>
      <c r="AF21" s="415">
        <v>372</v>
      </c>
      <c r="AG21" s="415">
        <v>390</v>
      </c>
      <c r="AH21" s="415">
        <v>395</v>
      </c>
      <c r="AI21" s="415">
        <v>425</v>
      </c>
      <c r="AJ21" s="415">
        <v>437</v>
      </c>
      <c r="AK21" s="415">
        <v>474</v>
      </c>
      <c r="AL21" s="415">
        <v>528</v>
      </c>
      <c r="AM21" s="415">
        <v>590</v>
      </c>
      <c r="AN21" s="415">
        <v>619</v>
      </c>
      <c r="AO21" s="415">
        <v>612</v>
      </c>
      <c r="AP21" s="415">
        <v>597</v>
      </c>
      <c r="AQ21" s="415">
        <v>593</v>
      </c>
      <c r="AR21" s="415">
        <v>578</v>
      </c>
      <c r="AS21" s="415">
        <v>551</v>
      </c>
      <c r="AT21" s="415">
        <v>579</v>
      </c>
      <c r="AU21" s="415">
        <v>601</v>
      </c>
      <c r="AV21" s="415">
        <v>590</v>
      </c>
      <c r="AW21" s="415">
        <v>586</v>
      </c>
      <c r="AX21" s="415">
        <v>591</v>
      </c>
      <c r="AY21" s="415">
        <v>591</v>
      </c>
      <c r="AZ21" s="415">
        <v>589</v>
      </c>
      <c r="BA21" s="415">
        <v>581</v>
      </c>
      <c r="BB21" s="415">
        <v>661</v>
      </c>
      <c r="BC21" s="415">
        <v>720</v>
      </c>
      <c r="BD21" s="415">
        <v>748</v>
      </c>
      <c r="BE21" s="415">
        <v>865</v>
      </c>
      <c r="BF21" s="415">
        <v>899</v>
      </c>
      <c r="BG21" s="415">
        <v>964</v>
      </c>
      <c r="BH21" s="415">
        <v>916</v>
      </c>
      <c r="BI21" s="415">
        <v>799</v>
      </c>
      <c r="BJ21" s="415">
        <v>801</v>
      </c>
      <c r="BK21" s="415">
        <v>769</v>
      </c>
      <c r="BL21" s="415">
        <v>773</v>
      </c>
      <c r="BM21" s="415">
        <v>766</v>
      </c>
      <c r="BN21" s="415">
        <v>782</v>
      </c>
      <c r="BO21" s="415">
        <v>794</v>
      </c>
      <c r="BP21" s="415">
        <v>791</v>
      </c>
      <c r="BQ21" s="415">
        <v>820</v>
      </c>
      <c r="BR21" s="415">
        <v>822</v>
      </c>
      <c r="BS21" s="415">
        <v>779</v>
      </c>
      <c r="BT21" s="415">
        <v>753</v>
      </c>
      <c r="BU21" s="415">
        <v>757</v>
      </c>
      <c r="BV21" s="415">
        <v>795</v>
      </c>
      <c r="BW21" s="415">
        <v>803</v>
      </c>
      <c r="BX21" s="415">
        <v>804</v>
      </c>
      <c r="BY21" s="415">
        <v>839</v>
      </c>
      <c r="BZ21" s="415">
        <v>887</v>
      </c>
      <c r="CA21" s="415">
        <v>917</v>
      </c>
    </row>
    <row r="22" spans="1:79" x14ac:dyDescent="0.35">
      <c r="A22" s="415" t="s">
        <v>873</v>
      </c>
      <c r="B22" s="415">
        <v>1426</v>
      </c>
      <c r="C22" s="415">
        <v>1456</v>
      </c>
      <c r="D22" s="415">
        <v>1487</v>
      </c>
      <c r="E22" s="415">
        <v>1531</v>
      </c>
      <c r="F22" s="415">
        <v>1556</v>
      </c>
      <c r="G22" s="415">
        <v>1569</v>
      </c>
      <c r="H22" s="415">
        <v>1600</v>
      </c>
      <c r="I22" s="415">
        <v>1556</v>
      </c>
      <c r="J22" s="415">
        <v>1526</v>
      </c>
      <c r="K22" s="415">
        <v>1529</v>
      </c>
      <c r="L22" s="415">
        <v>1406</v>
      </c>
      <c r="M22" s="415">
        <v>1349</v>
      </c>
      <c r="N22" s="415">
        <v>1295</v>
      </c>
      <c r="O22" s="415">
        <v>1284</v>
      </c>
      <c r="P22" s="415">
        <v>1253</v>
      </c>
      <c r="Q22" s="415">
        <v>1269</v>
      </c>
      <c r="R22" s="415">
        <v>1113</v>
      </c>
      <c r="S22" s="415">
        <v>838</v>
      </c>
      <c r="T22" s="415">
        <v>704</v>
      </c>
      <c r="U22" s="415">
        <v>620</v>
      </c>
      <c r="V22" s="415">
        <v>589</v>
      </c>
      <c r="W22" s="415">
        <v>527</v>
      </c>
      <c r="X22" s="415">
        <v>494</v>
      </c>
      <c r="Y22" s="415">
        <v>457</v>
      </c>
      <c r="Z22" s="415">
        <v>433</v>
      </c>
      <c r="AA22" s="415">
        <v>419</v>
      </c>
      <c r="AB22" s="415">
        <v>413</v>
      </c>
      <c r="AC22" s="415">
        <v>408</v>
      </c>
      <c r="AD22" s="415">
        <v>408</v>
      </c>
      <c r="AE22" s="415">
        <v>392</v>
      </c>
      <c r="AF22" s="415">
        <v>238</v>
      </c>
      <c r="AG22" s="415">
        <v>231</v>
      </c>
      <c r="AH22" s="415">
        <v>221</v>
      </c>
      <c r="AI22" s="415">
        <v>225</v>
      </c>
      <c r="AJ22" s="415">
        <v>212</v>
      </c>
      <c r="AK22" s="415">
        <v>217</v>
      </c>
      <c r="AL22" s="415">
        <v>208</v>
      </c>
      <c r="AM22" s="415">
        <v>211</v>
      </c>
      <c r="AN22" s="415">
        <v>198</v>
      </c>
      <c r="AO22" s="415">
        <v>189</v>
      </c>
      <c r="AP22" s="415">
        <v>178</v>
      </c>
      <c r="AQ22" s="415">
        <v>167</v>
      </c>
      <c r="AR22" s="415">
        <v>154</v>
      </c>
      <c r="AS22" s="415">
        <v>146</v>
      </c>
      <c r="AT22" s="415">
        <v>144</v>
      </c>
      <c r="AU22" s="415">
        <v>136</v>
      </c>
      <c r="AV22" s="415">
        <v>147</v>
      </c>
      <c r="AW22" s="415">
        <v>153</v>
      </c>
      <c r="AX22" s="415">
        <v>176</v>
      </c>
      <c r="AY22" s="415">
        <v>183</v>
      </c>
      <c r="AZ22" s="415">
        <v>181</v>
      </c>
      <c r="BA22" s="415">
        <v>181</v>
      </c>
      <c r="BB22" s="415">
        <v>191</v>
      </c>
      <c r="BC22" s="415">
        <v>197</v>
      </c>
      <c r="BD22" s="415">
        <v>195</v>
      </c>
      <c r="BE22" s="415">
        <v>198</v>
      </c>
      <c r="BF22" s="415">
        <v>201</v>
      </c>
      <c r="BG22" s="415">
        <v>205</v>
      </c>
      <c r="BH22" s="415">
        <v>207</v>
      </c>
      <c r="BI22" s="415">
        <v>207</v>
      </c>
      <c r="BJ22" s="415">
        <v>227</v>
      </c>
      <c r="BK22" s="415">
        <v>219</v>
      </c>
      <c r="BL22" s="415">
        <v>217</v>
      </c>
      <c r="BM22" s="415">
        <v>207</v>
      </c>
      <c r="BN22" s="415">
        <v>198</v>
      </c>
      <c r="BO22" s="415">
        <v>189</v>
      </c>
      <c r="BP22" s="415">
        <v>200</v>
      </c>
      <c r="BQ22" s="415">
        <v>204</v>
      </c>
      <c r="BR22" s="415">
        <v>213</v>
      </c>
      <c r="BS22" s="415">
        <v>202</v>
      </c>
      <c r="BT22" s="415">
        <v>202</v>
      </c>
      <c r="BU22" s="415">
        <v>209</v>
      </c>
      <c r="BV22" s="415">
        <v>207</v>
      </c>
      <c r="BW22" s="415">
        <v>200</v>
      </c>
      <c r="BX22" s="415">
        <v>191</v>
      </c>
      <c r="BY22" s="415">
        <v>185</v>
      </c>
      <c r="BZ22" s="415">
        <v>201</v>
      </c>
      <c r="CA22" s="415">
        <v>201</v>
      </c>
    </row>
    <row r="23" spans="1:79" ht="16" thickBot="1" x14ac:dyDescent="0.4">
      <c r="A23" s="416" t="s">
        <v>874</v>
      </c>
      <c r="B23" s="416">
        <v>432</v>
      </c>
      <c r="C23" s="416">
        <v>445</v>
      </c>
      <c r="D23" s="416">
        <v>443</v>
      </c>
      <c r="E23" s="416">
        <v>469</v>
      </c>
      <c r="F23" s="416">
        <v>447</v>
      </c>
      <c r="G23" s="416">
        <v>433</v>
      </c>
      <c r="H23" s="416">
        <v>440</v>
      </c>
      <c r="I23" s="416">
        <v>415</v>
      </c>
      <c r="J23" s="416">
        <v>392</v>
      </c>
      <c r="K23" s="416">
        <v>364</v>
      </c>
      <c r="L23" s="416">
        <v>338</v>
      </c>
      <c r="M23" s="416">
        <v>332</v>
      </c>
      <c r="N23" s="416">
        <v>317</v>
      </c>
      <c r="O23" s="416">
        <v>304</v>
      </c>
      <c r="P23" s="416">
        <v>288</v>
      </c>
      <c r="Q23" s="416">
        <v>276</v>
      </c>
      <c r="R23" s="416">
        <v>262</v>
      </c>
      <c r="S23" s="416">
        <v>232</v>
      </c>
      <c r="T23" s="416">
        <v>206</v>
      </c>
      <c r="U23" s="416">
        <v>201</v>
      </c>
      <c r="V23" s="416">
        <v>195</v>
      </c>
      <c r="W23" s="416">
        <v>201</v>
      </c>
      <c r="X23" s="416">
        <v>200</v>
      </c>
      <c r="Y23" s="416">
        <v>197</v>
      </c>
      <c r="Z23" s="416">
        <v>190</v>
      </c>
      <c r="AA23" s="416">
        <v>189</v>
      </c>
      <c r="AB23" s="416">
        <v>183</v>
      </c>
      <c r="AC23" s="416">
        <v>181</v>
      </c>
      <c r="AD23" s="416">
        <v>179</v>
      </c>
      <c r="AE23" s="416">
        <v>190</v>
      </c>
      <c r="AF23" s="416">
        <v>93</v>
      </c>
      <c r="AG23" s="416">
        <v>94</v>
      </c>
      <c r="AH23" s="416">
        <v>95</v>
      </c>
      <c r="AI23" s="416">
        <v>96</v>
      </c>
      <c r="AJ23" s="416">
        <v>88</v>
      </c>
      <c r="AK23" s="416">
        <v>92</v>
      </c>
      <c r="AL23" s="416">
        <v>90</v>
      </c>
      <c r="AM23" s="416">
        <v>88</v>
      </c>
      <c r="AN23" s="416">
        <v>82</v>
      </c>
      <c r="AO23" s="416">
        <v>82</v>
      </c>
      <c r="AP23" s="416">
        <v>76</v>
      </c>
      <c r="AQ23" s="416">
        <v>75</v>
      </c>
      <c r="AR23" s="416">
        <v>77</v>
      </c>
      <c r="AS23" s="416">
        <v>72</v>
      </c>
      <c r="AT23" s="416">
        <v>71</v>
      </c>
      <c r="AU23" s="416">
        <v>68</v>
      </c>
      <c r="AV23" s="416">
        <v>65</v>
      </c>
      <c r="AW23" s="416">
        <v>69</v>
      </c>
      <c r="AX23" s="416">
        <v>67</v>
      </c>
      <c r="AY23" s="416">
        <v>66</v>
      </c>
      <c r="AZ23" s="416">
        <v>69</v>
      </c>
      <c r="BA23" s="416">
        <v>67</v>
      </c>
      <c r="BB23" s="416">
        <v>65</v>
      </c>
      <c r="BC23" s="416">
        <v>67</v>
      </c>
      <c r="BD23" s="416">
        <v>73</v>
      </c>
      <c r="BE23" s="416">
        <v>71</v>
      </c>
      <c r="BF23" s="416">
        <v>69</v>
      </c>
      <c r="BG23" s="416">
        <v>70</v>
      </c>
      <c r="BH23" s="416">
        <v>69</v>
      </c>
      <c r="BI23" s="416">
        <v>74</v>
      </c>
      <c r="BJ23" s="416">
        <v>73</v>
      </c>
      <c r="BK23" s="416">
        <v>75</v>
      </c>
      <c r="BL23" s="416">
        <v>69</v>
      </c>
      <c r="BM23" s="416">
        <v>67</v>
      </c>
      <c r="BN23" s="416">
        <v>62</v>
      </c>
      <c r="BO23" s="416">
        <v>60</v>
      </c>
      <c r="BP23" s="416">
        <v>57</v>
      </c>
      <c r="BQ23" s="416">
        <v>56</v>
      </c>
      <c r="BR23" s="416">
        <v>57</v>
      </c>
      <c r="BS23" s="416">
        <v>54</v>
      </c>
      <c r="BT23" s="416">
        <v>56</v>
      </c>
      <c r="BU23" s="416">
        <v>51</v>
      </c>
      <c r="BV23" s="416">
        <v>54</v>
      </c>
      <c r="BW23" s="416">
        <v>55</v>
      </c>
      <c r="BX23" s="416">
        <v>55</v>
      </c>
      <c r="BY23" s="416">
        <v>51</v>
      </c>
      <c r="BZ23" s="416">
        <v>52</v>
      </c>
      <c r="CA23" s="416">
        <v>53</v>
      </c>
    </row>
    <row r="24" spans="1:79" x14ac:dyDescent="0.35">
      <c r="A24" s="417" t="s">
        <v>0</v>
      </c>
      <c r="B24" s="417">
        <f>SUM(B20:B23)</f>
        <v>18965</v>
      </c>
      <c r="C24" s="417">
        <f t="shared" ref="C24:M24" si="0">SUM(C20:C23)</f>
        <v>18470</v>
      </c>
      <c r="D24" s="417">
        <f t="shared" si="0"/>
        <v>18253</v>
      </c>
      <c r="E24" s="417">
        <f t="shared" si="0"/>
        <v>18052</v>
      </c>
      <c r="F24" s="417">
        <f t="shared" si="0"/>
        <v>17541</v>
      </c>
      <c r="G24" s="417">
        <f t="shared" si="0"/>
        <v>17223</v>
      </c>
      <c r="H24" s="417">
        <f t="shared" si="0"/>
        <v>16478</v>
      </c>
      <c r="I24" s="417">
        <f t="shared" si="0"/>
        <v>15007</v>
      </c>
      <c r="J24" s="417">
        <f t="shared" si="0"/>
        <v>14471</v>
      </c>
      <c r="K24" s="417">
        <f t="shared" si="0"/>
        <v>14514</v>
      </c>
      <c r="L24" s="417">
        <f t="shared" si="0"/>
        <v>14291</v>
      </c>
      <c r="M24" s="417">
        <f t="shared" si="0"/>
        <v>13834</v>
      </c>
      <c r="N24" s="417">
        <v>12859</v>
      </c>
      <c r="O24" s="417">
        <v>12634</v>
      </c>
      <c r="P24" s="417">
        <v>12006</v>
      </c>
      <c r="Q24" s="417">
        <v>11966</v>
      </c>
      <c r="R24" s="417">
        <v>12002</v>
      </c>
      <c r="S24" s="417">
        <v>11533</v>
      </c>
      <c r="T24" s="417">
        <v>12548</v>
      </c>
      <c r="U24" s="417">
        <v>14702</v>
      </c>
      <c r="V24" s="417">
        <v>17791</v>
      </c>
      <c r="W24" s="417">
        <v>19448</v>
      </c>
      <c r="X24" s="417">
        <v>21736</v>
      </c>
      <c r="Y24" s="417">
        <v>22150</v>
      </c>
      <c r="Z24" s="417">
        <v>23037</v>
      </c>
      <c r="AA24" s="417">
        <v>21320</v>
      </c>
      <c r="AB24" s="417">
        <v>22250</v>
      </c>
      <c r="AC24" s="417">
        <v>20498</v>
      </c>
      <c r="AD24" s="417">
        <v>19454</v>
      </c>
      <c r="AE24" s="417">
        <v>19112</v>
      </c>
      <c r="AF24" s="417">
        <v>20214</v>
      </c>
      <c r="AG24" s="417">
        <v>20990</v>
      </c>
      <c r="AH24" s="417">
        <v>21618</v>
      </c>
      <c r="AI24" s="417">
        <v>20105</v>
      </c>
      <c r="AJ24" s="417">
        <v>19999</v>
      </c>
      <c r="AK24" s="417">
        <v>20768</v>
      </c>
      <c r="AL24" s="417">
        <v>19575</v>
      </c>
      <c r="AM24" s="417">
        <v>20619</v>
      </c>
      <c r="AN24" s="417">
        <v>19217</v>
      </c>
      <c r="AO24" s="417">
        <v>17973</v>
      </c>
      <c r="AP24" s="417">
        <v>19967</v>
      </c>
      <c r="AQ24" s="417">
        <v>19900</v>
      </c>
      <c r="AR24" s="417">
        <v>18440</v>
      </c>
      <c r="AS24" s="417">
        <v>20896</v>
      </c>
      <c r="AT24" s="417">
        <v>23301</v>
      </c>
      <c r="AU24" s="417">
        <v>25554</v>
      </c>
      <c r="AV24" s="417">
        <v>23553</v>
      </c>
      <c r="AW24" s="417">
        <v>23076</v>
      </c>
      <c r="AX24" s="417">
        <v>22008</v>
      </c>
      <c r="AY24" s="417">
        <v>22045</v>
      </c>
      <c r="AZ24" s="417">
        <v>24035</v>
      </c>
      <c r="BA24" s="417">
        <v>25120</v>
      </c>
      <c r="BB24" s="417">
        <v>23599</v>
      </c>
      <c r="BC24" s="417">
        <v>23806</v>
      </c>
      <c r="BD24" s="417">
        <v>26384</v>
      </c>
      <c r="BE24" s="417">
        <v>28873</v>
      </c>
      <c r="BF24" s="417">
        <v>28678</v>
      </c>
      <c r="BG24" s="417">
        <v>27265</v>
      </c>
      <c r="BH24" s="417">
        <v>22565</v>
      </c>
      <c r="BI24" s="417">
        <v>18223</v>
      </c>
      <c r="BJ24" s="417">
        <v>19457</v>
      </c>
      <c r="BK24" s="417">
        <v>23089</v>
      </c>
      <c r="BL24" s="417">
        <v>24235</v>
      </c>
      <c r="BM24" s="417">
        <v>24602</v>
      </c>
      <c r="BN24" s="417">
        <v>24368</v>
      </c>
      <c r="BO24" s="417">
        <v>23030</v>
      </c>
      <c r="BP24" s="417">
        <v>21803</v>
      </c>
      <c r="BQ24" s="417">
        <v>19991</v>
      </c>
      <c r="BR24" s="417">
        <v>21797</v>
      </c>
      <c r="BS24" s="417">
        <v>27787</v>
      </c>
      <c r="BT24" s="417">
        <v>27411</v>
      </c>
      <c r="BU24" s="417">
        <v>27324</v>
      </c>
      <c r="BV24" s="417">
        <v>27055</v>
      </c>
      <c r="BW24" s="417">
        <v>27283</v>
      </c>
      <c r="BX24" s="417">
        <v>28653</v>
      </c>
      <c r="BY24" s="417">
        <v>31073</v>
      </c>
      <c r="BZ24" s="417">
        <v>32642</v>
      </c>
      <c r="CA24" s="417">
        <v>33238</v>
      </c>
    </row>
    <row r="25" spans="1:79" x14ac:dyDescent="0.35">
      <c r="A25" s="413" t="s">
        <v>867</v>
      </c>
      <c r="B25" s="414"/>
      <c r="C25" s="414"/>
      <c r="D25" s="414"/>
      <c r="E25" s="414"/>
      <c r="F25" s="414"/>
      <c r="G25" s="414"/>
      <c r="H25" s="414"/>
      <c r="I25" s="414"/>
      <c r="J25" s="414"/>
      <c r="K25" s="414"/>
      <c r="L25" s="414"/>
      <c r="M25" s="414"/>
      <c r="N25" s="414"/>
      <c r="O25" s="414"/>
      <c r="P25" s="414"/>
      <c r="Q25" s="414"/>
      <c r="R25" s="414"/>
      <c r="S25" s="414"/>
      <c r="T25" s="414"/>
      <c r="U25" s="414"/>
      <c r="V25" s="414"/>
      <c r="W25" s="414"/>
      <c r="X25" s="414"/>
      <c r="Y25" s="414"/>
      <c r="Z25" s="414"/>
      <c r="AA25" s="414"/>
      <c r="AB25" s="414"/>
      <c r="AC25" s="414"/>
      <c r="AD25" s="414"/>
      <c r="AE25" s="414"/>
      <c r="AF25" s="414"/>
      <c r="AG25" s="414"/>
      <c r="AH25" s="414"/>
      <c r="AI25" s="414"/>
      <c r="AJ25" s="414"/>
      <c r="AK25" s="414"/>
      <c r="AL25" s="414"/>
      <c r="AM25" s="414"/>
      <c r="AN25" s="414"/>
      <c r="AO25" s="414"/>
      <c r="AP25" s="414"/>
      <c r="AQ25" s="414"/>
      <c r="AR25" s="414"/>
      <c r="AS25" s="414"/>
      <c r="AT25" s="414"/>
      <c r="AU25" s="414"/>
      <c r="AV25" s="414"/>
      <c r="AW25" s="414"/>
      <c r="AX25" s="414"/>
      <c r="AY25" s="414"/>
      <c r="AZ25" s="414"/>
      <c r="BA25" s="414"/>
      <c r="BB25" s="414"/>
      <c r="BC25" s="414"/>
      <c r="BD25" s="414"/>
      <c r="BE25" s="414"/>
      <c r="BF25" s="414"/>
      <c r="BG25" s="414"/>
      <c r="BH25" s="414"/>
      <c r="BI25" s="414"/>
      <c r="BJ25" s="414"/>
      <c r="BK25" s="414"/>
      <c r="BL25" s="414"/>
      <c r="BM25" s="414"/>
      <c r="BN25" s="414"/>
      <c r="BO25" s="414"/>
      <c r="BP25" s="414"/>
      <c r="BQ25" s="414"/>
      <c r="BR25" s="414"/>
      <c r="BS25" s="414"/>
      <c r="BT25" s="414"/>
      <c r="BU25" s="414"/>
      <c r="BV25" s="414"/>
      <c r="BW25" s="414"/>
      <c r="BX25" s="414"/>
      <c r="BY25" s="414"/>
      <c r="BZ25" s="414"/>
      <c r="CA25" s="414"/>
    </row>
    <row r="26" spans="1:79" x14ac:dyDescent="0.35">
      <c r="A26" s="415" t="s">
        <v>871</v>
      </c>
      <c r="B26" s="415">
        <v>244</v>
      </c>
      <c r="C26" s="415">
        <v>197</v>
      </c>
      <c r="D26" s="415">
        <v>99</v>
      </c>
      <c r="E26" s="415">
        <v>116</v>
      </c>
      <c r="F26" s="415">
        <v>89</v>
      </c>
      <c r="G26" s="415">
        <v>228</v>
      </c>
      <c r="H26" s="415">
        <v>209</v>
      </c>
      <c r="I26" s="415">
        <v>146</v>
      </c>
      <c r="J26" s="415">
        <v>149</v>
      </c>
      <c r="K26" s="415">
        <v>211</v>
      </c>
      <c r="L26" s="415">
        <v>153</v>
      </c>
      <c r="M26" s="415">
        <v>227</v>
      </c>
      <c r="N26" s="415">
        <v>164</v>
      </c>
      <c r="O26" s="415">
        <v>554</v>
      </c>
      <c r="P26" s="415">
        <v>416</v>
      </c>
      <c r="Q26" s="415">
        <v>257</v>
      </c>
      <c r="R26" s="415">
        <v>1051</v>
      </c>
      <c r="S26" s="415">
        <v>1225</v>
      </c>
      <c r="T26" s="415">
        <v>1016</v>
      </c>
      <c r="U26" s="415">
        <v>320</v>
      </c>
      <c r="V26" s="415">
        <v>484</v>
      </c>
      <c r="W26" s="415">
        <v>1226</v>
      </c>
      <c r="X26" s="415">
        <v>1119</v>
      </c>
      <c r="Y26" s="415">
        <v>935</v>
      </c>
      <c r="Z26" s="415">
        <v>1135</v>
      </c>
      <c r="AA26" s="415">
        <v>1092</v>
      </c>
      <c r="AB26" s="415">
        <v>1195</v>
      </c>
      <c r="AC26" s="415">
        <v>1165</v>
      </c>
      <c r="AD26" s="415">
        <v>775</v>
      </c>
      <c r="AE26" s="415">
        <v>591</v>
      </c>
      <c r="AF26" s="415">
        <v>1128</v>
      </c>
      <c r="AG26" s="415">
        <v>1031</v>
      </c>
      <c r="AH26" s="415">
        <v>1178</v>
      </c>
      <c r="AI26" s="415">
        <v>1449</v>
      </c>
      <c r="AJ26" s="415">
        <v>1007</v>
      </c>
      <c r="AK26" s="415">
        <v>155</v>
      </c>
      <c r="AL26" s="415">
        <v>313</v>
      </c>
      <c r="AM26" s="415">
        <v>312</v>
      </c>
      <c r="AN26" s="415">
        <v>294</v>
      </c>
      <c r="AO26" s="415">
        <v>147</v>
      </c>
      <c r="AP26" s="415">
        <v>100</v>
      </c>
      <c r="AQ26" s="415">
        <v>0</v>
      </c>
      <c r="AR26" s="415">
        <v>0</v>
      </c>
      <c r="AS26" s="415">
        <v>0</v>
      </c>
      <c r="AT26" s="415">
        <v>0</v>
      </c>
      <c r="AU26" s="415">
        <v>0</v>
      </c>
      <c r="AV26" s="415">
        <v>0</v>
      </c>
      <c r="AW26" s="415">
        <v>0</v>
      </c>
      <c r="AX26" s="415">
        <v>0</v>
      </c>
      <c r="AY26" s="415">
        <v>0</v>
      </c>
      <c r="AZ26" s="415">
        <v>0</v>
      </c>
      <c r="BA26" s="415">
        <v>0</v>
      </c>
      <c r="BB26" s="415">
        <v>0</v>
      </c>
      <c r="BC26" s="415">
        <v>0</v>
      </c>
      <c r="BD26" s="415">
        <v>0</v>
      </c>
      <c r="BE26" s="415">
        <v>0</v>
      </c>
      <c r="BF26" s="415">
        <v>0</v>
      </c>
      <c r="BG26" s="415">
        <v>0</v>
      </c>
      <c r="BH26" s="415">
        <v>0</v>
      </c>
      <c r="BI26" s="415">
        <v>0</v>
      </c>
      <c r="BJ26" s="415">
        <v>0</v>
      </c>
      <c r="BK26" s="415">
        <v>0</v>
      </c>
      <c r="BL26" s="415">
        <v>0</v>
      </c>
      <c r="BM26" s="415">
        <v>0</v>
      </c>
      <c r="BN26" s="415">
        <v>0</v>
      </c>
      <c r="BO26" s="415">
        <v>0</v>
      </c>
      <c r="BP26" s="415">
        <v>0</v>
      </c>
      <c r="BQ26" s="415">
        <v>0</v>
      </c>
      <c r="BR26" s="415">
        <v>0</v>
      </c>
      <c r="BS26" s="415">
        <v>0</v>
      </c>
      <c r="BT26" s="415">
        <v>0</v>
      </c>
      <c r="BU26" s="415">
        <v>0</v>
      </c>
      <c r="BV26" s="415">
        <v>0</v>
      </c>
      <c r="BW26" s="415">
        <v>0</v>
      </c>
      <c r="BX26" s="415">
        <v>0</v>
      </c>
      <c r="BY26" s="415">
        <v>0</v>
      </c>
      <c r="BZ26" s="415">
        <v>0</v>
      </c>
      <c r="CA26" s="415">
        <v>0</v>
      </c>
    </row>
    <row r="27" spans="1:79" x14ac:dyDescent="0.35">
      <c r="A27" s="415" t="s">
        <v>872</v>
      </c>
      <c r="B27" s="415">
        <v>42</v>
      </c>
      <c r="C27" s="415">
        <v>40</v>
      </c>
      <c r="D27" s="415">
        <v>40</v>
      </c>
      <c r="E27" s="415">
        <v>26</v>
      </c>
      <c r="F27" s="415">
        <v>12</v>
      </c>
      <c r="G27" s="415">
        <v>10</v>
      </c>
      <c r="H27" s="415">
        <v>12</v>
      </c>
      <c r="I27" s="415">
        <v>2</v>
      </c>
      <c r="J27" s="415">
        <v>2</v>
      </c>
      <c r="K27" s="415">
        <v>2</v>
      </c>
      <c r="L27" s="415">
        <v>2</v>
      </c>
      <c r="M27" s="415">
        <v>0</v>
      </c>
      <c r="N27" s="415">
        <v>0</v>
      </c>
      <c r="O27" s="415">
        <v>0</v>
      </c>
      <c r="P27" s="415">
        <v>0</v>
      </c>
      <c r="Q27" s="415">
        <v>0</v>
      </c>
      <c r="R27" s="415">
        <v>0</v>
      </c>
      <c r="S27" s="415">
        <v>0</v>
      </c>
      <c r="T27" s="415">
        <v>0</v>
      </c>
      <c r="U27" s="415">
        <v>0</v>
      </c>
      <c r="V27" s="415">
        <v>0</v>
      </c>
      <c r="W27" s="415">
        <v>0</v>
      </c>
      <c r="X27" s="415">
        <v>0</v>
      </c>
      <c r="Y27" s="415">
        <v>0</v>
      </c>
      <c r="Z27" s="415">
        <v>0</v>
      </c>
      <c r="AA27" s="415">
        <v>0</v>
      </c>
      <c r="AB27" s="415">
        <v>0</v>
      </c>
      <c r="AC27" s="415">
        <v>0</v>
      </c>
      <c r="AD27" s="415">
        <v>0</v>
      </c>
      <c r="AE27" s="415">
        <v>0</v>
      </c>
      <c r="AF27" s="415">
        <v>0</v>
      </c>
      <c r="AG27" s="415">
        <v>0</v>
      </c>
      <c r="AH27" s="415">
        <v>0</v>
      </c>
      <c r="AI27" s="415">
        <v>0</v>
      </c>
      <c r="AJ27" s="415">
        <v>0</v>
      </c>
      <c r="AK27" s="415">
        <v>0</v>
      </c>
      <c r="AL27" s="415">
        <v>0</v>
      </c>
      <c r="AM27" s="415">
        <v>0</v>
      </c>
      <c r="AN27" s="415">
        <v>0</v>
      </c>
      <c r="AO27" s="415">
        <v>0</v>
      </c>
      <c r="AP27" s="415">
        <v>0</v>
      </c>
      <c r="AQ27" s="415">
        <v>0</v>
      </c>
      <c r="AR27" s="415">
        <v>0</v>
      </c>
      <c r="AS27" s="415">
        <v>0</v>
      </c>
      <c r="AT27" s="415">
        <v>0</v>
      </c>
      <c r="AU27" s="415">
        <v>0</v>
      </c>
      <c r="AV27" s="415">
        <v>0</v>
      </c>
      <c r="AW27" s="415">
        <v>0</v>
      </c>
      <c r="AX27" s="415">
        <v>0</v>
      </c>
      <c r="AY27" s="415">
        <v>0</v>
      </c>
      <c r="AZ27" s="415">
        <v>0</v>
      </c>
      <c r="BA27" s="415">
        <v>0</v>
      </c>
      <c r="BB27" s="415">
        <v>0</v>
      </c>
      <c r="BC27" s="415">
        <v>0</v>
      </c>
      <c r="BD27" s="415">
        <v>0</v>
      </c>
      <c r="BE27" s="415">
        <v>0</v>
      </c>
      <c r="BF27" s="415">
        <v>0</v>
      </c>
      <c r="BG27" s="415">
        <v>0</v>
      </c>
      <c r="BH27" s="415">
        <v>0</v>
      </c>
      <c r="BI27" s="415">
        <v>0</v>
      </c>
      <c r="BJ27" s="415">
        <v>0</v>
      </c>
      <c r="BK27" s="415">
        <v>0</v>
      </c>
      <c r="BL27" s="415">
        <v>0</v>
      </c>
      <c r="BM27" s="415">
        <v>0</v>
      </c>
      <c r="BN27" s="415">
        <v>0</v>
      </c>
      <c r="BO27" s="415">
        <v>0</v>
      </c>
      <c r="BP27" s="415">
        <v>0</v>
      </c>
      <c r="BQ27" s="415">
        <v>0</v>
      </c>
      <c r="BR27" s="415">
        <v>0</v>
      </c>
      <c r="BS27" s="415">
        <v>0</v>
      </c>
      <c r="BT27" s="415">
        <v>0</v>
      </c>
      <c r="BU27" s="415">
        <v>0</v>
      </c>
      <c r="BV27" s="415">
        <v>0</v>
      </c>
      <c r="BW27" s="415">
        <v>0</v>
      </c>
      <c r="BX27" s="415">
        <v>0</v>
      </c>
      <c r="BY27" s="415">
        <v>0</v>
      </c>
      <c r="BZ27" s="415">
        <v>0</v>
      </c>
      <c r="CA27" s="415">
        <v>0</v>
      </c>
    </row>
    <row r="28" spans="1:79" x14ac:dyDescent="0.35">
      <c r="A28" s="415" t="s">
        <v>873</v>
      </c>
      <c r="B28" s="415">
        <v>0</v>
      </c>
      <c r="C28" s="415">
        <v>0</v>
      </c>
      <c r="D28" s="415">
        <v>0</v>
      </c>
      <c r="E28" s="415">
        <v>15</v>
      </c>
      <c r="F28" s="415">
        <v>25</v>
      </c>
      <c r="G28" s="415">
        <v>25</v>
      </c>
      <c r="H28" s="415">
        <v>24</v>
      </c>
      <c r="I28" s="415">
        <v>22</v>
      </c>
      <c r="J28" s="415">
        <v>20</v>
      </c>
      <c r="K28" s="415">
        <v>20</v>
      </c>
      <c r="L28" s="415">
        <v>20</v>
      </c>
      <c r="M28" s="415">
        <v>12</v>
      </c>
      <c r="N28" s="415">
        <v>10</v>
      </c>
      <c r="O28" s="415">
        <v>10</v>
      </c>
      <c r="P28" s="415">
        <v>0</v>
      </c>
      <c r="Q28" s="415">
        <v>0</v>
      </c>
      <c r="R28" s="415">
        <v>0</v>
      </c>
      <c r="S28" s="415">
        <v>0</v>
      </c>
      <c r="T28" s="415">
        <v>0</v>
      </c>
      <c r="U28" s="415">
        <v>0</v>
      </c>
      <c r="V28" s="415">
        <v>0</v>
      </c>
      <c r="W28" s="415">
        <v>0</v>
      </c>
      <c r="X28" s="415">
        <v>0</v>
      </c>
      <c r="Y28" s="415">
        <v>0</v>
      </c>
      <c r="Z28" s="415">
        <v>0</v>
      </c>
      <c r="AA28" s="415">
        <v>0</v>
      </c>
      <c r="AB28" s="415">
        <v>0</v>
      </c>
      <c r="AC28" s="415">
        <v>0</v>
      </c>
      <c r="AD28" s="415">
        <v>0</v>
      </c>
      <c r="AE28" s="415">
        <v>0</v>
      </c>
      <c r="AF28" s="415">
        <v>0</v>
      </c>
      <c r="AG28" s="415">
        <v>0</v>
      </c>
      <c r="AH28" s="415">
        <v>0</v>
      </c>
      <c r="AI28" s="415">
        <v>0</v>
      </c>
      <c r="AJ28" s="415">
        <v>0</v>
      </c>
      <c r="AK28" s="415">
        <v>0</v>
      </c>
      <c r="AL28" s="415">
        <v>0</v>
      </c>
      <c r="AM28" s="415">
        <v>0</v>
      </c>
      <c r="AN28" s="415">
        <v>0</v>
      </c>
      <c r="AO28" s="415">
        <v>0</v>
      </c>
      <c r="AP28" s="415">
        <v>0</v>
      </c>
      <c r="AQ28" s="415">
        <v>0</v>
      </c>
      <c r="AR28" s="415">
        <v>0</v>
      </c>
      <c r="AS28" s="415">
        <v>0</v>
      </c>
      <c r="AT28" s="415">
        <v>0</v>
      </c>
      <c r="AU28" s="415">
        <v>0</v>
      </c>
      <c r="AV28" s="415">
        <v>0</v>
      </c>
      <c r="AW28" s="415">
        <v>0</v>
      </c>
      <c r="AX28" s="415">
        <v>0</v>
      </c>
      <c r="AY28" s="415">
        <v>0</v>
      </c>
      <c r="AZ28" s="415">
        <v>0</v>
      </c>
      <c r="BA28" s="415">
        <v>0</v>
      </c>
      <c r="BB28" s="415">
        <v>0</v>
      </c>
      <c r="BC28" s="415">
        <v>0</v>
      </c>
      <c r="BD28" s="415">
        <v>0</v>
      </c>
      <c r="BE28" s="415">
        <v>0</v>
      </c>
      <c r="BF28" s="415">
        <v>0</v>
      </c>
      <c r="BG28" s="415">
        <v>0</v>
      </c>
      <c r="BH28" s="415">
        <v>0</v>
      </c>
      <c r="BI28" s="415">
        <v>0</v>
      </c>
      <c r="BJ28" s="415">
        <v>0</v>
      </c>
      <c r="BK28" s="415">
        <v>0</v>
      </c>
      <c r="BL28" s="415">
        <v>0</v>
      </c>
      <c r="BM28" s="415">
        <v>0</v>
      </c>
      <c r="BN28" s="415">
        <v>0</v>
      </c>
      <c r="BO28" s="415">
        <v>0</v>
      </c>
      <c r="BP28" s="415">
        <v>0</v>
      </c>
      <c r="BQ28" s="415">
        <v>0</v>
      </c>
      <c r="BR28" s="415">
        <v>0</v>
      </c>
      <c r="BS28" s="415">
        <v>0</v>
      </c>
      <c r="BT28" s="415">
        <v>0</v>
      </c>
      <c r="BU28" s="415">
        <v>0</v>
      </c>
      <c r="BV28" s="415">
        <v>0</v>
      </c>
      <c r="BW28" s="415">
        <v>0</v>
      </c>
      <c r="BX28" s="415">
        <v>0</v>
      </c>
      <c r="BY28" s="415">
        <v>0</v>
      </c>
      <c r="BZ28" s="415">
        <v>0</v>
      </c>
      <c r="CA28" s="415">
        <v>0</v>
      </c>
    </row>
    <row r="29" spans="1:79" ht="16" thickBot="1" x14ac:dyDescent="0.4">
      <c r="A29" s="416" t="s">
        <v>874</v>
      </c>
      <c r="B29" s="416">
        <v>0</v>
      </c>
      <c r="C29" s="416">
        <v>0</v>
      </c>
      <c r="D29" s="416">
        <v>0</v>
      </c>
      <c r="E29" s="416">
        <v>0</v>
      </c>
      <c r="F29" s="416">
        <v>0</v>
      </c>
      <c r="G29" s="416">
        <v>0</v>
      </c>
      <c r="H29" s="416">
        <v>0</v>
      </c>
      <c r="I29" s="416">
        <v>0</v>
      </c>
      <c r="J29" s="416">
        <v>0</v>
      </c>
      <c r="K29" s="416">
        <v>0</v>
      </c>
      <c r="L29" s="416">
        <v>0</v>
      </c>
      <c r="M29" s="416">
        <v>0</v>
      </c>
      <c r="N29" s="416">
        <v>0</v>
      </c>
      <c r="O29" s="416">
        <v>0</v>
      </c>
      <c r="P29" s="416">
        <v>0</v>
      </c>
      <c r="Q29" s="416">
        <v>0</v>
      </c>
      <c r="R29" s="416">
        <v>0</v>
      </c>
      <c r="S29" s="416">
        <v>0</v>
      </c>
      <c r="T29" s="416">
        <v>0</v>
      </c>
      <c r="U29" s="416">
        <v>0</v>
      </c>
      <c r="V29" s="416">
        <v>0</v>
      </c>
      <c r="W29" s="416">
        <v>0</v>
      </c>
      <c r="X29" s="416">
        <v>0</v>
      </c>
      <c r="Y29" s="416">
        <v>0</v>
      </c>
      <c r="Z29" s="416">
        <v>0</v>
      </c>
      <c r="AA29" s="416">
        <v>0</v>
      </c>
      <c r="AB29" s="416">
        <v>0</v>
      </c>
      <c r="AC29" s="416">
        <v>0</v>
      </c>
      <c r="AD29" s="416">
        <v>0</v>
      </c>
      <c r="AE29" s="416">
        <v>0</v>
      </c>
      <c r="AF29" s="416">
        <v>0</v>
      </c>
      <c r="AG29" s="416">
        <v>0</v>
      </c>
      <c r="AH29" s="416">
        <v>0</v>
      </c>
      <c r="AI29" s="416">
        <v>0</v>
      </c>
      <c r="AJ29" s="416">
        <v>0</v>
      </c>
      <c r="AK29" s="416">
        <v>0</v>
      </c>
      <c r="AL29" s="416">
        <v>0</v>
      </c>
      <c r="AM29" s="416">
        <v>0</v>
      </c>
      <c r="AN29" s="416">
        <v>0</v>
      </c>
      <c r="AO29" s="416">
        <v>0</v>
      </c>
      <c r="AP29" s="416">
        <v>0</v>
      </c>
      <c r="AQ29" s="416">
        <v>0</v>
      </c>
      <c r="AR29" s="416">
        <v>0</v>
      </c>
      <c r="AS29" s="416">
        <v>0</v>
      </c>
      <c r="AT29" s="416">
        <v>0</v>
      </c>
      <c r="AU29" s="416">
        <v>0</v>
      </c>
      <c r="AV29" s="416">
        <v>0</v>
      </c>
      <c r="AW29" s="416">
        <v>0</v>
      </c>
      <c r="AX29" s="416">
        <v>0</v>
      </c>
      <c r="AY29" s="416">
        <v>0</v>
      </c>
      <c r="AZ29" s="416">
        <v>0</v>
      </c>
      <c r="BA29" s="416">
        <v>0</v>
      </c>
      <c r="BB29" s="416">
        <v>0</v>
      </c>
      <c r="BC29" s="416">
        <v>0</v>
      </c>
      <c r="BD29" s="416">
        <v>0</v>
      </c>
      <c r="BE29" s="416">
        <v>0</v>
      </c>
      <c r="BF29" s="416">
        <v>0</v>
      </c>
      <c r="BG29" s="416">
        <v>0</v>
      </c>
      <c r="BH29" s="416">
        <v>0</v>
      </c>
      <c r="BI29" s="416">
        <v>0</v>
      </c>
      <c r="BJ29" s="416">
        <v>0</v>
      </c>
      <c r="BK29" s="416">
        <v>0</v>
      </c>
      <c r="BL29" s="416">
        <v>0</v>
      </c>
      <c r="BM29" s="416">
        <v>0</v>
      </c>
      <c r="BN29" s="416">
        <v>0</v>
      </c>
      <c r="BO29" s="416">
        <v>0</v>
      </c>
      <c r="BP29" s="416">
        <v>0</v>
      </c>
      <c r="BQ29" s="416">
        <v>0</v>
      </c>
      <c r="BR29" s="416">
        <v>0</v>
      </c>
      <c r="BS29" s="416">
        <v>0</v>
      </c>
      <c r="BT29" s="416">
        <v>0</v>
      </c>
      <c r="BU29" s="416">
        <v>0</v>
      </c>
      <c r="BV29" s="416">
        <v>0</v>
      </c>
      <c r="BW29" s="416">
        <v>0</v>
      </c>
      <c r="BX29" s="416">
        <v>0</v>
      </c>
      <c r="BY29" s="416">
        <v>0</v>
      </c>
      <c r="BZ29" s="416">
        <v>0</v>
      </c>
      <c r="CA29" s="416">
        <v>0</v>
      </c>
    </row>
    <row r="30" spans="1:79" x14ac:dyDescent="0.35">
      <c r="A30" s="417" t="s">
        <v>0</v>
      </c>
      <c r="B30" s="417">
        <f>SUM(B26:B29)</f>
        <v>286</v>
      </c>
      <c r="C30" s="417">
        <f t="shared" ref="C30:M30" si="1">SUM(C26:C29)</f>
        <v>237</v>
      </c>
      <c r="D30" s="417">
        <f t="shared" si="1"/>
        <v>139</v>
      </c>
      <c r="E30" s="417">
        <f t="shared" si="1"/>
        <v>157</v>
      </c>
      <c r="F30" s="417">
        <f t="shared" si="1"/>
        <v>126</v>
      </c>
      <c r="G30" s="417">
        <f t="shared" si="1"/>
        <v>263</v>
      </c>
      <c r="H30" s="417">
        <f t="shared" si="1"/>
        <v>245</v>
      </c>
      <c r="I30" s="417">
        <f t="shared" si="1"/>
        <v>170</v>
      </c>
      <c r="J30" s="417">
        <f t="shared" si="1"/>
        <v>171</v>
      </c>
      <c r="K30" s="417">
        <f t="shared" si="1"/>
        <v>233</v>
      </c>
      <c r="L30" s="417">
        <f t="shared" si="1"/>
        <v>175</v>
      </c>
      <c r="M30" s="417">
        <f t="shared" si="1"/>
        <v>239</v>
      </c>
      <c r="N30" s="417">
        <v>174</v>
      </c>
      <c r="O30" s="417">
        <v>564</v>
      </c>
      <c r="P30" s="417">
        <v>416</v>
      </c>
      <c r="Q30" s="417">
        <v>257</v>
      </c>
      <c r="R30" s="417">
        <v>1051</v>
      </c>
      <c r="S30" s="417">
        <v>1225</v>
      </c>
      <c r="T30" s="417">
        <v>1016</v>
      </c>
      <c r="U30" s="417">
        <v>320</v>
      </c>
      <c r="V30" s="417">
        <v>484</v>
      </c>
      <c r="W30" s="417">
        <v>1226</v>
      </c>
      <c r="X30" s="417">
        <v>1119</v>
      </c>
      <c r="Y30" s="417">
        <v>935</v>
      </c>
      <c r="Z30" s="417">
        <v>1135</v>
      </c>
      <c r="AA30" s="417">
        <v>1092</v>
      </c>
      <c r="AB30" s="417">
        <v>1195</v>
      </c>
      <c r="AC30" s="417">
        <v>1165</v>
      </c>
      <c r="AD30" s="417">
        <v>775</v>
      </c>
      <c r="AE30" s="417">
        <v>591</v>
      </c>
      <c r="AF30" s="417">
        <v>1128</v>
      </c>
      <c r="AG30" s="417">
        <v>1031</v>
      </c>
      <c r="AH30" s="417">
        <v>1178</v>
      </c>
      <c r="AI30" s="417">
        <v>1449</v>
      </c>
      <c r="AJ30" s="417">
        <v>1007</v>
      </c>
      <c r="AK30" s="417">
        <v>155</v>
      </c>
      <c r="AL30" s="417">
        <v>313</v>
      </c>
      <c r="AM30" s="417">
        <v>312</v>
      </c>
      <c r="AN30" s="417">
        <v>294</v>
      </c>
      <c r="AO30" s="417">
        <v>147</v>
      </c>
      <c r="AP30" s="417">
        <v>100</v>
      </c>
      <c r="AQ30" s="417">
        <f t="shared" ref="AQ30:BH30" si="2">SUM(AQ26:AQ29)</f>
        <v>0</v>
      </c>
      <c r="AR30" s="417">
        <f t="shared" si="2"/>
        <v>0</v>
      </c>
      <c r="AS30" s="417">
        <f t="shared" si="2"/>
        <v>0</v>
      </c>
      <c r="AT30" s="417">
        <f t="shared" si="2"/>
        <v>0</v>
      </c>
      <c r="AU30" s="417">
        <f t="shared" si="2"/>
        <v>0</v>
      </c>
      <c r="AV30" s="417">
        <f t="shared" si="2"/>
        <v>0</v>
      </c>
      <c r="AW30" s="417">
        <f t="shared" si="2"/>
        <v>0</v>
      </c>
      <c r="AX30" s="417">
        <f t="shared" si="2"/>
        <v>0</v>
      </c>
      <c r="AY30" s="417">
        <f t="shared" si="2"/>
        <v>0</v>
      </c>
      <c r="AZ30" s="417">
        <f t="shared" si="2"/>
        <v>0</v>
      </c>
      <c r="BA30" s="417">
        <f t="shared" si="2"/>
        <v>0</v>
      </c>
      <c r="BB30" s="417">
        <f t="shared" si="2"/>
        <v>0</v>
      </c>
      <c r="BC30" s="417">
        <f t="shared" si="2"/>
        <v>0</v>
      </c>
      <c r="BD30" s="417">
        <f t="shared" si="2"/>
        <v>0</v>
      </c>
      <c r="BE30" s="417">
        <f t="shared" si="2"/>
        <v>0</v>
      </c>
      <c r="BF30" s="417">
        <f t="shared" si="2"/>
        <v>0</v>
      </c>
      <c r="BG30" s="417">
        <f t="shared" si="2"/>
        <v>0</v>
      </c>
      <c r="BH30" s="417">
        <f t="shared" si="2"/>
        <v>0</v>
      </c>
      <c r="BI30" s="417">
        <v>0</v>
      </c>
      <c r="BJ30" s="417">
        <v>0</v>
      </c>
      <c r="BK30" s="417">
        <v>0</v>
      </c>
      <c r="BL30" s="417">
        <v>0</v>
      </c>
      <c r="BM30" s="417">
        <v>0</v>
      </c>
      <c r="BN30" s="417">
        <v>0</v>
      </c>
      <c r="BO30" s="417">
        <v>0</v>
      </c>
      <c r="BP30" s="417">
        <v>0</v>
      </c>
      <c r="BQ30" s="417">
        <v>0</v>
      </c>
      <c r="BR30" s="417">
        <v>0</v>
      </c>
      <c r="BS30" s="417">
        <v>0</v>
      </c>
      <c r="BT30" s="417">
        <v>0</v>
      </c>
      <c r="BU30" s="417">
        <v>0</v>
      </c>
      <c r="BV30" s="417">
        <v>0</v>
      </c>
      <c r="BW30" s="417">
        <v>0</v>
      </c>
      <c r="BX30" s="417">
        <v>0</v>
      </c>
      <c r="BY30" s="417">
        <v>0</v>
      </c>
      <c r="BZ30" s="417">
        <v>0</v>
      </c>
      <c r="CA30" s="417">
        <v>0</v>
      </c>
    </row>
    <row r="31" spans="1:79" x14ac:dyDescent="0.35">
      <c r="A31" s="413" t="s">
        <v>868</v>
      </c>
      <c r="B31" s="414"/>
      <c r="C31" s="414"/>
      <c r="D31" s="414"/>
      <c r="E31" s="414"/>
      <c r="F31" s="414"/>
      <c r="G31" s="414"/>
      <c r="H31" s="414"/>
      <c r="I31" s="414"/>
      <c r="J31" s="414"/>
      <c r="K31" s="414"/>
      <c r="L31" s="414"/>
      <c r="M31" s="414"/>
      <c r="N31" s="414"/>
      <c r="O31" s="414"/>
      <c r="P31" s="414"/>
      <c r="Q31" s="414"/>
      <c r="R31" s="414"/>
      <c r="S31" s="414"/>
      <c r="T31" s="414"/>
      <c r="U31" s="414"/>
      <c r="V31" s="414"/>
      <c r="W31" s="414"/>
      <c r="X31" s="414"/>
      <c r="Y31" s="414"/>
      <c r="Z31" s="414"/>
      <c r="AA31" s="414"/>
      <c r="AB31" s="414"/>
      <c r="AC31" s="414"/>
      <c r="AD31" s="414"/>
      <c r="AE31" s="414"/>
      <c r="AF31" s="414"/>
      <c r="AG31" s="414"/>
      <c r="AH31" s="414"/>
      <c r="AI31" s="414"/>
      <c r="AJ31" s="414"/>
      <c r="AK31" s="414"/>
      <c r="AL31" s="414"/>
      <c r="AM31" s="414"/>
      <c r="AN31" s="414"/>
      <c r="AO31" s="414"/>
      <c r="AP31" s="414"/>
      <c r="AQ31" s="414"/>
      <c r="AR31" s="414"/>
      <c r="AS31" s="414"/>
      <c r="AT31" s="414"/>
      <c r="AU31" s="414"/>
      <c r="AV31" s="414"/>
      <c r="AW31" s="414"/>
      <c r="AX31" s="414"/>
      <c r="AY31" s="414"/>
      <c r="AZ31" s="414"/>
      <c r="BA31" s="414"/>
      <c r="BB31" s="414"/>
      <c r="BC31" s="414"/>
      <c r="BD31" s="414"/>
      <c r="BE31" s="414"/>
      <c r="BF31" s="414"/>
      <c r="BG31" s="414"/>
      <c r="BH31" s="414"/>
      <c r="BI31" s="414"/>
      <c r="BJ31" s="414"/>
      <c r="BK31" s="414"/>
      <c r="BL31" s="414"/>
      <c r="BM31" s="414"/>
      <c r="BN31" s="414"/>
      <c r="BO31" s="414"/>
      <c r="BP31" s="414"/>
      <c r="BQ31" s="414"/>
      <c r="BR31" s="414"/>
      <c r="BS31" s="414"/>
      <c r="BT31" s="414"/>
      <c r="BU31" s="414"/>
      <c r="BV31" s="414"/>
      <c r="BW31" s="414"/>
      <c r="BX31" s="414"/>
      <c r="BY31" s="414"/>
      <c r="BZ31" s="414"/>
      <c r="CA31" s="414"/>
    </row>
    <row r="32" spans="1:79" x14ac:dyDescent="0.35">
      <c r="A32" s="415" t="s">
        <v>871</v>
      </c>
      <c r="B32" s="415">
        <v>1037</v>
      </c>
      <c r="C32" s="415">
        <v>855</v>
      </c>
      <c r="D32" s="415">
        <v>795</v>
      </c>
      <c r="E32" s="415">
        <v>644</v>
      </c>
      <c r="F32" s="415">
        <v>542</v>
      </c>
      <c r="G32" s="415">
        <v>502</v>
      </c>
      <c r="H32" s="415">
        <v>531</v>
      </c>
      <c r="I32" s="415">
        <v>511</v>
      </c>
      <c r="J32" s="415">
        <v>487</v>
      </c>
      <c r="K32" s="415">
        <v>519</v>
      </c>
      <c r="L32" s="415">
        <v>548</v>
      </c>
      <c r="M32" s="415">
        <v>560</v>
      </c>
      <c r="N32" s="415">
        <v>648</v>
      </c>
      <c r="O32" s="415">
        <v>637</v>
      </c>
      <c r="P32" s="415">
        <v>699</v>
      </c>
      <c r="Q32" s="415">
        <v>855</v>
      </c>
      <c r="R32" s="415">
        <v>1097</v>
      </c>
      <c r="S32" s="415">
        <v>1529</v>
      </c>
      <c r="T32" s="415">
        <v>1625</v>
      </c>
      <c r="U32" s="415">
        <v>2075</v>
      </c>
      <c r="V32" s="415">
        <v>2672</v>
      </c>
      <c r="W32" s="415">
        <v>3212</v>
      </c>
      <c r="X32" s="415">
        <v>3691</v>
      </c>
      <c r="Y32" s="415">
        <v>4359</v>
      </c>
      <c r="Z32" s="415">
        <v>3336</v>
      </c>
      <c r="AA32" s="415">
        <v>3326</v>
      </c>
      <c r="AB32" s="415">
        <v>2608</v>
      </c>
      <c r="AC32" s="415">
        <v>2484</v>
      </c>
      <c r="AD32" s="415">
        <v>2225</v>
      </c>
      <c r="AE32" s="415">
        <v>2397</v>
      </c>
      <c r="AF32" s="415">
        <v>2261</v>
      </c>
      <c r="AG32" s="415">
        <v>2216</v>
      </c>
      <c r="AH32" s="415">
        <v>2555</v>
      </c>
      <c r="AI32" s="415">
        <v>2223</v>
      </c>
      <c r="AJ32" s="415">
        <v>1816</v>
      </c>
      <c r="AK32" s="415">
        <v>1429</v>
      </c>
      <c r="AL32" s="415">
        <v>1225</v>
      </c>
      <c r="AM32" s="415">
        <v>1430</v>
      </c>
      <c r="AN32" s="415">
        <v>1580</v>
      </c>
      <c r="AO32" s="415">
        <v>1410</v>
      </c>
      <c r="AP32" s="415">
        <v>1365</v>
      </c>
      <c r="AQ32" s="415">
        <v>1038</v>
      </c>
      <c r="AR32" s="415">
        <v>1038</v>
      </c>
      <c r="AS32" s="415">
        <v>1151</v>
      </c>
      <c r="AT32" s="415">
        <v>1084</v>
      </c>
      <c r="AU32" s="415">
        <v>918</v>
      </c>
      <c r="AV32" s="415">
        <v>1461</v>
      </c>
      <c r="AW32" s="415">
        <v>1609</v>
      </c>
      <c r="AX32" s="415">
        <v>1782</v>
      </c>
      <c r="AY32" s="415">
        <v>1834</v>
      </c>
      <c r="AZ32" s="415">
        <v>2103</v>
      </c>
      <c r="BA32" s="415">
        <v>2215</v>
      </c>
      <c r="BB32" s="415">
        <v>2554</v>
      </c>
      <c r="BC32" s="415">
        <v>2700</v>
      </c>
      <c r="BD32" s="415">
        <v>2392</v>
      </c>
      <c r="BE32" s="415">
        <v>2620</v>
      </c>
      <c r="BF32" s="415">
        <v>3072</v>
      </c>
      <c r="BG32" s="415">
        <v>3149</v>
      </c>
      <c r="BH32" s="415">
        <v>3789</v>
      </c>
      <c r="BI32" s="415">
        <v>2543</v>
      </c>
      <c r="BJ32" s="415">
        <v>2089</v>
      </c>
      <c r="BK32" s="415">
        <v>2861</v>
      </c>
      <c r="BL32" s="415">
        <v>3122</v>
      </c>
      <c r="BM32" s="415">
        <v>3678</v>
      </c>
      <c r="BN32" s="415">
        <v>4536</v>
      </c>
      <c r="BO32" s="415">
        <v>4211</v>
      </c>
      <c r="BP32" s="415">
        <v>3888</v>
      </c>
      <c r="BQ32" s="415">
        <v>3252</v>
      </c>
      <c r="BR32" s="415">
        <v>2737</v>
      </c>
      <c r="BS32" s="415">
        <v>3312</v>
      </c>
      <c r="BT32" s="415">
        <v>3855</v>
      </c>
      <c r="BU32" s="415">
        <v>3889</v>
      </c>
      <c r="BV32" s="415">
        <v>4048</v>
      </c>
      <c r="BW32" s="415">
        <v>3905</v>
      </c>
      <c r="BX32" s="415">
        <v>3590</v>
      </c>
      <c r="BY32" s="415">
        <v>3576</v>
      </c>
      <c r="BZ32" s="415">
        <v>3476</v>
      </c>
      <c r="CA32" s="415">
        <v>3669</v>
      </c>
    </row>
    <row r="33" spans="1:79" x14ac:dyDescent="0.35">
      <c r="A33" s="415" t="s">
        <v>872</v>
      </c>
      <c r="B33" s="415">
        <v>1207</v>
      </c>
      <c r="C33" s="415">
        <v>1052</v>
      </c>
      <c r="D33" s="415">
        <v>1013</v>
      </c>
      <c r="E33" s="415">
        <v>879</v>
      </c>
      <c r="F33" s="415">
        <v>781</v>
      </c>
      <c r="G33" s="415">
        <v>678</v>
      </c>
      <c r="H33" s="415">
        <v>552</v>
      </c>
      <c r="I33" s="415">
        <v>428</v>
      </c>
      <c r="J33" s="415">
        <v>343</v>
      </c>
      <c r="K33" s="415">
        <v>306</v>
      </c>
      <c r="L33" s="415">
        <v>257</v>
      </c>
      <c r="M33" s="415">
        <v>210</v>
      </c>
      <c r="N33" s="415">
        <v>189</v>
      </c>
      <c r="O33" s="415">
        <v>159</v>
      </c>
      <c r="P33" s="415">
        <v>130</v>
      </c>
      <c r="Q33" s="415">
        <v>112</v>
      </c>
      <c r="R33" s="415">
        <v>87</v>
      </c>
      <c r="S33" s="415">
        <v>57</v>
      </c>
      <c r="T33" s="415">
        <v>53</v>
      </c>
      <c r="U33" s="415">
        <v>46</v>
      </c>
      <c r="V33" s="415">
        <v>45</v>
      </c>
      <c r="W33" s="415">
        <v>56</v>
      </c>
      <c r="X33" s="415">
        <v>60</v>
      </c>
      <c r="Y33" s="415">
        <v>68</v>
      </c>
      <c r="Z33" s="415">
        <v>61</v>
      </c>
      <c r="AA33" s="415">
        <v>58</v>
      </c>
      <c r="AB33" s="415">
        <v>60</v>
      </c>
      <c r="AC33" s="415">
        <v>70</v>
      </c>
      <c r="AD33" s="415">
        <v>80</v>
      </c>
      <c r="AE33" s="415">
        <v>77</v>
      </c>
      <c r="AF33" s="415">
        <v>56</v>
      </c>
      <c r="AG33" s="415">
        <v>65</v>
      </c>
      <c r="AH33" s="415">
        <v>73</v>
      </c>
      <c r="AI33" s="415">
        <v>71</v>
      </c>
      <c r="AJ33" s="415">
        <v>62</v>
      </c>
      <c r="AK33" s="415">
        <v>64</v>
      </c>
      <c r="AL33" s="415">
        <v>67</v>
      </c>
      <c r="AM33" s="415">
        <v>72</v>
      </c>
      <c r="AN33" s="415">
        <v>63</v>
      </c>
      <c r="AO33" s="415">
        <v>65</v>
      </c>
      <c r="AP33" s="415">
        <v>63</v>
      </c>
      <c r="AQ33" s="415">
        <v>72</v>
      </c>
      <c r="AR33" s="415">
        <v>71</v>
      </c>
      <c r="AS33" s="415">
        <v>69</v>
      </c>
      <c r="AT33" s="415">
        <v>67</v>
      </c>
      <c r="AU33" s="415">
        <v>74</v>
      </c>
      <c r="AV33" s="415">
        <v>81</v>
      </c>
      <c r="AW33" s="415">
        <v>81</v>
      </c>
      <c r="AX33" s="415">
        <v>87</v>
      </c>
      <c r="AY33" s="415">
        <v>96</v>
      </c>
      <c r="AZ33" s="415">
        <v>96</v>
      </c>
      <c r="BA33" s="415">
        <v>96</v>
      </c>
      <c r="BB33" s="415">
        <v>95</v>
      </c>
      <c r="BC33" s="415">
        <v>95</v>
      </c>
      <c r="BD33" s="415">
        <v>104</v>
      </c>
      <c r="BE33" s="415">
        <v>114</v>
      </c>
      <c r="BF33" s="415">
        <v>118</v>
      </c>
      <c r="BG33" s="415">
        <v>139</v>
      </c>
      <c r="BH33" s="415">
        <v>154</v>
      </c>
      <c r="BI33" s="415">
        <v>154</v>
      </c>
      <c r="BJ33" s="415">
        <v>153</v>
      </c>
      <c r="BK33" s="415">
        <v>157</v>
      </c>
      <c r="BL33" s="415">
        <v>175</v>
      </c>
      <c r="BM33" s="415">
        <v>183</v>
      </c>
      <c r="BN33" s="415">
        <v>180</v>
      </c>
      <c r="BO33" s="415">
        <v>172</v>
      </c>
      <c r="BP33" s="415">
        <v>166</v>
      </c>
      <c r="BQ33" s="415">
        <v>164</v>
      </c>
      <c r="BR33" s="415">
        <v>118</v>
      </c>
      <c r="BS33" s="415">
        <v>115</v>
      </c>
      <c r="BT33" s="415">
        <v>117</v>
      </c>
      <c r="BU33" s="415">
        <v>136</v>
      </c>
      <c r="BV33" s="415">
        <v>165</v>
      </c>
      <c r="BW33" s="415">
        <v>170</v>
      </c>
      <c r="BX33" s="415">
        <v>162</v>
      </c>
      <c r="BY33" s="415">
        <v>166</v>
      </c>
      <c r="BZ33" s="415">
        <v>189</v>
      </c>
      <c r="CA33" s="415">
        <v>177</v>
      </c>
    </row>
    <row r="34" spans="1:79" x14ac:dyDescent="0.35">
      <c r="A34" s="415" t="s">
        <v>873</v>
      </c>
      <c r="B34" s="415">
        <v>1127</v>
      </c>
      <c r="C34" s="415">
        <v>1220</v>
      </c>
      <c r="D34" s="415">
        <v>1214</v>
      </c>
      <c r="E34" s="415">
        <v>1268</v>
      </c>
      <c r="F34" s="415">
        <v>1278</v>
      </c>
      <c r="G34" s="415">
        <v>1245</v>
      </c>
      <c r="H34" s="415">
        <v>1188</v>
      </c>
      <c r="I34" s="415">
        <v>1150</v>
      </c>
      <c r="J34" s="415">
        <v>1098</v>
      </c>
      <c r="K34" s="415">
        <v>1029</v>
      </c>
      <c r="L34" s="415">
        <v>948</v>
      </c>
      <c r="M34" s="415">
        <v>874</v>
      </c>
      <c r="N34" s="415">
        <v>826</v>
      </c>
      <c r="O34" s="415">
        <v>755</v>
      </c>
      <c r="P34" s="415">
        <v>672</v>
      </c>
      <c r="Q34" s="415">
        <v>623</v>
      </c>
      <c r="R34" s="415">
        <v>477</v>
      </c>
      <c r="S34" s="415">
        <v>181</v>
      </c>
      <c r="T34" s="415">
        <v>84</v>
      </c>
      <c r="U34" s="415">
        <v>56</v>
      </c>
      <c r="V34" s="415">
        <v>48</v>
      </c>
      <c r="W34" s="415">
        <v>41</v>
      </c>
      <c r="X34" s="415">
        <v>40</v>
      </c>
      <c r="Y34" s="415">
        <v>41</v>
      </c>
      <c r="Z34" s="415">
        <v>36</v>
      </c>
      <c r="AA34" s="415">
        <v>40</v>
      </c>
      <c r="AB34" s="415">
        <v>36</v>
      </c>
      <c r="AC34" s="415">
        <v>32</v>
      </c>
      <c r="AD34" s="415">
        <v>30</v>
      </c>
      <c r="AE34" s="415">
        <v>30</v>
      </c>
      <c r="AF34" s="415">
        <v>12</v>
      </c>
      <c r="AG34" s="415">
        <v>15</v>
      </c>
      <c r="AH34" s="415">
        <v>17</v>
      </c>
      <c r="AI34" s="415">
        <v>18</v>
      </c>
      <c r="AJ34" s="415">
        <v>17</v>
      </c>
      <c r="AK34" s="415">
        <v>15</v>
      </c>
      <c r="AL34" s="415">
        <v>15</v>
      </c>
      <c r="AM34" s="415">
        <v>14</v>
      </c>
      <c r="AN34" s="415">
        <v>14</v>
      </c>
      <c r="AO34" s="415">
        <v>17</v>
      </c>
      <c r="AP34" s="415">
        <v>15</v>
      </c>
      <c r="AQ34" s="415">
        <v>12</v>
      </c>
      <c r="AR34" s="415">
        <v>13</v>
      </c>
      <c r="AS34" s="415">
        <v>13</v>
      </c>
      <c r="AT34" s="415">
        <v>15</v>
      </c>
      <c r="AU34" s="415">
        <v>16</v>
      </c>
      <c r="AV34" s="415">
        <v>17</v>
      </c>
      <c r="AW34" s="415">
        <v>16</v>
      </c>
      <c r="AX34" s="415">
        <v>16</v>
      </c>
      <c r="AY34" s="415">
        <v>18</v>
      </c>
      <c r="AZ34" s="415">
        <v>20</v>
      </c>
      <c r="BA34" s="415">
        <v>20</v>
      </c>
      <c r="BB34" s="415">
        <v>23</v>
      </c>
      <c r="BC34" s="415">
        <v>27</v>
      </c>
      <c r="BD34" s="415">
        <v>32</v>
      </c>
      <c r="BE34" s="415">
        <v>30</v>
      </c>
      <c r="BF34" s="415">
        <v>25</v>
      </c>
      <c r="BG34" s="415">
        <v>21</v>
      </c>
      <c r="BH34" s="415">
        <v>26</v>
      </c>
      <c r="BI34" s="415">
        <v>28</v>
      </c>
      <c r="BJ34" s="415">
        <v>30</v>
      </c>
      <c r="BK34" s="415">
        <v>31</v>
      </c>
      <c r="BL34" s="415">
        <v>33</v>
      </c>
      <c r="BM34" s="415">
        <v>32</v>
      </c>
      <c r="BN34" s="415">
        <v>29</v>
      </c>
      <c r="BO34" s="415">
        <v>32</v>
      </c>
      <c r="BP34" s="415">
        <v>38</v>
      </c>
      <c r="BQ34" s="415">
        <v>39</v>
      </c>
      <c r="BR34" s="415">
        <v>35</v>
      </c>
      <c r="BS34" s="415">
        <v>32</v>
      </c>
      <c r="BT34" s="415">
        <v>34</v>
      </c>
      <c r="BU34" s="415">
        <v>37</v>
      </c>
      <c r="BV34" s="415">
        <v>35</v>
      </c>
      <c r="BW34" s="415">
        <v>32</v>
      </c>
      <c r="BX34" s="415">
        <v>32</v>
      </c>
      <c r="BY34" s="415">
        <v>35</v>
      </c>
      <c r="BZ34" s="415">
        <v>34</v>
      </c>
      <c r="CA34" s="415">
        <v>37</v>
      </c>
    </row>
    <row r="35" spans="1:79" ht="16" thickBot="1" x14ac:dyDescent="0.4">
      <c r="A35" s="416" t="s">
        <v>874</v>
      </c>
      <c r="B35" s="416">
        <v>1</v>
      </c>
      <c r="C35" s="416">
        <v>1</v>
      </c>
      <c r="D35" s="416">
        <v>1</v>
      </c>
      <c r="E35" s="416">
        <v>1</v>
      </c>
      <c r="F35" s="416">
        <v>1</v>
      </c>
      <c r="G35" s="416">
        <v>10</v>
      </c>
      <c r="H35" s="416">
        <v>12</v>
      </c>
      <c r="I35" s="416">
        <v>17</v>
      </c>
      <c r="J35" s="416">
        <v>20</v>
      </c>
      <c r="K35" s="416">
        <v>23</v>
      </c>
      <c r="L35" s="416">
        <v>32</v>
      </c>
      <c r="M35" s="416">
        <v>38</v>
      </c>
      <c r="N35" s="416">
        <v>54</v>
      </c>
      <c r="O35" s="416">
        <v>57</v>
      </c>
      <c r="P35" s="416">
        <v>65</v>
      </c>
      <c r="Q35" s="416">
        <v>64</v>
      </c>
      <c r="R35" s="416">
        <v>60</v>
      </c>
      <c r="S35" s="416">
        <v>35</v>
      </c>
      <c r="T35" s="416">
        <v>23</v>
      </c>
      <c r="U35" s="416">
        <v>14</v>
      </c>
      <c r="V35" s="416">
        <v>11</v>
      </c>
      <c r="W35" s="416">
        <v>11</v>
      </c>
      <c r="X35" s="416">
        <v>10</v>
      </c>
      <c r="Y35" s="416">
        <v>10</v>
      </c>
      <c r="Z35" s="416">
        <v>11</v>
      </c>
      <c r="AA35" s="416">
        <v>11</v>
      </c>
      <c r="AB35" s="416">
        <v>13</v>
      </c>
      <c r="AC35" s="416">
        <v>12</v>
      </c>
      <c r="AD35" s="416">
        <v>13</v>
      </c>
      <c r="AE35" s="416">
        <v>13</v>
      </c>
      <c r="AF35" s="416">
        <v>2</v>
      </c>
      <c r="AG35" s="416">
        <v>1</v>
      </c>
      <c r="AH35" s="416">
        <v>1</v>
      </c>
      <c r="AI35" s="416">
        <v>2</v>
      </c>
      <c r="AJ35" s="416">
        <v>2</v>
      </c>
      <c r="AK35" s="416">
        <v>3</v>
      </c>
      <c r="AL35" s="416">
        <v>3</v>
      </c>
      <c r="AM35" s="416">
        <v>5</v>
      </c>
      <c r="AN35" s="416">
        <v>5</v>
      </c>
      <c r="AO35" s="416">
        <v>5</v>
      </c>
      <c r="AP35" s="416">
        <v>5</v>
      </c>
      <c r="AQ35" s="416">
        <v>6</v>
      </c>
      <c r="AR35" s="416">
        <v>5</v>
      </c>
      <c r="AS35" s="416">
        <v>6</v>
      </c>
      <c r="AT35" s="416">
        <v>5</v>
      </c>
      <c r="AU35" s="416">
        <v>5</v>
      </c>
      <c r="AV35" s="416">
        <v>5</v>
      </c>
      <c r="AW35" s="416">
        <v>7</v>
      </c>
      <c r="AX35" s="416">
        <v>7</v>
      </c>
      <c r="AY35" s="416">
        <v>7</v>
      </c>
      <c r="AZ35" s="416">
        <v>7</v>
      </c>
      <c r="BA35" s="416">
        <v>6</v>
      </c>
      <c r="BB35" s="416">
        <v>6</v>
      </c>
      <c r="BC35" s="416">
        <v>4</v>
      </c>
      <c r="BD35" s="416">
        <v>4</v>
      </c>
      <c r="BE35" s="416">
        <v>5</v>
      </c>
      <c r="BF35" s="416">
        <v>5</v>
      </c>
      <c r="BG35" s="416">
        <v>6</v>
      </c>
      <c r="BH35" s="416">
        <v>6</v>
      </c>
      <c r="BI35" s="416">
        <v>6</v>
      </c>
      <c r="BJ35" s="416">
        <v>6</v>
      </c>
      <c r="BK35" s="416">
        <v>6</v>
      </c>
      <c r="BL35" s="416">
        <v>6</v>
      </c>
      <c r="BM35" s="416">
        <v>6</v>
      </c>
      <c r="BN35" s="416">
        <v>6</v>
      </c>
      <c r="BO35" s="416">
        <v>6</v>
      </c>
      <c r="BP35" s="416">
        <v>5</v>
      </c>
      <c r="BQ35" s="416">
        <v>5</v>
      </c>
      <c r="BR35" s="416">
        <v>5</v>
      </c>
      <c r="BS35" s="416">
        <v>5</v>
      </c>
      <c r="BT35" s="416">
        <v>5</v>
      </c>
      <c r="BU35" s="416">
        <v>5</v>
      </c>
      <c r="BV35" s="416">
        <v>6</v>
      </c>
      <c r="BW35" s="416">
        <v>7</v>
      </c>
      <c r="BX35" s="416">
        <v>7</v>
      </c>
      <c r="BY35" s="416">
        <v>7</v>
      </c>
      <c r="BZ35" s="416">
        <v>6</v>
      </c>
      <c r="CA35" s="416">
        <v>8</v>
      </c>
    </row>
    <row r="36" spans="1:79" x14ac:dyDescent="0.35">
      <c r="A36" s="417" t="s">
        <v>0</v>
      </c>
      <c r="B36" s="417">
        <v>3372</v>
      </c>
      <c r="C36" s="417">
        <v>3128</v>
      </c>
      <c r="D36" s="417">
        <v>3023</v>
      </c>
      <c r="E36" s="417">
        <v>2792</v>
      </c>
      <c r="F36" s="417">
        <v>2602</v>
      </c>
      <c r="G36" s="417">
        <v>2435</v>
      </c>
      <c r="H36" s="417">
        <v>2283</v>
      </c>
      <c r="I36" s="417">
        <v>2106</v>
      </c>
      <c r="J36" s="417">
        <v>1948</v>
      </c>
      <c r="K36" s="417">
        <v>1877</v>
      </c>
      <c r="L36" s="417">
        <v>1785</v>
      </c>
      <c r="M36" s="417">
        <v>1682</v>
      </c>
      <c r="N36" s="417">
        <v>1717</v>
      </c>
      <c r="O36" s="417">
        <v>1608</v>
      </c>
      <c r="P36" s="417">
        <v>1566</v>
      </c>
      <c r="Q36" s="417">
        <v>1654</v>
      </c>
      <c r="R36" s="417">
        <v>1721</v>
      </c>
      <c r="S36" s="417">
        <v>1802</v>
      </c>
      <c r="T36" s="417">
        <v>1785</v>
      </c>
      <c r="U36" s="417">
        <v>2191</v>
      </c>
      <c r="V36" s="417">
        <v>2776</v>
      </c>
      <c r="W36" s="417">
        <v>3320</v>
      </c>
      <c r="X36" s="417">
        <v>3801</v>
      </c>
      <c r="Y36" s="417">
        <v>4478</v>
      </c>
      <c r="Z36" s="417">
        <v>3444</v>
      </c>
      <c r="AA36" s="417">
        <v>3435</v>
      </c>
      <c r="AB36" s="417">
        <v>2717</v>
      </c>
      <c r="AC36" s="417">
        <v>2598</v>
      </c>
      <c r="AD36" s="417">
        <v>2348</v>
      </c>
      <c r="AE36" s="417">
        <v>2517</v>
      </c>
      <c r="AF36" s="417">
        <v>2331</v>
      </c>
      <c r="AG36" s="417">
        <v>2297</v>
      </c>
      <c r="AH36" s="417">
        <v>2646</v>
      </c>
      <c r="AI36" s="417">
        <v>2314</v>
      </c>
      <c r="AJ36" s="417">
        <v>1897</v>
      </c>
      <c r="AK36" s="417">
        <v>1511</v>
      </c>
      <c r="AL36" s="417">
        <v>1310</v>
      </c>
      <c r="AM36" s="417">
        <v>1521</v>
      </c>
      <c r="AN36" s="417">
        <v>1662</v>
      </c>
      <c r="AO36" s="417">
        <v>1497</v>
      </c>
      <c r="AP36" s="417">
        <v>1448</v>
      </c>
      <c r="AQ36" s="417">
        <v>1128</v>
      </c>
      <c r="AR36" s="417">
        <v>1127</v>
      </c>
      <c r="AS36" s="417">
        <v>1239</v>
      </c>
      <c r="AT36" s="417">
        <v>1171</v>
      </c>
      <c r="AU36" s="417">
        <v>1013</v>
      </c>
      <c r="AV36" s="417">
        <v>1564</v>
      </c>
      <c r="AW36" s="417">
        <v>1713</v>
      </c>
      <c r="AX36" s="417">
        <v>1892</v>
      </c>
      <c r="AY36" s="417">
        <v>1955</v>
      </c>
      <c r="AZ36" s="417">
        <v>2226</v>
      </c>
      <c r="BA36" s="417">
        <v>2337</v>
      </c>
      <c r="BB36" s="417">
        <v>2678</v>
      </c>
      <c r="BC36" s="417">
        <v>2826</v>
      </c>
      <c r="BD36" s="417">
        <v>2532</v>
      </c>
      <c r="BE36" s="417">
        <v>2769</v>
      </c>
      <c r="BF36" s="417">
        <v>3220</v>
      </c>
      <c r="BG36" s="417">
        <v>3315</v>
      </c>
      <c r="BH36" s="417">
        <v>3975</v>
      </c>
      <c r="BI36" s="417">
        <v>2731</v>
      </c>
      <c r="BJ36" s="417">
        <v>2278</v>
      </c>
      <c r="BK36" s="417">
        <v>3055</v>
      </c>
      <c r="BL36" s="417">
        <v>3336</v>
      </c>
      <c r="BM36" s="417">
        <v>3899</v>
      </c>
      <c r="BN36" s="417">
        <v>4751</v>
      </c>
      <c r="BO36" s="417">
        <v>4421</v>
      </c>
      <c r="BP36" s="417">
        <v>4097</v>
      </c>
      <c r="BQ36" s="417">
        <v>3460</v>
      </c>
      <c r="BR36" s="417">
        <v>2895</v>
      </c>
      <c r="BS36" s="417">
        <v>3464</v>
      </c>
      <c r="BT36" s="417">
        <v>4011</v>
      </c>
      <c r="BU36" s="417">
        <v>4067</v>
      </c>
      <c r="BV36" s="417">
        <v>4254</v>
      </c>
      <c r="BW36" s="417">
        <v>4114</v>
      </c>
      <c r="BX36" s="417">
        <v>3791</v>
      </c>
      <c r="BY36" s="417">
        <v>3784</v>
      </c>
      <c r="BZ36" s="417">
        <v>3705</v>
      </c>
      <c r="CA36" s="417">
        <v>3891</v>
      </c>
    </row>
    <row r="37" spans="1:79" x14ac:dyDescent="0.35">
      <c r="A37" s="413" t="s">
        <v>869</v>
      </c>
      <c r="B37" s="414"/>
      <c r="C37" s="414"/>
      <c r="D37" s="414"/>
      <c r="E37" s="414"/>
      <c r="F37" s="414"/>
      <c r="G37" s="414"/>
      <c r="H37" s="414"/>
      <c r="I37" s="414"/>
      <c r="J37" s="414"/>
      <c r="K37" s="414"/>
      <c r="L37" s="414"/>
      <c r="M37" s="414"/>
      <c r="N37" s="414"/>
      <c r="O37" s="414"/>
      <c r="P37" s="414"/>
      <c r="Q37" s="414"/>
      <c r="R37" s="414"/>
      <c r="S37" s="414"/>
      <c r="T37" s="414"/>
      <c r="U37" s="414"/>
      <c r="V37" s="414"/>
      <c r="W37" s="414"/>
      <c r="X37" s="414"/>
      <c r="Y37" s="414"/>
      <c r="Z37" s="414"/>
      <c r="AA37" s="414"/>
      <c r="AB37" s="414"/>
      <c r="AC37" s="414"/>
      <c r="AD37" s="414"/>
      <c r="AE37" s="414"/>
      <c r="AF37" s="414"/>
      <c r="AG37" s="414"/>
      <c r="AH37" s="414"/>
      <c r="AI37" s="414"/>
      <c r="AJ37" s="414"/>
      <c r="AK37" s="414"/>
      <c r="AL37" s="414"/>
      <c r="AM37" s="414"/>
      <c r="AN37" s="414"/>
      <c r="AO37" s="414"/>
      <c r="AP37" s="414"/>
      <c r="AQ37" s="414"/>
      <c r="AR37" s="414"/>
      <c r="AS37" s="414"/>
      <c r="AT37" s="414"/>
      <c r="AU37" s="414"/>
      <c r="AV37" s="414"/>
      <c r="AW37" s="414"/>
      <c r="AX37" s="414"/>
      <c r="AY37" s="414"/>
      <c r="AZ37" s="414"/>
      <c r="BA37" s="414"/>
      <c r="BB37" s="414"/>
      <c r="BC37" s="414"/>
      <c r="BD37" s="414"/>
      <c r="BE37" s="414"/>
      <c r="BF37" s="414"/>
      <c r="BG37" s="414"/>
      <c r="BH37" s="414"/>
      <c r="BI37" s="414"/>
      <c r="BJ37" s="414"/>
      <c r="BK37" s="414"/>
      <c r="BL37" s="414"/>
      <c r="BM37" s="414"/>
      <c r="BN37" s="414"/>
      <c r="BO37" s="414"/>
      <c r="BP37" s="414"/>
      <c r="BQ37" s="414"/>
      <c r="BR37" s="414"/>
      <c r="BS37" s="414"/>
      <c r="BT37" s="414"/>
      <c r="BU37" s="414"/>
      <c r="BV37" s="414"/>
      <c r="BW37" s="414"/>
      <c r="BX37" s="414"/>
      <c r="BY37" s="414"/>
      <c r="BZ37" s="414"/>
      <c r="CA37" s="414"/>
    </row>
    <row r="38" spans="1:79" x14ac:dyDescent="0.35">
      <c r="A38" s="415" t="s">
        <v>871</v>
      </c>
      <c r="B38" s="415">
        <v>38</v>
      </c>
      <c r="C38" s="415">
        <v>54</v>
      </c>
      <c r="D38" s="415">
        <v>46</v>
      </c>
      <c r="E38" s="415">
        <v>30</v>
      </c>
      <c r="F38" s="415">
        <v>7</v>
      </c>
      <c r="G38" s="415">
        <v>13</v>
      </c>
      <c r="H38" s="415">
        <v>46</v>
      </c>
      <c r="I38" s="415">
        <v>39</v>
      </c>
      <c r="J38" s="415">
        <v>20</v>
      </c>
      <c r="K38" s="415">
        <v>64</v>
      </c>
      <c r="L38" s="415">
        <v>33</v>
      </c>
      <c r="M38" s="415">
        <v>58</v>
      </c>
      <c r="N38" s="415">
        <v>90</v>
      </c>
      <c r="O38" s="415">
        <v>76</v>
      </c>
      <c r="P38" s="415">
        <v>78</v>
      </c>
      <c r="Q38" s="415">
        <v>62</v>
      </c>
      <c r="R38" s="415">
        <v>0</v>
      </c>
      <c r="S38" s="415">
        <v>0</v>
      </c>
      <c r="T38" s="415">
        <v>0</v>
      </c>
      <c r="U38" s="415">
        <v>0</v>
      </c>
      <c r="V38" s="415">
        <v>0</v>
      </c>
      <c r="W38" s="415">
        <v>0</v>
      </c>
      <c r="X38" s="415">
        <v>0</v>
      </c>
      <c r="Y38" s="415">
        <v>0</v>
      </c>
      <c r="Z38" s="415">
        <v>0</v>
      </c>
      <c r="AA38" s="415">
        <v>5</v>
      </c>
      <c r="AB38" s="415">
        <v>0</v>
      </c>
      <c r="AC38" s="415">
        <v>0</v>
      </c>
      <c r="AD38" s="415">
        <v>0</v>
      </c>
      <c r="AE38" s="415">
        <v>0</v>
      </c>
      <c r="AF38" s="415">
        <v>2</v>
      </c>
      <c r="AG38" s="415">
        <v>0</v>
      </c>
      <c r="AH38" s="415">
        <v>2</v>
      </c>
      <c r="AI38" s="415">
        <v>3</v>
      </c>
      <c r="AJ38" s="415">
        <v>0</v>
      </c>
      <c r="AK38" s="415">
        <v>0</v>
      </c>
      <c r="AL38" s="415">
        <v>0</v>
      </c>
      <c r="AM38" s="415">
        <v>0</v>
      </c>
      <c r="AN38" s="415">
        <v>0</v>
      </c>
      <c r="AO38" s="415">
        <v>0</v>
      </c>
      <c r="AP38" s="415">
        <v>0</v>
      </c>
      <c r="AQ38" s="415">
        <v>0</v>
      </c>
      <c r="AR38" s="415">
        <v>0</v>
      </c>
      <c r="AS38" s="415">
        <v>0</v>
      </c>
      <c r="AT38" s="415">
        <v>0</v>
      </c>
      <c r="AU38" s="415">
        <v>0</v>
      </c>
      <c r="AV38" s="415">
        <v>0</v>
      </c>
      <c r="AW38" s="415">
        <v>0</v>
      </c>
      <c r="AX38" s="415"/>
      <c r="AY38" s="415"/>
      <c r="AZ38" s="415">
        <v>0</v>
      </c>
      <c r="BA38" s="415">
        <v>0</v>
      </c>
      <c r="BB38" s="415">
        <v>0</v>
      </c>
      <c r="BC38" s="415">
        <v>0</v>
      </c>
      <c r="BD38" s="415">
        <v>0</v>
      </c>
      <c r="BE38" s="415">
        <v>0</v>
      </c>
      <c r="BF38" s="415">
        <v>0</v>
      </c>
      <c r="BG38" s="415">
        <v>0</v>
      </c>
      <c r="BH38" s="415">
        <v>0</v>
      </c>
      <c r="BI38" s="415">
        <v>0</v>
      </c>
      <c r="BJ38" s="415">
        <v>0</v>
      </c>
      <c r="BK38" s="415">
        <v>0</v>
      </c>
      <c r="BL38" s="415">
        <v>0</v>
      </c>
      <c r="BM38" s="415">
        <v>0</v>
      </c>
      <c r="BN38" s="415">
        <v>0</v>
      </c>
      <c r="BO38" s="415">
        <v>0</v>
      </c>
      <c r="BP38" s="415">
        <v>0</v>
      </c>
      <c r="BQ38" s="415">
        <v>0</v>
      </c>
      <c r="BR38" s="415">
        <v>0</v>
      </c>
      <c r="BS38" s="415">
        <v>0</v>
      </c>
      <c r="BT38" s="415">
        <v>0</v>
      </c>
      <c r="BU38" s="415">
        <v>0</v>
      </c>
      <c r="BV38" s="415">
        <v>0</v>
      </c>
      <c r="BW38" s="415">
        <v>0</v>
      </c>
      <c r="BX38" s="415">
        <v>0</v>
      </c>
      <c r="BY38" s="415">
        <v>0</v>
      </c>
      <c r="BZ38" s="415">
        <v>0</v>
      </c>
      <c r="CA38" s="415">
        <v>0</v>
      </c>
    </row>
    <row r="39" spans="1:79" x14ac:dyDescent="0.35">
      <c r="A39" s="415" t="s">
        <v>872</v>
      </c>
      <c r="B39" s="415">
        <v>49</v>
      </c>
      <c r="C39" s="415">
        <v>52</v>
      </c>
      <c r="D39" s="415">
        <v>52</v>
      </c>
      <c r="E39" s="415">
        <v>30</v>
      </c>
      <c r="F39" s="415">
        <v>36</v>
      </c>
      <c r="G39" s="415">
        <v>22</v>
      </c>
      <c r="H39" s="415">
        <v>10</v>
      </c>
      <c r="I39" s="415">
        <v>10</v>
      </c>
      <c r="J39" s="415">
        <v>10</v>
      </c>
      <c r="K39" s="415">
        <v>10</v>
      </c>
      <c r="L39" s="415">
        <v>6</v>
      </c>
      <c r="M39" s="415">
        <v>6</v>
      </c>
      <c r="N39" s="415">
        <v>3</v>
      </c>
      <c r="O39" s="415">
        <v>0</v>
      </c>
      <c r="P39" s="415">
        <v>0</v>
      </c>
      <c r="Q39" s="415">
        <v>0</v>
      </c>
      <c r="R39" s="415">
        <v>0</v>
      </c>
      <c r="S39" s="415">
        <v>0</v>
      </c>
      <c r="T39" s="415">
        <v>0</v>
      </c>
      <c r="U39" s="415">
        <v>0</v>
      </c>
      <c r="V39" s="415">
        <v>0</v>
      </c>
      <c r="W39" s="415">
        <v>0</v>
      </c>
      <c r="X39" s="415">
        <v>0</v>
      </c>
      <c r="Y39" s="415">
        <v>0</v>
      </c>
      <c r="Z39" s="415">
        <v>0</v>
      </c>
      <c r="AA39" s="415">
        <v>0</v>
      </c>
      <c r="AB39" s="415">
        <v>0</v>
      </c>
      <c r="AC39" s="415">
        <v>0</v>
      </c>
      <c r="AD39" s="415">
        <v>0</v>
      </c>
      <c r="AE39" s="415">
        <v>0</v>
      </c>
      <c r="AF39" s="415">
        <v>0</v>
      </c>
      <c r="AG39" s="415">
        <v>0</v>
      </c>
      <c r="AH39" s="415">
        <v>0</v>
      </c>
      <c r="AI39" s="415">
        <v>0</v>
      </c>
      <c r="AJ39" s="415">
        <v>0</v>
      </c>
      <c r="AK39" s="415">
        <v>0</v>
      </c>
      <c r="AL39" s="415">
        <v>0</v>
      </c>
      <c r="AM39" s="415">
        <v>0</v>
      </c>
      <c r="AN39" s="415">
        <v>0</v>
      </c>
      <c r="AO39" s="415">
        <v>0</v>
      </c>
      <c r="AP39" s="415">
        <v>0</v>
      </c>
      <c r="AQ39" s="415">
        <v>0</v>
      </c>
      <c r="AR39" s="415">
        <v>0</v>
      </c>
      <c r="AS39" s="415">
        <v>0</v>
      </c>
      <c r="AT39" s="415">
        <v>0</v>
      </c>
      <c r="AU39" s="415">
        <v>0</v>
      </c>
      <c r="AV39" s="415">
        <v>0</v>
      </c>
      <c r="AW39" s="415">
        <v>0</v>
      </c>
      <c r="AX39" s="415"/>
      <c r="AY39" s="415"/>
      <c r="AZ39" s="415">
        <v>0</v>
      </c>
      <c r="BA39" s="415">
        <v>0</v>
      </c>
      <c r="BB39" s="415">
        <v>0</v>
      </c>
      <c r="BC39" s="415">
        <v>0</v>
      </c>
      <c r="BD39" s="415">
        <v>0</v>
      </c>
      <c r="BE39" s="415">
        <v>0</v>
      </c>
      <c r="BF39" s="415">
        <v>0</v>
      </c>
      <c r="BG39" s="415">
        <v>0</v>
      </c>
      <c r="BH39" s="415">
        <v>0</v>
      </c>
      <c r="BI39" s="415">
        <v>0</v>
      </c>
      <c r="BJ39" s="415">
        <v>0</v>
      </c>
      <c r="BK39" s="415">
        <v>0</v>
      </c>
      <c r="BL39" s="415">
        <v>0</v>
      </c>
      <c r="BM39" s="415">
        <v>0</v>
      </c>
      <c r="BN39" s="415">
        <v>0</v>
      </c>
      <c r="BO39" s="415">
        <v>0</v>
      </c>
      <c r="BP39" s="415">
        <v>0</v>
      </c>
      <c r="BQ39" s="415">
        <v>0</v>
      </c>
      <c r="BR39" s="415">
        <v>0</v>
      </c>
      <c r="BS39" s="415">
        <v>0</v>
      </c>
      <c r="BT39" s="415">
        <v>0</v>
      </c>
      <c r="BU39" s="415">
        <v>0</v>
      </c>
      <c r="BV39" s="415">
        <v>0</v>
      </c>
      <c r="BW39" s="415">
        <v>0</v>
      </c>
      <c r="BX39" s="415">
        <v>0</v>
      </c>
      <c r="BY39" s="415">
        <v>0</v>
      </c>
      <c r="BZ39" s="415">
        <v>0</v>
      </c>
      <c r="CA39" s="415">
        <v>0</v>
      </c>
    </row>
    <row r="40" spans="1:79" x14ac:dyDescent="0.35">
      <c r="A40" s="415" t="s">
        <v>873</v>
      </c>
      <c r="B40" s="415">
        <v>0</v>
      </c>
      <c r="C40" s="415">
        <v>0</v>
      </c>
      <c r="D40" s="415">
        <v>0</v>
      </c>
      <c r="E40" s="415">
        <v>22</v>
      </c>
      <c r="F40" s="415">
        <v>26</v>
      </c>
      <c r="G40" s="415">
        <v>30</v>
      </c>
      <c r="H40" s="415">
        <v>33</v>
      </c>
      <c r="I40" s="415">
        <v>21</v>
      </c>
      <c r="J40" s="415">
        <v>21</v>
      </c>
      <c r="K40" s="415">
        <v>21</v>
      </c>
      <c r="L40" s="415">
        <v>21</v>
      </c>
      <c r="M40" s="415">
        <v>0</v>
      </c>
      <c r="N40" s="415">
        <v>0</v>
      </c>
      <c r="O40" s="415">
        <v>0</v>
      </c>
      <c r="P40" s="415">
        <v>0</v>
      </c>
      <c r="Q40" s="415">
        <v>0</v>
      </c>
      <c r="R40" s="415">
        <v>0</v>
      </c>
      <c r="S40" s="415">
        <v>0</v>
      </c>
      <c r="T40" s="415">
        <v>0</v>
      </c>
      <c r="U40" s="415">
        <v>0</v>
      </c>
      <c r="V40" s="415">
        <v>0</v>
      </c>
      <c r="W40" s="415">
        <v>0</v>
      </c>
      <c r="X40" s="415">
        <v>0</v>
      </c>
      <c r="Y40" s="415">
        <v>0</v>
      </c>
      <c r="Z40" s="415">
        <v>0</v>
      </c>
      <c r="AA40" s="415">
        <v>0</v>
      </c>
      <c r="AB40" s="415">
        <v>0</v>
      </c>
      <c r="AC40" s="415">
        <v>0</v>
      </c>
      <c r="AD40" s="415">
        <v>0</v>
      </c>
      <c r="AE40" s="415">
        <v>0</v>
      </c>
      <c r="AF40" s="415">
        <v>0</v>
      </c>
      <c r="AG40" s="415">
        <v>0</v>
      </c>
      <c r="AH40" s="415">
        <v>0</v>
      </c>
      <c r="AI40" s="415">
        <v>0</v>
      </c>
      <c r="AJ40" s="415">
        <v>0</v>
      </c>
      <c r="AK40" s="415">
        <v>0</v>
      </c>
      <c r="AL40" s="415">
        <v>0</v>
      </c>
      <c r="AM40" s="415">
        <v>0</v>
      </c>
      <c r="AN40" s="415">
        <v>0</v>
      </c>
      <c r="AO40" s="415">
        <v>0</v>
      </c>
      <c r="AP40" s="415">
        <v>0</v>
      </c>
      <c r="AQ40" s="415">
        <v>0</v>
      </c>
      <c r="AR40" s="415">
        <v>0</v>
      </c>
      <c r="AS40" s="415">
        <v>0</v>
      </c>
      <c r="AT40" s="415">
        <v>0</v>
      </c>
      <c r="AU40" s="415">
        <v>0</v>
      </c>
      <c r="AV40" s="415">
        <v>0</v>
      </c>
      <c r="AW40" s="415">
        <v>0</v>
      </c>
      <c r="AX40" s="415"/>
      <c r="AY40" s="415"/>
      <c r="AZ40" s="415">
        <v>0</v>
      </c>
      <c r="BA40" s="415">
        <v>0</v>
      </c>
      <c r="BB40" s="415">
        <v>0</v>
      </c>
      <c r="BC40" s="415">
        <v>0</v>
      </c>
      <c r="BD40" s="415">
        <v>0</v>
      </c>
      <c r="BE40" s="415">
        <v>0</v>
      </c>
      <c r="BF40" s="415">
        <v>0</v>
      </c>
      <c r="BG40" s="415">
        <v>0</v>
      </c>
      <c r="BH40" s="415">
        <v>0</v>
      </c>
      <c r="BI40" s="415">
        <v>0</v>
      </c>
      <c r="BJ40" s="415">
        <v>0</v>
      </c>
      <c r="BK40" s="415">
        <v>0</v>
      </c>
      <c r="BL40" s="415">
        <v>0</v>
      </c>
      <c r="BM40" s="415">
        <v>0</v>
      </c>
      <c r="BN40" s="415">
        <v>0</v>
      </c>
      <c r="BO40" s="415">
        <v>0</v>
      </c>
      <c r="BP40" s="415">
        <v>0</v>
      </c>
      <c r="BQ40" s="415">
        <v>0</v>
      </c>
      <c r="BR40" s="415">
        <v>0</v>
      </c>
      <c r="BS40" s="415">
        <v>0</v>
      </c>
      <c r="BT40" s="415">
        <v>0</v>
      </c>
      <c r="BU40" s="415">
        <v>0</v>
      </c>
      <c r="BV40" s="415">
        <v>0</v>
      </c>
      <c r="BW40" s="415">
        <v>0</v>
      </c>
      <c r="BX40" s="415">
        <v>0</v>
      </c>
      <c r="BY40" s="415">
        <v>0</v>
      </c>
      <c r="BZ40" s="415">
        <v>0</v>
      </c>
      <c r="CA40" s="415">
        <v>0</v>
      </c>
    </row>
    <row r="41" spans="1:79" ht="16" thickBot="1" x14ac:dyDescent="0.4">
      <c r="A41" s="416" t="s">
        <v>874</v>
      </c>
      <c r="B41" s="416">
        <v>0</v>
      </c>
      <c r="C41" s="416">
        <v>0</v>
      </c>
      <c r="D41" s="416">
        <v>0</v>
      </c>
      <c r="E41" s="416">
        <v>0</v>
      </c>
      <c r="F41" s="416">
        <v>0</v>
      </c>
      <c r="G41" s="416">
        <v>0</v>
      </c>
      <c r="H41" s="416">
        <v>0</v>
      </c>
      <c r="I41" s="416">
        <v>0</v>
      </c>
      <c r="J41" s="416">
        <v>0</v>
      </c>
      <c r="K41" s="416">
        <v>0</v>
      </c>
      <c r="L41" s="416">
        <v>0</v>
      </c>
      <c r="M41" s="416">
        <v>0</v>
      </c>
      <c r="N41" s="416">
        <v>0</v>
      </c>
      <c r="O41" s="416">
        <v>0</v>
      </c>
      <c r="P41" s="416">
        <v>0</v>
      </c>
      <c r="Q41" s="416">
        <v>0</v>
      </c>
      <c r="R41" s="416">
        <v>0</v>
      </c>
      <c r="S41" s="416">
        <v>0</v>
      </c>
      <c r="T41" s="416">
        <v>0</v>
      </c>
      <c r="U41" s="416">
        <v>0</v>
      </c>
      <c r="V41" s="416">
        <v>0</v>
      </c>
      <c r="W41" s="416">
        <v>0</v>
      </c>
      <c r="X41" s="416">
        <v>0</v>
      </c>
      <c r="Y41" s="416">
        <v>0</v>
      </c>
      <c r="Z41" s="416">
        <v>0</v>
      </c>
      <c r="AA41" s="416">
        <v>0</v>
      </c>
      <c r="AB41" s="416">
        <v>0</v>
      </c>
      <c r="AC41" s="416">
        <v>0</v>
      </c>
      <c r="AD41" s="416">
        <v>0</v>
      </c>
      <c r="AE41" s="416">
        <v>0</v>
      </c>
      <c r="AF41" s="416">
        <v>0</v>
      </c>
      <c r="AG41" s="416">
        <v>0</v>
      </c>
      <c r="AH41" s="416">
        <v>0</v>
      </c>
      <c r="AI41" s="416">
        <v>0</v>
      </c>
      <c r="AJ41" s="416">
        <v>0</v>
      </c>
      <c r="AK41" s="416">
        <v>0</v>
      </c>
      <c r="AL41" s="416">
        <v>0</v>
      </c>
      <c r="AM41" s="416">
        <v>0</v>
      </c>
      <c r="AN41" s="416">
        <v>0</v>
      </c>
      <c r="AO41" s="416">
        <v>0</v>
      </c>
      <c r="AP41" s="416">
        <v>0</v>
      </c>
      <c r="AQ41" s="416">
        <v>0</v>
      </c>
      <c r="AR41" s="416">
        <v>0</v>
      </c>
      <c r="AS41" s="416">
        <v>0</v>
      </c>
      <c r="AT41" s="416">
        <v>0</v>
      </c>
      <c r="AU41" s="416">
        <v>0</v>
      </c>
      <c r="AV41" s="416">
        <v>0</v>
      </c>
      <c r="AW41" s="416">
        <v>0</v>
      </c>
      <c r="AX41" s="416"/>
      <c r="AY41" s="416"/>
      <c r="AZ41" s="416">
        <v>0</v>
      </c>
      <c r="BA41" s="416">
        <v>0</v>
      </c>
      <c r="BB41" s="416">
        <v>0</v>
      </c>
      <c r="BC41" s="416">
        <v>0</v>
      </c>
      <c r="BD41" s="416">
        <v>0</v>
      </c>
      <c r="BE41" s="416">
        <v>0</v>
      </c>
      <c r="BF41" s="416">
        <v>0</v>
      </c>
      <c r="BG41" s="416">
        <v>0</v>
      </c>
      <c r="BH41" s="416">
        <v>0</v>
      </c>
      <c r="BI41" s="416">
        <v>0</v>
      </c>
      <c r="BJ41" s="416">
        <v>0</v>
      </c>
      <c r="BK41" s="416">
        <v>0</v>
      </c>
      <c r="BL41" s="416">
        <v>0</v>
      </c>
      <c r="BM41" s="416">
        <v>0</v>
      </c>
      <c r="BN41" s="416">
        <v>0</v>
      </c>
      <c r="BO41" s="416">
        <v>0</v>
      </c>
      <c r="BP41" s="416">
        <v>0</v>
      </c>
      <c r="BQ41" s="416">
        <v>0</v>
      </c>
      <c r="BR41" s="416">
        <v>0</v>
      </c>
      <c r="BS41" s="416">
        <v>0</v>
      </c>
      <c r="BT41" s="416">
        <v>0</v>
      </c>
      <c r="BU41" s="416">
        <v>0</v>
      </c>
      <c r="BV41" s="416">
        <v>0</v>
      </c>
      <c r="BW41" s="416">
        <v>0</v>
      </c>
      <c r="BX41" s="416">
        <v>0</v>
      </c>
      <c r="BY41" s="416">
        <v>0</v>
      </c>
      <c r="BZ41" s="416">
        <v>0</v>
      </c>
      <c r="CA41" s="416">
        <v>0</v>
      </c>
    </row>
    <row r="42" spans="1:79" x14ac:dyDescent="0.35">
      <c r="A42" s="417" t="s">
        <v>0</v>
      </c>
      <c r="B42" s="417">
        <v>87</v>
      </c>
      <c r="C42" s="417">
        <v>106</v>
      </c>
      <c r="D42" s="417">
        <v>98</v>
      </c>
      <c r="E42" s="417">
        <v>82</v>
      </c>
      <c r="F42" s="417">
        <v>69</v>
      </c>
      <c r="G42" s="417">
        <v>65</v>
      </c>
      <c r="H42" s="417">
        <v>89</v>
      </c>
      <c r="I42" s="417">
        <v>70</v>
      </c>
      <c r="J42" s="417">
        <v>51</v>
      </c>
      <c r="K42" s="417">
        <v>95</v>
      </c>
      <c r="L42" s="417">
        <v>60</v>
      </c>
      <c r="M42" s="417">
        <v>64</v>
      </c>
      <c r="N42" s="417">
        <v>93</v>
      </c>
      <c r="O42" s="417">
        <v>76</v>
      </c>
      <c r="P42" s="417">
        <v>78</v>
      </c>
      <c r="Q42" s="417">
        <v>62</v>
      </c>
      <c r="R42" s="417">
        <v>0</v>
      </c>
      <c r="S42" s="417">
        <v>0</v>
      </c>
      <c r="T42" s="417">
        <v>0</v>
      </c>
      <c r="U42" s="417">
        <v>0</v>
      </c>
      <c r="V42" s="417">
        <v>0</v>
      </c>
      <c r="W42" s="417">
        <v>0</v>
      </c>
      <c r="X42" s="417">
        <v>0</v>
      </c>
      <c r="Y42" s="417">
        <v>0</v>
      </c>
      <c r="Z42" s="417">
        <v>0</v>
      </c>
      <c r="AA42" s="417">
        <v>5</v>
      </c>
      <c r="AB42" s="417">
        <v>0</v>
      </c>
      <c r="AC42" s="417">
        <v>0</v>
      </c>
      <c r="AD42" s="417">
        <v>0</v>
      </c>
      <c r="AE42" s="417">
        <v>0</v>
      </c>
      <c r="AF42" s="417">
        <v>2</v>
      </c>
      <c r="AG42" s="417">
        <v>0</v>
      </c>
      <c r="AH42" s="417">
        <v>2</v>
      </c>
      <c r="AI42" s="417">
        <v>3</v>
      </c>
      <c r="AJ42" s="417">
        <v>0</v>
      </c>
      <c r="AK42" s="417">
        <v>0</v>
      </c>
      <c r="AL42" s="417">
        <v>0</v>
      </c>
      <c r="AM42" s="417">
        <v>0</v>
      </c>
      <c r="AN42" s="417">
        <v>0</v>
      </c>
      <c r="AO42" s="417">
        <v>0</v>
      </c>
      <c r="AP42" s="417">
        <v>0</v>
      </c>
      <c r="AQ42" s="417">
        <v>0</v>
      </c>
      <c r="AR42" s="417">
        <v>0</v>
      </c>
      <c r="AS42" s="417">
        <v>0</v>
      </c>
      <c r="AT42" s="417">
        <v>0</v>
      </c>
      <c r="AU42" s="417">
        <v>0</v>
      </c>
      <c r="AV42" s="417">
        <v>0</v>
      </c>
      <c r="AW42" s="417">
        <v>0</v>
      </c>
      <c r="AX42" s="417"/>
      <c r="AY42" s="417"/>
      <c r="AZ42" s="417">
        <v>0</v>
      </c>
      <c r="BA42" s="417">
        <v>0</v>
      </c>
      <c r="BB42" s="417">
        <v>0</v>
      </c>
      <c r="BC42" s="417">
        <v>0</v>
      </c>
      <c r="BD42" s="417">
        <v>0</v>
      </c>
      <c r="BE42" s="417">
        <v>0</v>
      </c>
      <c r="BF42" s="417">
        <v>0</v>
      </c>
      <c r="BG42" s="417">
        <v>0</v>
      </c>
      <c r="BH42" s="417">
        <v>0</v>
      </c>
      <c r="BI42" s="417">
        <v>0</v>
      </c>
      <c r="BJ42" s="417">
        <v>0</v>
      </c>
      <c r="BK42" s="417">
        <v>0</v>
      </c>
      <c r="BL42" s="417">
        <v>0</v>
      </c>
      <c r="BM42" s="417">
        <v>0</v>
      </c>
      <c r="BN42" s="417">
        <v>0</v>
      </c>
      <c r="BO42" s="417">
        <v>0</v>
      </c>
      <c r="BP42" s="417">
        <v>0</v>
      </c>
      <c r="BQ42" s="417">
        <v>0</v>
      </c>
      <c r="BR42" s="417">
        <v>0</v>
      </c>
      <c r="BS42" s="417">
        <v>0</v>
      </c>
      <c r="BT42" s="417">
        <v>0</v>
      </c>
      <c r="BU42" s="417">
        <v>0</v>
      </c>
      <c r="BV42" s="417">
        <v>0</v>
      </c>
      <c r="BW42" s="417">
        <v>0</v>
      </c>
      <c r="BX42" s="417">
        <v>0</v>
      </c>
      <c r="BY42" s="417">
        <v>0</v>
      </c>
      <c r="BZ42" s="417">
        <v>0</v>
      </c>
      <c r="CA42" s="417">
        <v>0</v>
      </c>
    </row>
    <row r="43" spans="1:79" x14ac:dyDescent="0.35">
      <c r="A43" s="413" t="s">
        <v>0</v>
      </c>
      <c r="B43" s="414"/>
      <c r="C43" s="414"/>
      <c r="D43" s="414"/>
      <c r="E43" s="414"/>
      <c r="F43" s="414"/>
      <c r="G43" s="414"/>
      <c r="H43" s="414"/>
      <c r="I43" s="414"/>
      <c r="J43" s="414"/>
      <c r="K43" s="414"/>
      <c r="L43" s="414"/>
      <c r="M43" s="414"/>
      <c r="N43" s="414"/>
      <c r="O43" s="414"/>
      <c r="P43" s="414"/>
      <c r="Q43" s="414"/>
      <c r="R43" s="414"/>
      <c r="S43" s="414"/>
      <c r="T43" s="414"/>
      <c r="U43" s="414"/>
      <c r="V43" s="414"/>
      <c r="W43" s="414"/>
      <c r="X43" s="414"/>
      <c r="Y43" s="414"/>
      <c r="Z43" s="414"/>
      <c r="AA43" s="414"/>
      <c r="AB43" s="414"/>
      <c r="AC43" s="414"/>
      <c r="AD43" s="414"/>
      <c r="AE43" s="414"/>
      <c r="AF43" s="414"/>
      <c r="AG43" s="414"/>
      <c r="AH43" s="414"/>
      <c r="AI43" s="414"/>
      <c r="AJ43" s="414"/>
      <c r="AK43" s="414"/>
      <c r="AL43" s="414"/>
      <c r="AM43" s="414"/>
      <c r="AN43" s="414"/>
      <c r="AO43" s="414"/>
      <c r="AP43" s="414"/>
      <c r="AQ43" s="414"/>
      <c r="AR43" s="414"/>
      <c r="AS43" s="414"/>
      <c r="AT43" s="414"/>
      <c r="AU43" s="414"/>
      <c r="AV43" s="414"/>
      <c r="AW43" s="414"/>
      <c r="AX43" s="414"/>
      <c r="AY43" s="414"/>
      <c r="AZ43" s="414"/>
      <c r="BA43" s="414"/>
      <c r="BB43" s="414"/>
      <c r="BC43" s="414"/>
      <c r="BD43" s="414"/>
      <c r="BE43" s="414"/>
      <c r="BF43" s="414"/>
      <c r="BG43" s="414"/>
      <c r="BH43" s="414"/>
      <c r="BI43" s="414"/>
      <c r="BJ43" s="414"/>
      <c r="BK43" s="414"/>
      <c r="BL43" s="414"/>
      <c r="BM43" s="414"/>
      <c r="BN43" s="414"/>
      <c r="BO43" s="414"/>
      <c r="BP43" s="414"/>
      <c r="BQ43" s="414"/>
      <c r="BR43" s="414"/>
      <c r="BS43" s="414"/>
      <c r="BT43" s="414"/>
      <c r="BU43" s="414"/>
      <c r="BV43" s="414"/>
      <c r="BW43" s="414"/>
      <c r="BX43" s="414"/>
      <c r="BY43" s="414"/>
      <c r="BZ43" s="414"/>
      <c r="CA43" s="414"/>
    </row>
    <row r="44" spans="1:79" x14ac:dyDescent="0.35">
      <c r="A44" s="415" t="s">
        <v>871</v>
      </c>
      <c r="B44" s="415">
        <f t="shared" ref="B44:BM47" si="3">SUM(B20,B26,B32,B38)</f>
        <v>14505</v>
      </c>
      <c r="C44" s="415">
        <f t="shared" si="3"/>
        <v>13712</v>
      </c>
      <c r="D44" s="415">
        <f t="shared" si="3"/>
        <v>13213</v>
      </c>
      <c r="E44" s="415">
        <f t="shared" si="3"/>
        <v>12747</v>
      </c>
      <c r="F44" s="415">
        <f t="shared" si="3"/>
        <v>11954</v>
      </c>
      <c r="G44" s="415">
        <f t="shared" si="3"/>
        <v>12286</v>
      </c>
      <c r="H44" s="415">
        <f>SUM(H20,H26,H32,H38)</f>
        <v>12092</v>
      </c>
      <c r="I44" s="415">
        <f t="shared" si="3"/>
        <v>11232</v>
      </c>
      <c r="J44" s="415">
        <f t="shared" si="3"/>
        <v>11027</v>
      </c>
      <c r="K44" s="415">
        <f t="shared" si="3"/>
        <v>11457</v>
      </c>
      <c r="L44" s="415">
        <f t="shared" si="3"/>
        <v>11561</v>
      </c>
      <c r="M44" s="415">
        <f t="shared" si="3"/>
        <v>11418</v>
      </c>
      <c r="N44" s="415">
        <f t="shared" si="3"/>
        <v>10724</v>
      </c>
      <c r="O44" s="415">
        <f t="shared" si="3"/>
        <v>10978</v>
      </c>
      <c r="P44" s="415">
        <f t="shared" si="3"/>
        <v>10404</v>
      </c>
      <c r="Q44" s="415">
        <f t="shared" si="3"/>
        <v>10419</v>
      </c>
      <c r="R44" s="415">
        <f t="shared" si="3"/>
        <v>11715</v>
      </c>
      <c r="S44" s="415">
        <f t="shared" si="3"/>
        <v>12278</v>
      </c>
      <c r="T44" s="415">
        <f t="shared" si="3"/>
        <v>13390</v>
      </c>
      <c r="U44" s="415">
        <f t="shared" si="3"/>
        <v>15428</v>
      </c>
      <c r="V44" s="415">
        <f t="shared" si="3"/>
        <v>19339</v>
      </c>
      <c r="W44" s="415">
        <f t="shared" si="3"/>
        <v>22340</v>
      </c>
      <c r="X44" s="415">
        <f t="shared" si="3"/>
        <v>25016</v>
      </c>
      <c r="Y44" s="415">
        <f t="shared" si="3"/>
        <v>25982</v>
      </c>
      <c r="Z44" s="415">
        <f t="shared" si="3"/>
        <v>26124</v>
      </c>
      <c r="AA44" s="415">
        <f t="shared" si="3"/>
        <v>24432</v>
      </c>
      <c r="AB44" s="415">
        <f t="shared" si="3"/>
        <v>24808</v>
      </c>
      <c r="AC44" s="415">
        <f t="shared" si="3"/>
        <v>22935</v>
      </c>
      <c r="AD44" s="415">
        <f t="shared" si="3"/>
        <v>21236</v>
      </c>
      <c r="AE44" s="415">
        <f t="shared" si="3"/>
        <v>20892</v>
      </c>
      <c r="AF44" s="415">
        <f t="shared" si="3"/>
        <v>22902</v>
      </c>
      <c r="AG44" s="415">
        <f t="shared" si="3"/>
        <v>23522</v>
      </c>
      <c r="AH44" s="415">
        <f t="shared" si="3"/>
        <v>24642</v>
      </c>
      <c r="AI44" s="415">
        <f t="shared" si="3"/>
        <v>23034</v>
      </c>
      <c r="AJ44" s="415">
        <f t="shared" si="3"/>
        <v>22085</v>
      </c>
      <c r="AK44" s="415">
        <f t="shared" si="3"/>
        <v>21569</v>
      </c>
      <c r="AL44" s="415">
        <f t="shared" si="3"/>
        <v>20287</v>
      </c>
      <c r="AM44" s="415">
        <f t="shared" si="3"/>
        <v>21472</v>
      </c>
      <c r="AN44" s="415">
        <f t="shared" si="3"/>
        <v>20192</v>
      </c>
      <c r="AO44" s="415">
        <f t="shared" si="3"/>
        <v>18647</v>
      </c>
      <c r="AP44" s="415">
        <f t="shared" si="3"/>
        <v>20581</v>
      </c>
      <c r="AQ44" s="415">
        <f t="shared" si="3"/>
        <v>20103</v>
      </c>
      <c r="AR44" s="415">
        <f t="shared" si="3"/>
        <v>18669</v>
      </c>
      <c r="AS44" s="415">
        <f t="shared" si="3"/>
        <v>21278</v>
      </c>
      <c r="AT44" s="415">
        <f t="shared" si="3"/>
        <v>23591</v>
      </c>
      <c r="AU44" s="415">
        <f t="shared" si="3"/>
        <v>25667</v>
      </c>
      <c r="AV44" s="415">
        <f t="shared" si="3"/>
        <v>24212</v>
      </c>
      <c r="AW44" s="415">
        <f t="shared" si="3"/>
        <v>23877</v>
      </c>
      <c r="AX44" s="415">
        <f t="shared" si="3"/>
        <v>22956</v>
      </c>
      <c r="AY44" s="415">
        <f t="shared" si="3"/>
        <v>23039</v>
      </c>
      <c r="AZ44" s="415">
        <f t="shared" si="3"/>
        <v>25299</v>
      </c>
      <c r="BA44" s="415">
        <f t="shared" si="3"/>
        <v>26506</v>
      </c>
      <c r="BB44" s="415">
        <f t="shared" si="3"/>
        <v>25236</v>
      </c>
      <c r="BC44" s="415">
        <f t="shared" si="3"/>
        <v>25522</v>
      </c>
      <c r="BD44" s="415">
        <f>SUM(BD20,BD26,BD32,BD38)</f>
        <v>27760</v>
      </c>
      <c r="BE44" s="415">
        <f t="shared" si="3"/>
        <v>30359</v>
      </c>
      <c r="BF44" s="415">
        <f t="shared" si="3"/>
        <v>30581</v>
      </c>
      <c r="BG44" s="415">
        <f t="shared" si="3"/>
        <v>29175</v>
      </c>
      <c r="BH44" s="415">
        <f t="shared" si="3"/>
        <v>25162</v>
      </c>
      <c r="BI44" s="415">
        <f t="shared" si="3"/>
        <v>19686</v>
      </c>
      <c r="BJ44" s="415">
        <f t="shared" si="3"/>
        <v>20445</v>
      </c>
      <c r="BK44" s="415">
        <f t="shared" si="3"/>
        <v>24887</v>
      </c>
      <c r="BL44" s="415">
        <f t="shared" si="3"/>
        <v>26298</v>
      </c>
      <c r="BM44" s="415">
        <f t="shared" si="3"/>
        <v>27240</v>
      </c>
      <c r="BN44" s="415">
        <f t="shared" ref="BN44:CA47" si="4">SUM(BN20,BN26,BN32,BN38)</f>
        <v>27862</v>
      </c>
      <c r="BO44" s="415">
        <f t="shared" si="4"/>
        <v>26198</v>
      </c>
      <c r="BP44" s="415">
        <f t="shared" si="4"/>
        <v>24643</v>
      </c>
      <c r="BQ44" s="415">
        <f t="shared" si="4"/>
        <v>22163</v>
      </c>
      <c r="BR44" s="415">
        <f t="shared" si="4"/>
        <v>23442</v>
      </c>
      <c r="BS44" s="415">
        <f t="shared" si="4"/>
        <v>30064</v>
      </c>
      <c r="BT44" s="415">
        <f t="shared" si="4"/>
        <v>30255</v>
      </c>
      <c r="BU44" s="415">
        <f t="shared" si="4"/>
        <v>30196</v>
      </c>
      <c r="BV44" s="415">
        <f t="shared" si="4"/>
        <v>30047</v>
      </c>
      <c r="BW44" s="415">
        <f t="shared" si="4"/>
        <v>30130</v>
      </c>
      <c r="BX44" s="415">
        <f t="shared" si="4"/>
        <v>31193</v>
      </c>
      <c r="BY44" s="415">
        <f t="shared" si="4"/>
        <v>33574</v>
      </c>
      <c r="BZ44" s="415">
        <f t="shared" si="4"/>
        <v>34978</v>
      </c>
      <c r="CA44" s="415">
        <f t="shared" si="4"/>
        <v>35736</v>
      </c>
    </row>
    <row r="45" spans="1:79" x14ac:dyDescent="0.35">
      <c r="A45" s="415" t="s">
        <v>872</v>
      </c>
      <c r="B45" s="415">
        <f t="shared" si="3"/>
        <v>5219</v>
      </c>
      <c r="C45" s="415">
        <f t="shared" si="3"/>
        <v>5107</v>
      </c>
      <c r="D45" s="415">
        <f t="shared" si="3"/>
        <v>5155</v>
      </c>
      <c r="E45" s="415">
        <f t="shared" si="3"/>
        <v>5030</v>
      </c>
      <c r="F45" s="415">
        <f t="shared" si="3"/>
        <v>5051</v>
      </c>
      <c r="G45" s="415">
        <f t="shared" si="3"/>
        <v>4388</v>
      </c>
      <c r="H45" s="415">
        <f t="shared" si="3"/>
        <v>3706</v>
      </c>
      <c r="I45" s="415">
        <f t="shared" si="3"/>
        <v>2940</v>
      </c>
      <c r="J45" s="415">
        <f t="shared" si="3"/>
        <v>2537</v>
      </c>
      <c r="K45" s="415">
        <f t="shared" si="3"/>
        <v>2276</v>
      </c>
      <c r="L45" s="415">
        <f t="shared" si="3"/>
        <v>1985</v>
      </c>
      <c r="M45" s="415">
        <f t="shared" si="3"/>
        <v>1796</v>
      </c>
      <c r="N45" s="415">
        <f t="shared" si="3"/>
        <v>1617</v>
      </c>
      <c r="O45" s="415">
        <f t="shared" si="3"/>
        <v>1494</v>
      </c>
      <c r="P45" s="415">
        <f t="shared" si="3"/>
        <v>1384</v>
      </c>
      <c r="Q45" s="415">
        <f t="shared" si="3"/>
        <v>1288</v>
      </c>
      <c r="R45" s="415">
        <f t="shared" si="3"/>
        <v>1147</v>
      </c>
      <c r="S45" s="415">
        <f t="shared" si="3"/>
        <v>996</v>
      </c>
      <c r="T45" s="415">
        <f t="shared" si="3"/>
        <v>942</v>
      </c>
      <c r="U45" s="415">
        <f t="shared" si="3"/>
        <v>894</v>
      </c>
      <c r="V45" s="415">
        <f t="shared" si="3"/>
        <v>869</v>
      </c>
      <c r="W45" s="415">
        <f t="shared" si="3"/>
        <v>874</v>
      </c>
      <c r="X45" s="415">
        <f t="shared" si="3"/>
        <v>896</v>
      </c>
      <c r="Y45" s="415">
        <f t="shared" si="3"/>
        <v>876</v>
      </c>
      <c r="Z45" s="415">
        <f t="shared" si="3"/>
        <v>822</v>
      </c>
      <c r="AA45" s="415">
        <f t="shared" si="3"/>
        <v>761</v>
      </c>
      <c r="AB45" s="415">
        <f t="shared" si="3"/>
        <v>709</v>
      </c>
      <c r="AC45" s="415">
        <f t="shared" si="3"/>
        <v>693</v>
      </c>
      <c r="AD45" s="415">
        <f t="shared" si="3"/>
        <v>711</v>
      </c>
      <c r="AE45" s="415">
        <f t="shared" si="3"/>
        <v>703</v>
      </c>
      <c r="AF45" s="415">
        <f t="shared" si="3"/>
        <v>428</v>
      </c>
      <c r="AG45" s="415">
        <f t="shared" si="3"/>
        <v>455</v>
      </c>
      <c r="AH45" s="415">
        <f t="shared" si="3"/>
        <v>468</v>
      </c>
      <c r="AI45" s="415">
        <f t="shared" si="3"/>
        <v>496</v>
      </c>
      <c r="AJ45" s="415">
        <f t="shared" si="3"/>
        <v>499</v>
      </c>
      <c r="AK45" s="415">
        <f t="shared" si="3"/>
        <v>538</v>
      </c>
      <c r="AL45" s="415">
        <f t="shared" si="3"/>
        <v>595</v>
      </c>
      <c r="AM45" s="415">
        <f t="shared" si="3"/>
        <v>662</v>
      </c>
      <c r="AN45" s="415">
        <f t="shared" si="3"/>
        <v>682</v>
      </c>
      <c r="AO45" s="415">
        <f t="shared" si="3"/>
        <v>677</v>
      </c>
      <c r="AP45" s="415">
        <f t="shared" si="3"/>
        <v>660</v>
      </c>
      <c r="AQ45" s="415">
        <f t="shared" si="3"/>
        <v>665</v>
      </c>
      <c r="AR45" s="415">
        <f t="shared" si="3"/>
        <v>649</v>
      </c>
      <c r="AS45" s="415">
        <f t="shared" si="3"/>
        <v>620</v>
      </c>
      <c r="AT45" s="415">
        <f t="shared" si="3"/>
        <v>646</v>
      </c>
      <c r="AU45" s="415">
        <f t="shared" si="3"/>
        <v>675</v>
      </c>
      <c r="AV45" s="415">
        <f t="shared" si="3"/>
        <v>671</v>
      </c>
      <c r="AW45" s="415">
        <f t="shared" si="3"/>
        <v>667</v>
      </c>
      <c r="AX45" s="415">
        <f t="shared" si="3"/>
        <v>678</v>
      </c>
      <c r="AY45" s="415">
        <f t="shared" si="3"/>
        <v>687</v>
      </c>
      <c r="AZ45" s="415">
        <f t="shared" si="3"/>
        <v>685</v>
      </c>
      <c r="BA45" s="415">
        <f t="shared" si="3"/>
        <v>677</v>
      </c>
      <c r="BB45" s="415">
        <f t="shared" si="3"/>
        <v>756</v>
      </c>
      <c r="BC45" s="415">
        <f t="shared" si="3"/>
        <v>815</v>
      </c>
      <c r="BD45" s="415">
        <f t="shared" si="3"/>
        <v>852</v>
      </c>
      <c r="BE45" s="415">
        <f t="shared" si="3"/>
        <v>979</v>
      </c>
      <c r="BF45" s="415">
        <f t="shared" si="3"/>
        <v>1017</v>
      </c>
      <c r="BG45" s="415">
        <f t="shared" si="3"/>
        <v>1103</v>
      </c>
      <c r="BH45" s="415">
        <f t="shared" si="3"/>
        <v>1070</v>
      </c>
      <c r="BI45" s="415">
        <f t="shared" si="3"/>
        <v>953</v>
      </c>
      <c r="BJ45" s="415">
        <f t="shared" si="3"/>
        <v>954</v>
      </c>
      <c r="BK45" s="415">
        <f t="shared" si="3"/>
        <v>926</v>
      </c>
      <c r="BL45" s="415">
        <f t="shared" si="3"/>
        <v>948</v>
      </c>
      <c r="BM45" s="415">
        <f t="shared" si="3"/>
        <v>949</v>
      </c>
      <c r="BN45" s="415">
        <f t="shared" si="4"/>
        <v>962</v>
      </c>
      <c r="BO45" s="415">
        <f t="shared" si="4"/>
        <v>966</v>
      </c>
      <c r="BP45" s="415">
        <f t="shared" si="4"/>
        <v>957</v>
      </c>
      <c r="BQ45" s="415">
        <f t="shared" si="4"/>
        <v>984</v>
      </c>
      <c r="BR45" s="415">
        <f t="shared" si="4"/>
        <v>940</v>
      </c>
      <c r="BS45" s="415">
        <f t="shared" si="4"/>
        <v>894</v>
      </c>
      <c r="BT45" s="415">
        <f t="shared" si="4"/>
        <v>870</v>
      </c>
      <c r="BU45" s="415">
        <f t="shared" si="4"/>
        <v>893</v>
      </c>
      <c r="BV45" s="415">
        <f t="shared" si="4"/>
        <v>960</v>
      </c>
      <c r="BW45" s="415">
        <f t="shared" si="4"/>
        <v>973</v>
      </c>
      <c r="BX45" s="415">
        <f t="shared" si="4"/>
        <v>966</v>
      </c>
      <c r="BY45" s="415">
        <f t="shared" si="4"/>
        <v>1005</v>
      </c>
      <c r="BZ45" s="415">
        <f t="shared" si="4"/>
        <v>1076</v>
      </c>
      <c r="CA45" s="415">
        <f t="shared" si="4"/>
        <v>1094</v>
      </c>
    </row>
    <row r="46" spans="1:79" x14ac:dyDescent="0.35">
      <c r="A46" s="415" t="s">
        <v>873</v>
      </c>
      <c r="B46" s="415">
        <f t="shared" si="3"/>
        <v>2553</v>
      </c>
      <c r="C46" s="415">
        <f t="shared" si="3"/>
        <v>2676</v>
      </c>
      <c r="D46" s="415">
        <f t="shared" si="3"/>
        <v>2701</v>
      </c>
      <c r="E46" s="415">
        <f t="shared" si="3"/>
        <v>2836</v>
      </c>
      <c r="F46" s="415">
        <f t="shared" si="3"/>
        <v>2885</v>
      </c>
      <c r="G46" s="415">
        <f t="shared" si="3"/>
        <v>2869</v>
      </c>
      <c r="H46" s="415">
        <f t="shared" si="3"/>
        <v>2845</v>
      </c>
      <c r="I46" s="415">
        <f t="shared" si="3"/>
        <v>2749</v>
      </c>
      <c r="J46" s="415">
        <f t="shared" si="3"/>
        <v>2665</v>
      </c>
      <c r="K46" s="415">
        <f t="shared" si="3"/>
        <v>2599</v>
      </c>
      <c r="L46" s="415">
        <f t="shared" si="3"/>
        <v>2395</v>
      </c>
      <c r="M46" s="415">
        <f t="shared" si="3"/>
        <v>2235</v>
      </c>
      <c r="N46" s="415">
        <f t="shared" si="3"/>
        <v>2131</v>
      </c>
      <c r="O46" s="415">
        <f t="shared" si="3"/>
        <v>2049</v>
      </c>
      <c r="P46" s="415">
        <f t="shared" si="3"/>
        <v>1925</v>
      </c>
      <c r="Q46" s="415">
        <f t="shared" si="3"/>
        <v>1892</v>
      </c>
      <c r="R46" s="415">
        <f t="shared" si="3"/>
        <v>1590</v>
      </c>
      <c r="S46" s="415">
        <f t="shared" si="3"/>
        <v>1019</v>
      </c>
      <c r="T46" s="415">
        <f t="shared" si="3"/>
        <v>788</v>
      </c>
      <c r="U46" s="415">
        <f t="shared" si="3"/>
        <v>676</v>
      </c>
      <c r="V46" s="415">
        <f t="shared" si="3"/>
        <v>637</v>
      </c>
      <c r="W46" s="415">
        <f t="shared" si="3"/>
        <v>568</v>
      </c>
      <c r="X46" s="415">
        <f t="shared" si="3"/>
        <v>534</v>
      </c>
      <c r="Y46" s="415">
        <f t="shared" si="3"/>
        <v>498</v>
      </c>
      <c r="Z46" s="415">
        <f t="shared" si="3"/>
        <v>469</v>
      </c>
      <c r="AA46" s="415">
        <f t="shared" si="3"/>
        <v>459</v>
      </c>
      <c r="AB46" s="415">
        <f t="shared" si="3"/>
        <v>449</v>
      </c>
      <c r="AC46" s="415">
        <f t="shared" si="3"/>
        <v>440</v>
      </c>
      <c r="AD46" s="415">
        <f t="shared" si="3"/>
        <v>438</v>
      </c>
      <c r="AE46" s="415">
        <f t="shared" si="3"/>
        <v>422</v>
      </c>
      <c r="AF46" s="415">
        <f t="shared" si="3"/>
        <v>250</v>
      </c>
      <c r="AG46" s="415">
        <f t="shared" si="3"/>
        <v>246</v>
      </c>
      <c r="AH46" s="415">
        <f t="shared" si="3"/>
        <v>238</v>
      </c>
      <c r="AI46" s="415">
        <f t="shared" si="3"/>
        <v>243</v>
      </c>
      <c r="AJ46" s="415">
        <f t="shared" si="3"/>
        <v>229</v>
      </c>
      <c r="AK46" s="415">
        <f t="shared" si="3"/>
        <v>232</v>
      </c>
      <c r="AL46" s="415">
        <f t="shared" si="3"/>
        <v>223</v>
      </c>
      <c r="AM46" s="415">
        <f t="shared" si="3"/>
        <v>225</v>
      </c>
      <c r="AN46" s="415">
        <f t="shared" si="3"/>
        <v>212</v>
      </c>
      <c r="AO46" s="415">
        <f t="shared" si="3"/>
        <v>206</v>
      </c>
      <c r="AP46" s="415">
        <f t="shared" si="3"/>
        <v>193</v>
      </c>
      <c r="AQ46" s="415">
        <f t="shared" si="3"/>
        <v>179</v>
      </c>
      <c r="AR46" s="415">
        <f t="shared" si="3"/>
        <v>167</v>
      </c>
      <c r="AS46" s="415">
        <f t="shared" si="3"/>
        <v>159</v>
      </c>
      <c r="AT46" s="415">
        <f t="shared" si="3"/>
        <v>159</v>
      </c>
      <c r="AU46" s="415">
        <f t="shared" si="3"/>
        <v>152</v>
      </c>
      <c r="AV46" s="415">
        <f t="shared" si="3"/>
        <v>164</v>
      </c>
      <c r="AW46" s="415">
        <f t="shared" si="3"/>
        <v>169</v>
      </c>
      <c r="AX46" s="415">
        <f t="shared" si="3"/>
        <v>192</v>
      </c>
      <c r="AY46" s="415">
        <f t="shared" si="3"/>
        <v>201</v>
      </c>
      <c r="AZ46" s="415">
        <f t="shared" si="3"/>
        <v>201</v>
      </c>
      <c r="BA46" s="415">
        <f t="shared" si="3"/>
        <v>201</v>
      </c>
      <c r="BB46" s="415">
        <f t="shared" si="3"/>
        <v>214</v>
      </c>
      <c r="BC46" s="415">
        <f t="shared" si="3"/>
        <v>224</v>
      </c>
      <c r="BD46" s="415">
        <f t="shared" si="3"/>
        <v>227</v>
      </c>
      <c r="BE46" s="415">
        <f t="shared" si="3"/>
        <v>228</v>
      </c>
      <c r="BF46" s="415">
        <f t="shared" si="3"/>
        <v>226</v>
      </c>
      <c r="BG46" s="415">
        <f t="shared" si="3"/>
        <v>226</v>
      </c>
      <c r="BH46" s="415">
        <f t="shared" si="3"/>
        <v>233</v>
      </c>
      <c r="BI46" s="415">
        <f t="shared" si="3"/>
        <v>235</v>
      </c>
      <c r="BJ46" s="415">
        <f t="shared" si="3"/>
        <v>257</v>
      </c>
      <c r="BK46" s="415">
        <f t="shared" si="3"/>
        <v>250</v>
      </c>
      <c r="BL46" s="415">
        <f t="shared" si="3"/>
        <v>250</v>
      </c>
      <c r="BM46" s="415">
        <f t="shared" si="3"/>
        <v>239</v>
      </c>
      <c r="BN46" s="415">
        <f t="shared" si="4"/>
        <v>227</v>
      </c>
      <c r="BO46" s="415">
        <f t="shared" si="4"/>
        <v>221</v>
      </c>
      <c r="BP46" s="415">
        <f t="shared" si="4"/>
        <v>238</v>
      </c>
      <c r="BQ46" s="415">
        <f t="shared" si="4"/>
        <v>243</v>
      </c>
      <c r="BR46" s="415">
        <f t="shared" si="4"/>
        <v>248</v>
      </c>
      <c r="BS46" s="415">
        <f t="shared" si="4"/>
        <v>234</v>
      </c>
      <c r="BT46" s="415">
        <f t="shared" si="4"/>
        <v>236</v>
      </c>
      <c r="BU46" s="415">
        <f t="shared" si="4"/>
        <v>246</v>
      </c>
      <c r="BV46" s="415">
        <f t="shared" si="4"/>
        <v>242</v>
      </c>
      <c r="BW46" s="415">
        <f t="shared" si="4"/>
        <v>232</v>
      </c>
      <c r="BX46" s="415">
        <f t="shared" si="4"/>
        <v>223</v>
      </c>
      <c r="BY46" s="415">
        <f t="shared" si="4"/>
        <v>220</v>
      </c>
      <c r="BZ46" s="415">
        <f t="shared" si="4"/>
        <v>235</v>
      </c>
      <c r="CA46" s="415">
        <f t="shared" si="4"/>
        <v>238</v>
      </c>
    </row>
    <row r="47" spans="1:79" ht="16" thickBot="1" x14ac:dyDescent="0.4">
      <c r="A47" s="416" t="s">
        <v>874</v>
      </c>
      <c r="B47" s="416">
        <f t="shared" si="3"/>
        <v>433</v>
      </c>
      <c r="C47" s="416">
        <f t="shared" si="3"/>
        <v>446</v>
      </c>
      <c r="D47" s="416">
        <f t="shared" si="3"/>
        <v>444</v>
      </c>
      <c r="E47" s="416">
        <f t="shared" si="3"/>
        <v>470</v>
      </c>
      <c r="F47" s="416">
        <f t="shared" si="3"/>
        <v>448</v>
      </c>
      <c r="G47" s="416">
        <f t="shared" si="3"/>
        <v>443</v>
      </c>
      <c r="H47" s="416">
        <f t="shared" si="3"/>
        <v>452</v>
      </c>
      <c r="I47" s="416">
        <f t="shared" si="3"/>
        <v>432</v>
      </c>
      <c r="J47" s="416">
        <f t="shared" si="3"/>
        <v>412</v>
      </c>
      <c r="K47" s="416">
        <f t="shared" si="3"/>
        <v>387</v>
      </c>
      <c r="L47" s="416">
        <f t="shared" si="3"/>
        <v>370</v>
      </c>
      <c r="M47" s="416">
        <f t="shared" si="3"/>
        <v>370</v>
      </c>
      <c r="N47" s="416">
        <f t="shared" si="3"/>
        <v>371</v>
      </c>
      <c r="O47" s="416">
        <f t="shared" si="3"/>
        <v>361</v>
      </c>
      <c r="P47" s="416">
        <f t="shared" si="3"/>
        <v>353</v>
      </c>
      <c r="Q47" s="416">
        <f t="shared" si="3"/>
        <v>340</v>
      </c>
      <c r="R47" s="416">
        <f t="shared" si="3"/>
        <v>322</v>
      </c>
      <c r="S47" s="416">
        <f t="shared" si="3"/>
        <v>267</v>
      </c>
      <c r="T47" s="416">
        <f t="shared" si="3"/>
        <v>229</v>
      </c>
      <c r="U47" s="416">
        <f t="shared" si="3"/>
        <v>215</v>
      </c>
      <c r="V47" s="416">
        <f t="shared" si="3"/>
        <v>206</v>
      </c>
      <c r="W47" s="416">
        <f t="shared" si="3"/>
        <v>212</v>
      </c>
      <c r="X47" s="416">
        <f t="shared" si="3"/>
        <v>210</v>
      </c>
      <c r="Y47" s="416">
        <f t="shared" si="3"/>
        <v>207</v>
      </c>
      <c r="Z47" s="416">
        <f t="shared" si="3"/>
        <v>201</v>
      </c>
      <c r="AA47" s="416">
        <f t="shared" si="3"/>
        <v>200</v>
      </c>
      <c r="AB47" s="416">
        <f t="shared" si="3"/>
        <v>196</v>
      </c>
      <c r="AC47" s="416">
        <f t="shared" si="3"/>
        <v>193</v>
      </c>
      <c r="AD47" s="416">
        <f t="shared" si="3"/>
        <v>192</v>
      </c>
      <c r="AE47" s="416">
        <f t="shared" si="3"/>
        <v>203</v>
      </c>
      <c r="AF47" s="416">
        <f t="shared" si="3"/>
        <v>95</v>
      </c>
      <c r="AG47" s="416">
        <f t="shared" si="3"/>
        <v>95</v>
      </c>
      <c r="AH47" s="416">
        <f t="shared" si="3"/>
        <v>96</v>
      </c>
      <c r="AI47" s="416">
        <f t="shared" si="3"/>
        <v>98</v>
      </c>
      <c r="AJ47" s="416">
        <f t="shared" si="3"/>
        <v>90</v>
      </c>
      <c r="AK47" s="416">
        <f t="shared" si="3"/>
        <v>95</v>
      </c>
      <c r="AL47" s="416">
        <f t="shared" si="3"/>
        <v>93</v>
      </c>
      <c r="AM47" s="416">
        <f t="shared" si="3"/>
        <v>93</v>
      </c>
      <c r="AN47" s="416">
        <f t="shared" si="3"/>
        <v>87</v>
      </c>
      <c r="AO47" s="416">
        <f t="shared" si="3"/>
        <v>87</v>
      </c>
      <c r="AP47" s="416">
        <f t="shared" si="3"/>
        <v>81</v>
      </c>
      <c r="AQ47" s="416">
        <f t="shared" si="3"/>
        <v>81</v>
      </c>
      <c r="AR47" s="416">
        <f t="shared" si="3"/>
        <v>82</v>
      </c>
      <c r="AS47" s="416">
        <f t="shared" si="3"/>
        <v>78</v>
      </c>
      <c r="AT47" s="416">
        <f t="shared" si="3"/>
        <v>76</v>
      </c>
      <c r="AU47" s="416">
        <f t="shared" si="3"/>
        <v>73</v>
      </c>
      <c r="AV47" s="416">
        <f t="shared" si="3"/>
        <v>70</v>
      </c>
      <c r="AW47" s="416">
        <f t="shared" si="3"/>
        <v>76</v>
      </c>
      <c r="AX47" s="416">
        <f t="shared" si="3"/>
        <v>74</v>
      </c>
      <c r="AY47" s="416">
        <f t="shared" si="3"/>
        <v>73</v>
      </c>
      <c r="AZ47" s="416">
        <f t="shared" si="3"/>
        <v>76</v>
      </c>
      <c r="BA47" s="416">
        <f t="shared" si="3"/>
        <v>73</v>
      </c>
      <c r="BB47" s="416">
        <f t="shared" si="3"/>
        <v>71</v>
      </c>
      <c r="BC47" s="416">
        <f t="shared" si="3"/>
        <v>71</v>
      </c>
      <c r="BD47" s="416">
        <f t="shared" si="3"/>
        <v>77</v>
      </c>
      <c r="BE47" s="416">
        <f t="shared" si="3"/>
        <v>76</v>
      </c>
      <c r="BF47" s="416">
        <f t="shared" si="3"/>
        <v>74</v>
      </c>
      <c r="BG47" s="416">
        <f t="shared" si="3"/>
        <v>76</v>
      </c>
      <c r="BH47" s="416">
        <f t="shared" si="3"/>
        <v>75</v>
      </c>
      <c r="BI47" s="416">
        <f t="shared" si="3"/>
        <v>80</v>
      </c>
      <c r="BJ47" s="416">
        <f t="shared" si="3"/>
        <v>79</v>
      </c>
      <c r="BK47" s="416">
        <f t="shared" si="3"/>
        <v>81</v>
      </c>
      <c r="BL47" s="416">
        <f t="shared" si="3"/>
        <v>75</v>
      </c>
      <c r="BM47" s="416">
        <f t="shared" si="3"/>
        <v>73</v>
      </c>
      <c r="BN47" s="416">
        <f t="shared" si="4"/>
        <v>68</v>
      </c>
      <c r="BO47" s="416">
        <f t="shared" si="4"/>
        <v>66</v>
      </c>
      <c r="BP47" s="416">
        <f t="shared" si="4"/>
        <v>62</v>
      </c>
      <c r="BQ47" s="416">
        <f t="shared" si="4"/>
        <v>61</v>
      </c>
      <c r="BR47" s="416">
        <f t="shared" si="4"/>
        <v>62</v>
      </c>
      <c r="BS47" s="416">
        <f t="shared" si="4"/>
        <v>59</v>
      </c>
      <c r="BT47" s="416">
        <f t="shared" si="4"/>
        <v>61</v>
      </c>
      <c r="BU47" s="416">
        <f t="shared" si="4"/>
        <v>56</v>
      </c>
      <c r="BV47" s="416">
        <f t="shared" si="4"/>
        <v>60</v>
      </c>
      <c r="BW47" s="416">
        <f t="shared" si="4"/>
        <v>62</v>
      </c>
      <c r="BX47" s="416">
        <f t="shared" si="4"/>
        <v>62</v>
      </c>
      <c r="BY47" s="416">
        <f t="shared" si="4"/>
        <v>58</v>
      </c>
      <c r="BZ47" s="416">
        <f t="shared" si="4"/>
        <v>58</v>
      </c>
      <c r="CA47" s="416">
        <f t="shared" si="4"/>
        <v>61</v>
      </c>
    </row>
    <row r="48" spans="1:79" x14ac:dyDescent="0.35">
      <c r="A48" s="417" t="s">
        <v>0</v>
      </c>
      <c r="B48" s="417">
        <f t="shared" ref="B48:BH48" si="5">SUM(B44:B47)</f>
        <v>22710</v>
      </c>
      <c r="C48" s="417">
        <f t="shared" si="5"/>
        <v>21941</v>
      </c>
      <c r="D48" s="417">
        <f t="shared" si="5"/>
        <v>21513</v>
      </c>
      <c r="E48" s="417">
        <f t="shared" si="5"/>
        <v>21083</v>
      </c>
      <c r="F48" s="417">
        <f t="shared" si="5"/>
        <v>20338</v>
      </c>
      <c r="G48" s="417">
        <f t="shared" si="5"/>
        <v>19986</v>
      </c>
      <c r="H48" s="417">
        <f t="shared" si="5"/>
        <v>19095</v>
      </c>
      <c r="I48" s="417">
        <f t="shared" si="5"/>
        <v>17353</v>
      </c>
      <c r="J48" s="417">
        <f t="shared" si="5"/>
        <v>16641</v>
      </c>
      <c r="K48" s="417">
        <f t="shared" si="5"/>
        <v>16719</v>
      </c>
      <c r="L48" s="417">
        <f t="shared" si="5"/>
        <v>16311</v>
      </c>
      <c r="M48" s="417">
        <f t="shared" si="5"/>
        <v>15819</v>
      </c>
      <c r="N48" s="417">
        <f t="shared" si="5"/>
        <v>14843</v>
      </c>
      <c r="O48" s="417">
        <f t="shared" si="5"/>
        <v>14882</v>
      </c>
      <c r="P48" s="417">
        <f t="shared" si="5"/>
        <v>14066</v>
      </c>
      <c r="Q48" s="417">
        <f t="shared" si="5"/>
        <v>13939</v>
      </c>
      <c r="R48" s="417">
        <f t="shared" si="5"/>
        <v>14774</v>
      </c>
      <c r="S48" s="417">
        <f t="shared" si="5"/>
        <v>14560</v>
      </c>
      <c r="T48" s="417">
        <f t="shared" si="5"/>
        <v>15349</v>
      </c>
      <c r="U48" s="417">
        <f t="shared" si="5"/>
        <v>17213</v>
      </c>
      <c r="V48" s="417">
        <f t="shared" si="5"/>
        <v>21051</v>
      </c>
      <c r="W48" s="417">
        <f t="shared" si="5"/>
        <v>23994</v>
      </c>
      <c r="X48" s="417">
        <f t="shared" si="5"/>
        <v>26656</v>
      </c>
      <c r="Y48" s="417">
        <f t="shared" si="5"/>
        <v>27563</v>
      </c>
      <c r="Z48" s="417">
        <f t="shared" si="5"/>
        <v>27616</v>
      </c>
      <c r="AA48" s="417">
        <f t="shared" si="5"/>
        <v>25852</v>
      </c>
      <c r="AB48" s="417">
        <f t="shared" si="5"/>
        <v>26162</v>
      </c>
      <c r="AC48" s="417">
        <f t="shared" si="5"/>
        <v>24261</v>
      </c>
      <c r="AD48" s="417">
        <f t="shared" si="5"/>
        <v>22577</v>
      </c>
      <c r="AE48" s="417">
        <f t="shared" si="5"/>
        <v>22220</v>
      </c>
      <c r="AF48" s="417">
        <f t="shared" si="5"/>
        <v>23675</v>
      </c>
      <c r="AG48" s="417">
        <f t="shared" si="5"/>
        <v>24318</v>
      </c>
      <c r="AH48" s="417">
        <f t="shared" si="5"/>
        <v>25444</v>
      </c>
      <c r="AI48" s="417">
        <f t="shared" si="5"/>
        <v>23871</v>
      </c>
      <c r="AJ48" s="417">
        <f t="shared" si="5"/>
        <v>22903</v>
      </c>
      <c r="AK48" s="417">
        <f t="shared" si="5"/>
        <v>22434</v>
      </c>
      <c r="AL48" s="417">
        <f t="shared" si="5"/>
        <v>21198</v>
      </c>
      <c r="AM48" s="417">
        <f t="shared" si="5"/>
        <v>22452</v>
      </c>
      <c r="AN48" s="417">
        <f t="shared" si="5"/>
        <v>21173</v>
      </c>
      <c r="AO48" s="417">
        <f t="shared" si="5"/>
        <v>19617</v>
      </c>
      <c r="AP48" s="417">
        <f t="shared" si="5"/>
        <v>21515</v>
      </c>
      <c r="AQ48" s="417">
        <f t="shared" si="5"/>
        <v>21028</v>
      </c>
      <c r="AR48" s="417">
        <f t="shared" si="5"/>
        <v>19567</v>
      </c>
      <c r="AS48" s="417">
        <f t="shared" si="5"/>
        <v>22135</v>
      </c>
      <c r="AT48" s="417">
        <f t="shared" si="5"/>
        <v>24472</v>
      </c>
      <c r="AU48" s="417">
        <f t="shared" si="5"/>
        <v>26567</v>
      </c>
      <c r="AV48" s="417">
        <f t="shared" si="5"/>
        <v>25117</v>
      </c>
      <c r="AW48" s="417">
        <f t="shared" si="5"/>
        <v>24789</v>
      </c>
      <c r="AX48" s="417">
        <f t="shared" si="5"/>
        <v>23900</v>
      </c>
      <c r="AY48" s="417">
        <f t="shared" si="5"/>
        <v>24000</v>
      </c>
      <c r="AZ48" s="417">
        <f t="shared" si="5"/>
        <v>26261</v>
      </c>
      <c r="BA48" s="417">
        <f t="shared" si="5"/>
        <v>27457</v>
      </c>
      <c r="BB48" s="417">
        <f t="shared" si="5"/>
        <v>26277</v>
      </c>
      <c r="BC48" s="417">
        <f t="shared" si="5"/>
        <v>26632</v>
      </c>
      <c r="BD48" s="417">
        <f t="shared" si="5"/>
        <v>28916</v>
      </c>
      <c r="BE48" s="417">
        <f t="shared" si="5"/>
        <v>31642</v>
      </c>
      <c r="BF48" s="417">
        <f t="shared" si="5"/>
        <v>31898</v>
      </c>
      <c r="BG48" s="417">
        <f t="shared" si="5"/>
        <v>30580</v>
      </c>
      <c r="BH48" s="417">
        <f t="shared" si="5"/>
        <v>26540</v>
      </c>
      <c r="BI48" s="417">
        <f t="shared" ref="BI48:CA48" si="6">SUM(BI44:BI47)</f>
        <v>20954</v>
      </c>
      <c r="BJ48" s="417">
        <f t="shared" si="6"/>
        <v>21735</v>
      </c>
      <c r="BK48" s="417">
        <f t="shared" si="6"/>
        <v>26144</v>
      </c>
      <c r="BL48" s="417">
        <f t="shared" si="6"/>
        <v>27571</v>
      </c>
      <c r="BM48" s="417">
        <f t="shared" si="6"/>
        <v>28501</v>
      </c>
      <c r="BN48" s="417">
        <f t="shared" si="6"/>
        <v>29119</v>
      </c>
      <c r="BO48" s="417">
        <f t="shared" si="6"/>
        <v>27451</v>
      </c>
      <c r="BP48" s="417">
        <f t="shared" si="6"/>
        <v>25900</v>
      </c>
      <c r="BQ48" s="417">
        <f t="shared" si="6"/>
        <v>23451</v>
      </c>
      <c r="BR48" s="417">
        <f t="shared" si="6"/>
        <v>24692</v>
      </c>
      <c r="BS48" s="417">
        <f t="shared" si="6"/>
        <v>31251</v>
      </c>
      <c r="BT48" s="417">
        <f t="shared" si="6"/>
        <v>31422</v>
      </c>
      <c r="BU48" s="417">
        <f t="shared" si="6"/>
        <v>31391</v>
      </c>
      <c r="BV48" s="417">
        <f t="shared" si="6"/>
        <v>31309</v>
      </c>
      <c r="BW48" s="417">
        <f t="shared" si="6"/>
        <v>31397</v>
      </c>
      <c r="BX48" s="417">
        <f t="shared" si="6"/>
        <v>32444</v>
      </c>
      <c r="BY48" s="417">
        <f t="shared" si="6"/>
        <v>34857</v>
      </c>
      <c r="BZ48" s="417">
        <f t="shared" si="6"/>
        <v>36347</v>
      </c>
      <c r="CA48" s="417">
        <f t="shared" si="6"/>
        <v>37129</v>
      </c>
    </row>
    <row r="49" spans="2:55" x14ac:dyDescent="0.35">
      <c r="B49" s="418"/>
      <c r="C49" s="418"/>
      <c r="D49" s="418"/>
      <c r="E49" s="418"/>
      <c r="F49" s="418"/>
      <c r="G49" s="418"/>
      <c r="H49" s="418"/>
      <c r="I49" s="418"/>
      <c r="J49" s="418"/>
      <c r="K49" s="418"/>
      <c r="L49" s="418"/>
      <c r="M49" s="418"/>
    </row>
    <row r="50" spans="2:55" x14ac:dyDescent="0.35">
      <c r="N50" s="418"/>
      <c r="O50" s="418"/>
      <c r="P50" s="418"/>
      <c r="Q50" s="418"/>
      <c r="R50" s="418"/>
      <c r="S50" s="418"/>
      <c r="T50" s="418"/>
      <c r="U50" s="418"/>
      <c r="V50" s="418"/>
      <c r="W50" s="418"/>
      <c r="X50" s="418"/>
      <c r="Y50" s="418"/>
      <c r="Z50" s="418"/>
      <c r="AA50" s="418"/>
      <c r="AB50" s="418"/>
      <c r="AC50" s="418"/>
      <c r="AD50" s="418"/>
      <c r="AE50" s="82"/>
      <c r="AF50" s="82"/>
      <c r="AG50" s="82"/>
      <c r="AH50" s="82"/>
      <c r="AI50" s="82"/>
      <c r="AJ50" s="82"/>
      <c r="AK50" s="82"/>
      <c r="AL50" s="82"/>
      <c r="AM50" s="82"/>
      <c r="AN50" s="82"/>
      <c r="AO50" s="82"/>
      <c r="AP50" s="82"/>
      <c r="AQ50" s="82"/>
      <c r="AR50" s="82"/>
      <c r="AS50" s="82"/>
      <c r="AT50" s="82"/>
      <c r="AU50" s="82"/>
      <c r="AV50" s="82"/>
      <c r="AW50" s="82"/>
      <c r="AX50" s="82"/>
      <c r="AY50" s="82"/>
      <c r="AZ50" s="82"/>
      <c r="BA50" s="82"/>
      <c r="BB50" s="82"/>
    </row>
    <row r="51" spans="2:55" x14ac:dyDescent="0.35">
      <c r="AE51" s="82"/>
      <c r="AF51" s="82"/>
      <c r="AG51" s="82"/>
      <c r="AH51" s="82"/>
      <c r="AI51" s="82"/>
      <c r="AJ51" s="82"/>
      <c r="AK51" s="82"/>
      <c r="AL51" s="82"/>
      <c r="AM51" s="82"/>
      <c r="AN51" s="82"/>
      <c r="AO51" s="82"/>
      <c r="AP51" s="82"/>
      <c r="AQ51" s="82"/>
      <c r="AR51" s="82"/>
      <c r="AS51" s="82"/>
      <c r="AT51" s="82"/>
      <c r="AU51" s="82"/>
      <c r="AV51" s="82"/>
      <c r="AW51" s="82"/>
      <c r="AX51" s="82"/>
      <c r="AY51" s="82"/>
      <c r="AZ51" s="82"/>
      <c r="BA51" s="82"/>
      <c r="BB51" s="82"/>
      <c r="BC51" s="82"/>
    </row>
    <row r="52" spans="2:55" x14ac:dyDescent="0.35">
      <c r="AE52" s="82"/>
      <c r="AF52" s="82"/>
      <c r="AG52" s="82"/>
      <c r="AH52" s="82"/>
      <c r="AI52" s="82"/>
      <c r="AJ52" s="82"/>
      <c r="AK52" s="82"/>
      <c r="AL52" s="82"/>
      <c r="AM52" s="82"/>
      <c r="AN52" s="82"/>
      <c r="AO52" s="82"/>
      <c r="AP52" s="82"/>
      <c r="AQ52" s="82"/>
      <c r="AR52" s="82"/>
      <c r="AS52" s="82"/>
      <c r="AT52" s="82"/>
      <c r="AU52" s="82"/>
      <c r="AV52" s="82"/>
      <c r="AW52" s="82"/>
      <c r="AX52" s="82"/>
      <c r="AY52" s="82"/>
      <c r="AZ52" s="82"/>
      <c r="BA52" s="82"/>
      <c r="BB52" s="82"/>
      <c r="BC52" s="82"/>
    </row>
  </sheetData>
  <mergeCells count="80">
    <mergeCell ref="BT17:BU17"/>
    <mergeCell ref="BV17:BW17"/>
    <mergeCell ref="BX17:BY17"/>
    <mergeCell ref="BZ17:CA17"/>
    <mergeCell ref="BH17:BI17"/>
    <mergeCell ref="BJ17:BK17"/>
    <mergeCell ref="BL17:BM17"/>
    <mergeCell ref="BN17:BO17"/>
    <mergeCell ref="BP17:BQ17"/>
    <mergeCell ref="BR17:BS17"/>
    <mergeCell ref="AV17:AW17"/>
    <mergeCell ref="AX17:AY17"/>
    <mergeCell ref="AZ17:BA17"/>
    <mergeCell ref="BB17:BC17"/>
    <mergeCell ref="BD17:BE17"/>
    <mergeCell ref="BF17:BG17"/>
    <mergeCell ref="AJ17:AK17"/>
    <mergeCell ref="AL17:AM17"/>
    <mergeCell ref="AN17:AO17"/>
    <mergeCell ref="AP17:AQ17"/>
    <mergeCell ref="AR17:AS17"/>
    <mergeCell ref="AT17:AU17"/>
    <mergeCell ref="X17:Y17"/>
    <mergeCell ref="Z17:AA17"/>
    <mergeCell ref="AB17:AC17"/>
    <mergeCell ref="AD17:AE17"/>
    <mergeCell ref="AF17:AG17"/>
    <mergeCell ref="AH17:AI17"/>
    <mergeCell ref="L17:M17"/>
    <mergeCell ref="N17:O17"/>
    <mergeCell ref="P17:Q17"/>
    <mergeCell ref="R17:S17"/>
    <mergeCell ref="T17:U17"/>
    <mergeCell ref="V17:W17"/>
    <mergeCell ref="BT5:BU5"/>
    <mergeCell ref="BV5:BW5"/>
    <mergeCell ref="BX5:BY5"/>
    <mergeCell ref="BZ5:CA5"/>
    <mergeCell ref="A16:A18"/>
    <mergeCell ref="B17:C17"/>
    <mergeCell ref="D17:E17"/>
    <mergeCell ref="F17:G17"/>
    <mergeCell ref="H17:I17"/>
    <mergeCell ref="J17:K17"/>
    <mergeCell ref="BH5:BI5"/>
    <mergeCell ref="BJ5:BK5"/>
    <mergeCell ref="BL5:BM5"/>
    <mergeCell ref="BN5:BO5"/>
    <mergeCell ref="BP5:BQ5"/>
    <mergeCell ref="BR5:BS5"/>
    <mergeCell ref="AV5:AW5"/>
    <mergeCell ref="AX5:AY5"/>
    <mergeCell ref="AZ5:BA5"/>
    <mergeCell ref="BB5:BC5"/>
    <mergeCell ref="BD5:BE5"/>
    <mergeCell ref="BF5:BG5"/>
    <mergeCell ref="AJ5:AK5"/>
    <mergeCell ref="AL5:AM5"/>
    <mergeCell ref="AN5:AO5"/>
    <mergeCell ref="AP5:AQ5"/>
    <mergeCell ref="AR5:AS5"/>
    <mergeCell ref="AT5:AU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5CF92-149E-4852-AA52-EC442673ABF6}">
  <dimension ref="A1:N8"/>
  <sheetViews>
    <sheetView showGridLines="0" zoomScale="80" zoomScaleNormal="80" workbookViewId="0"/>
  </sheetViews>
  <sheetFormatPr defaultColWidth="8.7265625" defaultRowHeight="15.5" x14ac:dyDescent="0.35"/>
  <cols>
    <col min="1" max="1" width="37.453125" style="77" customWidth="1"/>
    <col min="2" max="3" width="12.7265625" style="77" customWidth="1"/>
    <col min="4" max="4" width="11" style="77" bestFit="1" customWidth="1"/>
    <col min="5" max="5" width="12.1796875" style="77" customWidth="1"/>
    <col min="6" max="6" width="10.7265625" style="77" bestFit="1" customWidth="1"/>
    <col min="7" max="7" width="10.7265625" style="77" customWidth="1"/>
    <col min="8" max="8" width="12.81640625" style="77" customWidth="1"/>
    <col min="9" max="9" width="10.1796875" style="77" bestFit="1" customWidth="1"/>
    <col min="10" max="11" width="11.453125" style="77" customWidth="1"/>
    <col min="12" max="12" width="9.54296875" style="77" bestFit="1" customWidth="1"/>
    <col min="13" max="13" width="10.453125" style="77" bestFit="1" customWidth="1"/>
    <col min="14" max="14" width="13.81640625" style="77" customWidth="1"/>
    <col min="15" max="16384" width="8.7265625" style="77"/>
  </cols>
  <sheetData>
    <row r="1" spans="1:14" x14ac:dyDescent="0.35">
      <c r="A1" s="374" t="s">
        <v>875</v>
      </c>
    </row>
    <row r="2" spans="1:14" ht="16" thickBot="1" x14ac:dyDescent="0.4"/>
    <row r="3" spans="1:14" x14ac:dyDescent="0.35">
      <c r="A3" s="419"/>
      <c r="B3" s="420">
        <v>44805</v>
      </c>
      <c r="C3" s="421">
        <v>44835</v>
      </c>
      <c r="D3" s="421">
        <v>44866</v>
      </c>
      <c r="E3" s="421">
        <v>44896</v>
      </c>
      <c r="F3" s="421">
        <v>44927</v>
      </c>
      <c r="G3" s="421">
        <v>44958</v>
      </c>
      <c r="H3" s="421">
        <v>44986</v>
      </c>
      <c r="I3" s="421">
        <v>45017</v>
      </c>
      <c r="J3" s="421">
        <v>45047</v>
      </c>
      <c r="K3" s="421">
        <v>45078</v>
      </c>
      <c r="L3" s="421">
        <v>45108</v>
      </c>
      <c r="M3" s="421">
        <v>45139</v>
      </c>
      <c r="N3" s="422">
        <v>45170</v>
      </c>
    </row>
    <row r="4" spans="1:14" x14ac:dyDescent="0.35">
      <c r="A4" s="423" t="s">
        <v>876</v>
      </c>
      <c r="B4" s="424">
        <v>13147</v>
      </c>
      <c r="C4" s="424">
        <v>9709</v>
      </c>
      <c r="D4" s="424">
        <v>12467</v>
      </c>
      <c r="E4" s="424">
        <v>20292</v>
      </c>
      <c r="F4" s="424">
        <v>10892</v>
      </c>
      <c r="G4" s="424">
        <v>10111</v>
      </c>
      <c r="H4" s="424">
        <v>14255</v>
      </c>
      <c r="I4" s="424">
        <v>12671</v>
      </c>
      <c r="J4" s="424">
        <v>12442</v>
      </c>
      <c r="K4" s="424">
        <v>11090</v>
      </c>
      <c r="L4" s="424">
        <v>11255</v>
      </c>
      <c r="M4" s="424">
        <v>12344</v>
      </c>
      <c r="N4" s="425">
        <v>10474</v>
      </c>
    </row>
    <row r="5" spans="1:14" x14ac:dyDescent="0.35">
      <c r="A5" s="423" t="s">
        <v>877</v>
      </c>
      <c r="B5" s="424">
        <v>2843</v>
      </c>
      <c r="C5" s="424">
        <v>2709</v>
      </c>
      <c r="D5" s="424">
        <v>2847</v>
      </c>
      <c r="E5" s="424">
        <v>1935</v>
      </c>
      <c r="F5" s="424">
        <v>909</v>
      </c>
      <c r="G5" s="424">
        <v>1068</v>
      </c>
      <c r="H5" s="424">
        <v>2034</v>
      </c>
      <c r="I5" s="424">
        <v>1010</v>
      </c>
      <c r="J5" s="424">
        <v>1258</v>
      </c>
      <c r="K5" s="424">
        <v>988</v>
      </c>
      <c r="L5" s="424">
        <v>1120</v>
      </c>
      <c r="M5" s="424">
        <v>1456</v>
      </c>
      <c r="N5" s="425">
        <v>1201</v>
      </c>
    </row>
    <row r="6" spans="1:14" x14ac:dyDescent="0.35">
      <c r="A6" s="423" t="s">
        <v>878</v>
      </c>
      <c r="B6" s="426">
        <f t="shared" ref="B6:N6" si="0">IF(ISERROR(B5/B4),0,B5/B4)</f>
        <v>0.21624705255951929</v>
      </c>
      <c r="C6" s="426">
        <f t="shared" si="0"/>
        <v>0.27901946647440518</v>
      </c>
      <c r="D6" s="426">
        <f t="shared" si="0"/>
        <v>0.22836287799791449</v>
      </c>
      <c r="E6" s="426">
        <f t="shared" si="0"/>
        <v>9.5357776463630986E-2</v>
      </c>
      <c r="F6" s="426">
        <f t="shared" si="0"/>
        <v>8.3455747337495403E-2</v>
      </c>
      <c r="G6" s="426">
        <f t="shared" si="0"/>
        <v>0.10562753436850954</v>
      </c>
      <c r="H6" s="426">
        <f t="shared" si="0"/>
        <v>0.1426867765696247</v>
      </c>
      <c r="I6" s="426">
        <f t="shared" si="0"/>
        <v>7.9709573040801826E-2</v>
      </c>
      <c r="J6" s="426">
        <f t="shared" si="0"/>
        <v>0.10110914643947919</v>
      </c>
      <c r="K6" s="426">
        <f t="shared" si="0"/>
        <v>8.9089269612263294E-2</v>
      </c>
      <c r="L6" s="426">
        <f t="shared" si="0"/>
        <v>9.9511328298533985E-2</v>
      </c>
      <c r="M6" s="426">
        <f t="shared" si="0"/>
        <v>0.11795204147764096</v>
      </c>
      <c r="N6" s="427">
        <f t="shared" si="0"/>
        <v>0.11466488447584496</v>
      </c>
    </row>
    <row r="7" spans="1:14" x14ac:dyDescent="0.35">
      <c r="A7" s="423" t="s">
        <v>879</v>
      </c>
      <c r="B7" s="424">
        <v>5611.5643845335198</v>
      </c>
      <c r="C7" s="424">
        <v>5512.8279883381902</v>
      </c>
      <c r="D7" s="424">
        <v>6498.8564391273803</v>
      </c>
      <c r="E7" s="424">
        <v>5888.9180672268903</v>
      </c>
      <c r="F7" s="424">
        <v>5333.5129310344801</v>
      </c>
      <c r="G7" s="428">
        <v>5433.9796860572496</v>
      </c>
      <c r="H7" s="428">
        <v>4149.3917274939204</v>
      </c>
      <c r="I7" s="428">
        <v>6354.3983822042501</v>
      </c>
      <c r="J7" s="428">
        <v>6341.3197172034597</v>
      </c>
      <c r="K7" s="428">
        <v>6937.8159757330604</v>
      </c>
      <c r="L7" s="428">
        <v>7129.8153034300803</v>
      </c>
      <c r="M7" s="428">
        <v>6818.7070151306698</v>
      </c>
      <c r="N7" s="429">
        <v>6917.0357751277697</v>
      </c>
    </row>
    <row r="8" spans="1:14" ht="16" thickBot="1" x14ac:dyDescent="0.4">
      <c r="A8" s="430" t="s">
        <v>880</v>
      </c>
      <c r="B8" s="431">
        <v>46.504748505100203</v>
      </c>
      <c r="C8" s="431">
        <v>46.273901808785503</v>
      </c>
      <c r="D8" s="431">
        <v>46.047418335089603</v>
      </c>
      <c r="E8" s="431">
        <v>48.093540051679597</v>
      </c>
      <c r="F8" s="431">
        <v>56.696369636963702</v>
      </c>
      <c r="G8" s="431">
        <v>56.811797752808999</v>
      </c>
      <c r="H8" s="431">
        <v>34.582104228121899</v>
      </c>
      <c r="I8" s="431">
        <v>46.687128712871299</v>
      </c>
      <c r="J8" s="431">
        <v>44.209062003179703</v>
      </c>
      <c r="K8" s="431">
        <v>48.258097165991899</v>
      </c>
      <c r="L8" s="431">
        <v>49.159821428571398</v>
      </c>
      <c r="M8" s="431">
        <v>48.061126373626401</v>
      </c>
      <c r="N8" s="432">
        <v>48.7468776019983</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306A5-8F58-478A-84F1-B787FEBA7238}">
  <dimension ref="A1:L139"/>
  <sheetViews>
    <sheetView showGridLines="0" zoomScale="80" zoomScaleNormal="80" workbookViewId="0">
      <selection sqref="A1:L1"/>
    </sheetView>
  </sheetViews>
  <sheetFormatPr defaultRowHeight="14.5" x14ac:dyDescent="0.35"/>
  <cols>
    <col min="1" max="1" width="35.7265625" customWidth="1"/>
    <col min="2" max="2" width="11.1796875" customWidth="1"/>
    <col min="3" max="3" width="10.81640625" customWidth="1"/>
  </cols>
  <sheetData>
    <row r="1" spans="1:12" ht="98.5" customHeight="1" x14ac:dyDescent="0.35">
      <c r="A1" s="433" t="s">
        <v>881</v>
      </c>
      <c r="B1" s="434"/>
      <c r="C1" s="434"/>
      <c r="D1" s="434"/>
      <c r="E1" s="434"/>
      <c r="F1" s="434"/>
      <c r="G1" s="434"/>
      <c r="H1" s="434"/>
      <c r="I1" s="434"/>
      <c r="J1" s="434"/>
      <c r="K1" s="434"/>
      <c r="L1" s="434"/>
    </row>
    <row r="2" spans="1:12" ht="12.65" customHeight="1" x14ac:dyDescent="0.35"/>
    <row r="3" spans="1:12" ht="16" thickBot="1" x14ac:dyDescent="0.4">
      <c r="A3" s="374" t="s">
        <v>882</v>
      </c>
      <c r="B3" s="77"/>
      <c r="C3" s="77"/>
    </row>
    <row r="4" spans="1:12" ht="15" x14ac:dyDescent="0.35">
      <c r="A4" s="419" t="s">
        <v>842</v>
      </c>
      <c r="B4" s="422" t="s">
        <v>883</v>
      </c>
    </row>
    <row r="5" spans="1:12" ht="15.5" x14ac:dyDescent="0.35">
      <c r="A5" s="423" t="s">
        <v>884</v>
      </c>
      <c r="B5" s="435">
        <v>15</v>
      </c>
    </row>
    <row r="6" spans="1:12" ht="15.5" x14ac:dyDescent="0.35">
      <c r="A6" s="423" t="s">
        <v>885</v>
      </c>
      <c r="B6" s="435">
        <v>9</v>
      </c>
    </row>
    <row r="7" spans="1:12" ht="15.5" x14ac:dyDescent="0.35">
      <c r="A7" s="423" t="s">
        <v>886</v>
      </c>
      <c r="B7" s="435">
        <v>10</v>
      </c>
    </row>
    <row r="8" spans="1:12" ht="15.5" x14ac:dyDescent="0.35">
      <c r="A8" s="423" t="s">
        <v>845</v>
      </c>
      <c r="B8" s="435">
        <v>25</v>
      </c>
    </row>
    <row r="9" spans="1:12" ht="15.5" x14ac:dyDescent="0.35">
      <c r="A9" s="423" t="s">
        <v>887</v>
      </c>
      <c r="B9" s="435">
        <v>17</v>
      </c>
    </row>
    <row r="10" spans="1:12" ht="16" thickBot="1" x14ac:dyDescent="0.4">
      <c r="A10" s="430" t="s">
        <v>843</v>
      </c>
      <c r="B10" s="436">
        <v>25</v>
      </c>
    </row>
    <row r="12" spans="1:12" ht="16" thickBot="1" x14ac:dyDescent="0.4">
      <c r="A12" s="374" t="s">
        <v>888</v>
      </c>
      <c r="B12" s="77"/>
    </row>
    <row r="13" spans="1:12" ht="15" x14ac:dyDescent="0.35">
      <c r="A13" s="419" t="s">
        <v>842</v>
      </c>
      <c r="B13" s="422" t="s">
        <v>889</v>
      </c>
    </row>
    <row r="14" spans="1:12" ht="15.5" x14ac:dyDescent="0.35">
      <c r="A14" s="423" t="s">
        <v>884</v>
      </c>
      <c r="B14" s="435">
        <v>22</v>
      </c>
    </row>
    <row r="15" spans="1:12" ht="15.5" x14ac:dyDescent="0.35">
      <c r="A15" s="423" t="s">
        <v>885</v>
      </c>
      <c r="B15" s="435">
        <v>21</v>
      </c>
    </row>
    <row r="16" spans="1:12" ht="15.5" x14ac:dyDescent="0.35">
      <c r="A16" s="423" t="s">
        <v>886</v>
      </c>
      <c r="B16" s="435">
        <v>19</v>
      </c>
    </row>
    <row r="17" spans="1:2" ht="15.5" x14ac:dyDescent="0.35">
      <c r="A17" s="423" t="s">
        <v>845</v>
      </c>
      <c r="B17" s="435">
        <v>19</v>
      </c>
    </row>
    <row r="18" spans="1:2" ht="15.5" x14ac:dyDescent="0.35">
      <c r="A18" s="423" t="s">
        <v>887</v>
      </c>
      <c r="B18" s="435">
        <v>19</v>
      </c>
    </row>
    <row r="19" spans="1:2" ht="16" thickBot="1" x14ac:dyDescent="0.4">
      <c r="A19" s="430" t="s">
        <v>843</v>
      </c>
      <c r="B19" s="436">
        <v>20</v>
      </c>
    </row>
    <row r="20" spans="1:2" ht="15.5" x14ac:dyDescent="0.35">
      <c r="B20" s="437"/>
    </row>
    <row r="21" spans="1:2" ht="16" thickBot="1" x14ac:dyDescent="0.4">
      <c r="A21" s="374" t="s">
        <v>890</v>
      </c>
      <c r="B21" s="77"/>
    </row>
    <row r="22" spans="1:2" ht="15" x14ac:dyDescent="0.35">
      <c r="A22" s="419" t="s">
        <v>842</v>
      </c>
      <c r="B22" s="422" t="s">
        <v>823</v>
      </c>
    </row>
    <row r="23" spans="1:2" ht="15.5" x14ac:dyDescent="0.35">
      <c r="A23" s="423" t="s">
        <v>884</v>
      </c>
      <c r="B23" s="425">
        <v>12</v>
      </c>
    </row>
    <row r="24" spans="1:2" ht="15.5" x14ac:dyDescent="0.35">
      <c r="A24" s="423" t="s">
        <v>885</v>
      </c>
      <c r="B24" s="425">
        <v>3</v>
      </c>
    </row>
    <row r="25" spans="1:2" ht="15.5" x14ac:dyDescent="0.35">
      <c r="A25" s="423" t="s">
        <v>886</v>
      </c>
      <c r="B25" s="425">
        <v>9</v>
      </c>
    </row>
    <row r="26" spans="1:2" ht="15.5" x14ac:dyDescent="0.35">
      <c r="A26" s="423" t="s">
        <v>845</v>
      </c>
      <c r="B26" s="425">
        <v>11</v>
      </c>
    </row>
    <row r="27" spans="1:2" ht="15.5" x14ac:dyDescent="0.35">
      <c r="A27" s="423" t="s">
        <v>887</v>
      </c>
      <c r="B27" s="425">
        <v>8</v>
      </c>
    </row>
    <row r="28" spans="1:2" ht="16" thickBot="1" x14ac:dyDescent="0.4">
      <c r="A28" s="430" t="s">
        <v>843</v>
      </c>
      <c r="B28" s="438">
        <v>14</v>
      </c>
    </row>
    <row r="29" spans="1:2" ht="15.5" x14ac:dyDescent="0.35">
      <c r="B29" s="437"/>
    </row>
    <row r="30" spans="1:2" ht="16" thickBot="1" x14ac:dyDescent="0.4">
      <c r="A30" s="374" t="s">
        <v>891</v>
      </c>
      <c r="B30" s="77"/>
    </row>
    <row r="31" spans="1:2" ht="15" x14ac:dyDescent="0.35">
      <c r="A31" s="419" t="s">
        <v>842</v>
      </c>
      <c r="B31" s="422" t="s">
        <v>883</v>
      </c>
    </row>
    <row r="32" spans="1:2" ht="15.5" x14ac:dyDescent="0.35">
      <c r="A32" s="423" t="s">
        <v>884</v>
      </c>
      <c r="B32" s="435">
        <v>30</v>
      </c>
    </row>
    <row r="33" spans="1:2" ht="15.5" x14ac:dyDescent="0.35">
      <c r="A33" s="423" t="s">
        <v>885</v>
      </c>
      <c r="B33" s="435">
        <v>12</v>
      </c>
    </row>
    <row r="34" spans="1:2" ht="15.5" x14ac:dyDescent="0.35">
      <c r="A34" s="423" t="s">
        <v>886</v>
      </c>
      <c r="B34" s="435">
        <v>11</v>
      </c>
    </row>
    <row r="35" spans="1:2" ht="15.5" x14ac:dyDescent="0.35">
      <c r="A35" s="423" t="s">
        <v>845</v>
      </c>
      <c r="B35" s="435">
        <v>6</v>
      </c>
    </row>
    <row r="36" spans="1:2" ht="15.5" x14ac:dyDescent="0.35">
      <c r="A36" s="423" t="s">
        <v>844</v>
      </c>
      <c r="B36" s="425">
        <v>1</v>
      </c>
    </row>
    <row r="37" spans="1:2" ht="16" thickBot="1" x14ac:dyDescent="0.4">
      <c r="A37" s="430" t="s">
        <v>843</v>
      </c>
      <c r="B37" s="438">
        <v>7</v>
      </c>
    </row>
    <row r="39" spans="1:2" ht="16" thickBot="1" x14ac:dyDescent="0.4">
      <c r="A39" s="374" t="s">
        <v>892</v>
      </c>
      <c r="B39" s="77"/>
    </row>
    <row r="40" spans="1:2" ht="15" x14ac:dyDescent="0.35">
      <c r="A40" s="419" t="s">
        <v>842</v>
      </c>
      <c r="B40" s="422" t="s">
        <v>889</v>
      </c>
    </row>
    <row r="41" spans="1:2" ht="15.5" x14ac:dyDescent="0.35">
      <c r="A41" s="423" t="s">
        <v>884</v>
      </c>
      <c r="B41" s="435">
        <v>19</v>
      </c>
    </row>
    <row r="42" spans="1:2" ht="15.5" x14ac:dyDescent="0.35">
      <c r="A42" s="423" t="s">
        <v>885</v>
      </c>
      <c r="B42" s="435">
        <v>8</v>
      </c>
    </row>
    <row r="43" spans="1:2" ht="15.5" x14ac:dyDescent="0.35">
      <c r="A43" s="423" t="s">
        <v>886</v>
      </c>
      <c r="B43" s="435">
        <v>9</v>
      </c>
    </row>
    <row r="44" spans="1:2" ht="15.5" x14ac:dyDescent="0.35">
      <c r="A44" s="423" t="s">
        <v>845</v>
      </c>
      <c r="B44" s="435">
        <v>4</v>
      </c>
    </row>
    <row r="45" spans="1:2" ht="15.5" x14ac:dyDescent="0.35">
      <c r="A45" s="423" t="s">
        <v>844</v>
      </c>
      <c r="B45" s="439">
        <v>1</v>
      </c>
    </row>
    <row r="46" spans="1:2" ht="16" thickBot="1" x14ac:dyDescent="0.4">
      <c r="A46" s="430" t="s">
        <v>843</v>
      </c>
      <c r="B46" s="440">
        <v>4</v>
      </c>
    </row>
    <row r="47" spans="1:2" ht="15.5" x14ac:dyDescent="0.35">
      <c r="B47" s="437"/>
    </row>
    <row r="48" spans="1:2" ht="16" thickBot="1" x14ac:dyDescent="0.4">
      <c r="A48" s="374" t="s">
        <v>893</v>
      </c>
      <c r="B48" s="77"/>
    </row>
    <row r="49" spans="1:2" ht="15" x14ac:dyDescent="0.35">
      <c r="A49" s="419" t="s">
        <v>842</v>
      </c>
      <c r="B49" s="422" t="s">
        <v>823</v>
      </c>
    </row>
    <row r="50" spans="1:2" ht="15.5" x14ac:dyDescent="0.35">
      <c r="A50" s="423" t="s">
        <v>884</v>
      </c>
      <c r="B50" s="425">
        <v>2</v>
      </c>
    </row>
    <row r="51" spans="1:2" ht="15.5" x14ac:dyDescent="0.35">
      <c r="A51" s="423" t="s">
        <v>885</v>
      </c>
      <c r="B51" s="425">
        <v>1</v>
      </c>
    </row>
    <row r="52" spans="1:2" ht="15.5" x14ac:dyDescent="0.35">
      <c r="A52" s="423" t="s">
        <v>886</v>
      </c>
      <c r="B52" s="425">
        <v>0</v>
      </c>
    </row>
    <row r="53" spans="1:2" ht="15.5" x14ac:dyDescent="0.35">
      <c r="A53" s="423" t="s">
        <v>845</v>
      </c>
      <c r="B53" s="425">
        <v>0</v>
      </c>
    </row>
    <row r="54" spans="1:2" ht="15.5" x14ac:dyDescent="0.35">
      <c r="A54" s="423" t="s">
        <v>887</v>
      </c>
      <c r="B54" s="425">
        <v>0</v>
      </c>
    </row>
    <row r="55" spans="1:2" ht="16" thickBot="1" x14ac:dyDescent="0.4">
      <c r="A55" s="430" t="s">
        <v>843</v>
      </c>
      <c r="B55" s="438">
        <v>0</v>
      </c>
    </row>
    <row r="56" spans="1:2" ht="15.5" x14ac:dyDescent="0.35">
      <c r="B56" s="437"/>
    </row>
    <row r="57" spans="1:2" ht="16" thickBot="1" x14ac:dyDescent="0.4">
      <c r="A57" s="374" t="s">
        <v>894</v>
      </c>
      <c r="B57" s="77"/>
    </row>
    <row r="58" spans="1:2" ht="15" x14ac:dyDescent="0.35">
      <c r="A58" s="419" t="s">
        <v>842</v>
      </c>
      <c r="B58" s="422" t="s">
        <v>883</v>
      </c>
    </row>
    <row r="59" spans="1:2" ht="15.5" x14ac:dyDescent="0.35">
      <c r="A59" s="423" t="s">
        <v>884</v>
      </c>
      <c r="B59" s="435">
        <v>24545</v>
      </c>
    </row>
    <row r="60" spans="1:2" ht="15.5" x14ac:dyDescent="0.35">
      <c r="A60" s="423" t="s">
        <v>885</v>
      </c>
      <c r="B60" s="435">
        <v>22976</v>
      </c>
    </row>
    <row r="61" spans="1:2" ht="15.5" x14ac:dyDescent="0.35">
      <c r="A61" s="423" t="s">
        <v>886</v>
      </c>
      <c r="B61" s="435">
        <v>16174</v>
      </c>
    </row>
    <row r="62" spans="1:2" ht="15.5" x14ac:dyDescent="0.35">
      <c r="A62" s="423" t="s">
        <v>845</v>
      </c>
      <c r="B62" s="435">
        <v>6941</v>
      </c>
    </row>
    <row r="63" spans="1:2" ht="15.5" x14ac:dyDescent="0.35">
      <c r="A63" s="423" t="s">
        <v>887</v>
      </c>
      <c r="B63" s="435">
        <v>5977</v>
      </c>
    </row>
    <row r="64" spans="1:2" ht="16" thickBot="1" x14ac:dyDescent="0.4">
      <c r="A64" s="430" t="s">
        <v>843</v>
      </c>
      <c r="B64" s="436">
        <v>9042</v>
      </c>
    </row>
    <row r="66" spans="1:2" ht="16" thickBot="1" x14ac:dyDescent="0.4">
      <c r="A66" s="374" t="s">
        <v>895</v>
      </c>
      <c r="B66" s="77"/>
    </row>
    <row r="67" spans="1:2" ht="15" x14ac:dyDescent="0.35">
      <c r="A67" s="419" t="s">
        <v>842</v>
      </c>
      <c r="B67" s="422" t="s">
        <v>889</v>
      </c>
    </row>
    <row r="68" spans="1:2" ht="15.5" x14ac:dyDescent="0.35">
      <c r="A68" s="423" t="s">
        <v>884</v>
      </c>
      <c r="B68" s="435">
        <v>25793</v>
      </c>
    </row>
    <row r="69" spans="1:2" ht="15.5" x14ac:dyDescent="0.35">
      <c r="A69" s="423" t="s">
        <v>885</v>
      </c>
      <c r="B69" s="435">
        <v>24371</v>
      </c>
    </row>
    <row r="70" spans="1:2" ht="15.5" x14ac:dyDescent="0.35">
      <c r="A70" s="423" t="s">
        <v>886</v>
      </c>
      <c r="B70" s="435">
        <v>17657</v>
      </c>
    </row>
    <row r="71" spans="1:2" ht="15.5" x14ac:dyDescent="0.35">
      <c r="A71" s="423" t="s">
        <v>845</v>
      </c>
      <c r="B71" s="435">
        <v>7422</v>
      </c>
    </row>
    <row r="72" spans="1:2" ht="15.5" x14ac:dyDescent="0.35">
      <c r="A72" s="423" t="s">
        <v>887</v>
      </c>
      <c r="B72" s="435">
        <v>6468</v>
      </c>
    </row>
    <row r="73" spans="1:2" ht="16" thickBot="1" x14ac:dyDescent="0.4">
      <c r="A73" s="430" t="s">
        <v>843</v>
      </c>
      <c r="B73" s="436">
        <v>9470</v>
      </c>
    </row>
    <row r="74" spans="1:2" ht="15.5" x14ac:dyDescent="0.35">
      <c r="B74" s="437"/>
    </row>
    <row r="75" spans="1:2" ht="16" thickBot="1" x14ac:dyDescent="0.4">
      <c r="A75" s="374" t="s">
        <v>896</v>
      </c>
      <c r="B75" s="77"/>
    </row>
    <row r="76" spans="1:2" ht="15" x14ac:dyDescent="0.35">
      <c r="A76" s="419" t="s">
        <v>842</v>
      </c>
      <c r="B76" s="422" t="s">
        <v>823</v>
      </c>
    </row>
    <row r="77" spans="1:2" ht="15.5" x14ac:dyDescent="0.35">
      <c r="A77" s="423" t="s">
        <v>884</v>
      </c>
      <c r="B77" s="425">
        <v>13632</v>
      </c>
    </row>
    <row r="78" spans="1:2" ht="15.5" x14ac:dyDescent="0.35">
      <c r="A78" s="423" t="s">
        <v>885</v>
      </c>
      <c r="B78" s="425">
        <v>13203</v>
      </c>
    </row>
    <row r="79" spans="1:2" ht="15.5" x14ac:dyDescent="0.35">
      <c r="A79" s="423" t="s">
        <v>886</v>
      </c>
      <c r="B79" s="425">
        <v>10998</v>
      </c>
    </row>
    <row r="80" spans="1:2" ht="15.5" x14ac:dyDescent="0.35">
      <c r="A80" s="423" t="s">
        <v>845</v>
      </c>
      <c r="B80" s="425">
        <v>64</v>
      </c>
    </row>
    <row r="81" spans="1:7" ht="15.5" x14ac:dyDescent="0.35">
      <c r="A81" s="423" t="s">
        <v>887</v>
      </c>
      <c r="B81" s="425">
        <v>4065</v>
      </c>
    </row>
    <row r="82" spans="1:7" ht="16" thickBot="1" x14ac:dyDescent="0.4">
      <c r="A82" s="430" t="s">
        <v>843</v>
      </c>
      <c r="B82" s="438">
        <v>5801</v>
      </c>
    </row>
    <row r="83" spans="1:7" ht="15.5" x14ac:dyDescent="0.35">
      <c r="B83" s="437"/>
    </row>
    <row r="84" spans="1:7" ht="16" thickBot="1" x14ac:dyDescent="0.4">
      <c r="A84" s="374" t="s">
        <v>897</v>
      </c>
      <c r="B84" s="77"/>
    </row>
    <row r="85" spans="1:7" ht="15" x14ac:dyDescent="0.35">
      <c r="A85" s="419" t="s">
        <v>898</v>
      </c>
      <c r="B85" s="421" t="s">
        <v>884</v>
      </c>
      <c r="C85" s="421" t="s">
        <v>885</v>
      </c>
      <c r="D85" s="421" t="s">
        <v>886</v>
      </c>
      <c r="E85" s="421" t="s">
        <v>845</v>
      </c>
      <c r="F85" s="421" t="s">
        <v>844</v>
      </c>
      <c r="G85" s="422" t="s">
        <v>843</v>
      </c>
    </row>
    <row r="86" spans="1:7" ht="15.5" x14ac:dyDescent="0.35">
      <c r="A86" s="423" t="s">
        <v>899</v>
      </c>
      <c r="B86" s="441"/>
      <c r="C86" s="441"/>
      <c r="D86" s="441"/>
      <c r="E86" s="441"/>
      <c r="F86" s="424">
        <v>23</v>
      </c>
      <c r="G86" s="425">
        <v>123</v>
      </c>
    </row>
    <row r="87" spans="1:7" ht="15.5" x14ac:dyDescent="0.35">
      <c r="A87" s="423" t="s">
        <v>900</v>
      </c>
      <c r="B87" s="441">
        <v>0</v>
      </c>
      <c r="C87" s="441">
        <v>0</v>
      </c>
      <c r="D87" s="441">
        <v>0</v>
      </c>
      <c r="E87" s="424">
        <v>10</v>
      </c>
      <c r="F87" s="424">
        <v>37</v>
      </c>
      <c r="G87" s="425">
        <v>69</v>
      </c>
    </row>
    <row r="88" spans="1:7" ht="15.5" x14ac:dyDescent="0.35">
      <c r="A88" s="423" t="s">
        <v>901</v>
      </c>
      <c r="B88" s="441"/>
      <c r="C88" s="441"/>
      <c r="D88" s="441"/>
      <c r="E88" s="441"/>
      <c r="F88" s="424">
        <v>54</v>
      </c>
      <c r="G88" s="425">
        <v>129</v>
      </c>
    </row>
    <row r="89" spans="1:7" ht="15.5" x14ac:dyDescent="0.35">
      <c r="A89" s="423" t="s">
        <v>902</v>
      </c>
      <c r="B89" s="424">
        <v>10119</v>
      </c>
      <c r="C89" s="424">
        <v>9164</v>
      </c>
      <c r="D89" s="424">
        <v>6123</v>
      </c>
      <c r="E89" s="424">
        <v>5270</v>
      </c>
      <c r="F89" s="424">
        <v>6607</v>
      </c>
      <c r="G89" s="425">
        <v>5089</v>
      </c>
    </row>
    <row r="90" spans="1:7" ht="15.5" x14ac:dyDescent="0.35">
      <c r="A90" s="423" t="s">
        <v>903</v>
      </c>
      <c r="B90" s="441"/>
      <c r="C90" s="441"/>
      <c r="D90" s="441"/>
      <c r="E90" s="441"/>
      <c r="F90" s="441"/>
      <c r="G90" s="425">
        <v>39</v>
      </c>
    </row>
    <row r="91" spans="1:7" ht="15.5" x14ac:dyDescent="0.35">
      <c r="A91" s="423" t="s">
        <v>904</v>
      </c>
      <c r="B91" s="441">
        <v>0</v>
      </c>
      <c r="C91" s="441">
        <v>0</v>
      </c>
      <c r="D91" s="441">
        <v>0</v>
      </c>
      <c r="E91" s="424">
        <v>1303</v>
      </c>
      <c r="F91" s="424">
        <v>4296</v>
      </c>
      <c r="G91" s="425">
        <v>1008</v>
      </c>
    </row>
    <row r="92" spans="1:7" ht="15.5" x14ac:dyDescent="0.35">
      <c r="A92" s="423" t="s">
        <v>905</v>
      </c>
      <c r="B92" s="424">
        <v>13597</v>
      </c>
      <c r="C92" s="424">
        <v>13716</v>
      </c>
      <c r="D92" s="424">
        <v>9950</v>
      </c>
      <c r="E92" s="424">
        <v>10790</v>
      </c>
      <c r="F92" s="424">
        <v>16487</v>
      </c>
      <c r="G92" s="425">
        <v>11532</v>
      </c>
    </row>
    <row r="93" spans="1:7" ht="15.5" x14ac:dyDescent="0.35">
      <c r="A93" s="423" t="s">
        <v>906</v>
      </c>
      <c r="B93" s="424">
        <v>53</v>
      </c>
      <c r="C93" s="424">
        <v>34</v>
      </c>
      <c r="D93" s="424">
        <v>36</v>
      </c>
      <c r="E93" s="424">
        <v>11</v>
      </c>
      <c r="F93" s="424">
        <v>30</v>
      </c>
      <c r="G93" s="425">
        <v>58</v>
      </c>
    </row>
    <row r="94" spans="1:7" ht="15.5" x14ac:dyDescent="0.35">
      <c r="A94" s="423" t="s">
        <v>907</v>
      </c>
      <c r="B94" s="424">
        <v>637</v>
      </c>
      <c r="C94" s="424">
        <v>823</v>
      </c>
      <c r="D94" s="424">
        <v>543</v>
      </c>
      <c r="E94" s="424">
        <v>2222</v>
      </c>
      <c r="F94" s="424">
        <v>10858</v>
      </c>
      <c r="G94" s="425">
        <v>21525</v>
      </c>
    </row>
    <row r="95" spans="1:7" ht="15.5" x14ac:dyDescent="0.35">
      <c r="A95" s="423" t="s">
        <v>908</v>
      </c>
      <c r="B95" s="424">
        <v>236</v>
      </c>
      <c r="C95" s="424">
        <v>132</v>
      </c>
      <c r="D95" s="424">
        <v>105</v>
      </c>
      <c r="E95" s="424">
        <v>52</v>
      </c>
      <c r="F95" s="424">
        <v>88</v>
      </c>
      <c r="G95" s="425">
        <v>194</v>
      </c>
    </row>
    <row r="96" spans="1:7" ht="15.5" x14ac:dyDescent="0.35">
      <c r="A96" s="423" t="s">
        <v>909</v>
      </c>
      <c r="B96" s="424">
        <v>81</v>
      </c>
      <c r="C96" s="424">
        <v>40</v>
      </c>
      <c r="D96" s="424">
        <v>29</v>
      </c>
      <c r="E96" s="424">
        <v>12</v>
      </c>
      <c r="F96" s="424">
        <v>5</v>
      </c>
      <c r="G96" s="425">
        <v>8</v>
      </c>
    </row>
    <row r="97" spans="1:7" ht="15.5" x14ac:dyDescent="0.35">
      <c r="A97" s="423" t="s">
        <v>910</v>
      </c>
      <c r="B97" s="424">
        <v>134</v>
      </c>
      <c r="C97" s="424">
        <v>82</v>
      </c>
      <c r="D97" s="424">
        <v>72</v>
      </c>
      <c r="E97" s="424">
        <v>29</v>
      </c>
      <c r="F97" s="424">
        <v>26</v>
      </c>
      <c r="G97" s="425">
        <v>38</v>
      </c>
    </row>
    <row r="98" spans="1:7" ht="15.5" x14ac:dyDescent="0.35">
      <c r="A98" s="423" t="s">
        <v>911</v>
      </c>
      <c r="B98" s="424">
        <v>27</v>
      </c>
      <c r="C98" s="424">
        <v>19</v>
      </c>
      <c r="D98" s="424">
        <v>17</v>
      </c>
      <c r="E98" s="424">
        <v>7</v>
      </c>
      <c r="F98" s="424">
        <v>12</v>
      </c>
      <c r="G98" s="425">
        <v>25</v>
      </c>
    </row>
    <row r="99" spans="1:7" ht="15.5" x14ac:dyDescent="0.35">
      <c r="A99" s="423" t="s">
        <v>912</v>
      </c>
      <c r="B99" s="441"/>
      <c r="C99" s="441"/>
      <c r="D99" s="441"/>
      <c r="E99" s="441"/>
      <c r="F99" s="424">
        <v>86</v>
      </c>
      <c r="G99" s="425">
        <v>199</v>
      </c>
    </row>
    <row r="100" spans="1:7" ht="15.5" x14ac:dyDescent="0.35">
      <c r="A100" s="423" t="s">
        <v>913</v>
      </c>
      <c r="B100" s="441">
        <v>0</v>
      </c>
      <c r="C100" s="441">
        <v>0</v>
      </c>
      <c r="D100" s="441">
        <v>0</v>
      </c>
      <c r="E100" s="424">
        <v>2452</v>
      </c>
      <c r="F100" s="424">
        <v>17061</v>
      </c>
      <c r="G100" s="425">
        <v>17048</v>
      </c>
    </row>
    <row r="101" spans="1:7" ht="16" thickBot="1" x14ac:dyDescent="0.4">
      <c r="A101" s="430" t="s">
        <v>914</v>
      </c>
      <c r="B101" s="442">
        <v>51</v>
      </c>
      <c r="C101" s="442">
        <v>32</v>
      </c>
      <c r="D101" s="442">
        <v>14</v>
      </c>
      <c r="E101" s="442">
        <v>5</v>
      </c>
      <c r="F101" s="442">
        <v>24</v>
      </c>
      <c r="G101" s="438">
        <v>9</v>
      </c>
    </row>
    <row r="103" spans="1:7" ht="16" thickBot="1" x14ac:dyDescent="0.4">
      <c r="A103" s="374" t="s">
        <v>915</v>
      </c>
      <c r="B103" s="77"/>
    </row>
    <row r="104" spans="1:7" ht="15" x14ac:dyDescent="0.35">
      <c r="A104" s="419" t="s">
        <v>898</v>
      </c>
      <c r="B104" s="421" t="s">
        <v>884</v>
      </c>
      <c r="C104" s="421" t="s">
        <v>885</v>
      </c>
      <c r="D104" s="421" t="s">
        <v>886</v>
      </c>
      <c r="E104" s="421" t="s">
        <v>845</v>
      </c>
      <c r="F104" s="421" t="s">
        <v>844</v>
      </c>
      <c r="G104" s="422" t="s">
        <v>843</v>
      </c>
    </row>
    <row r="105" spans="1:7" ht="15.5" x14ac:dyDescent="0.35">
      <c r="A105" s="423" t="s">
        <v>899</v>
      </c>
      <c r="B105" s="441"/>
      <c r="C105" s="441"/>
      <c r="D105" s="441"/>
      <c r="E105" s="441"/>
      <c r="F105" s="424">
        <v>173</v>
      </c>
      <c r="G105" s="425">
        <v>649</v>
      </c>
    </row>
    <row r="106" spans="1:7" ht="15.5" x14ac:dyDescent="0.35">
      <c r="A106" s="423" t="s">
        <v>900</v>
      </c>
      <c r="B106" s="441">
        <v>0</v>
      </c>
      <c r="C106" s="441">
        <v>0</v>
      </c>
      <c r="D106" s="441">
        <v>0</v>
      </c>
      <c r="E106" s="424">
        <v>10</v>
      </c>
      <c r="F106" s="424">
        <v>36</v>
      </c>
      <c r="G106" s="425">
        <v>49</v>
      </c>
    </row>
    <row r="107" spans="1:7" ht="15.5" x14ac:dyDescent="0.35">
      <c r="A107" s="423" t="s">
        <v>901</v>
      </c>
      <c r="B107" s="441"/>
      <c r="C107" s="441"/>
      <c r="D107" s="441"/>
      <c r="E107" s="441"/>
      <c r="F107" s="424">
        <v>108</v>
      </c>
      <c r="G107" s="425">
        <v>689</v>
      </c>
    </row>
    <row r="108" spans="1:7" ht="15.5" x14ac:dyDescent="0.35">
      <c r="A108" s="423" t="s">
        <v>902</v>
      </c>
      <c r="B108" s="424">
        <v>33169</v>
      </c>
      <c r="C108" s="424">
        <v>43408</v>
      </c>
      <c r="D108" s="424">
        <v>11108</v>
      </c>
      <c r="E108" s="424">
        <v>5137</v>
      </c>
      <c r="F108" s="424">
        <v>5367</v>
      </c>
      <c r="G108" s="425">
        <v>8904</v>
      </c>
    </row>
    <row r="109" spans="1:7" ht="15.5" x14ac:dyDescent="0.35">
      <c r="A109" s="423" t="s">
        <v>903</v>
      </c>
      <c r="B109" s="441"/>
      <c r="C109" s="441"/>
      <c r="D109" s="441"/>
      <c r="E109" s="441"/>
      <c r="F109" s="441"/>
      <c r="G109" s="425">
        <v>200</v>
      </c>
    </row>
    <row r="110" spans="1:7" ht="15.5" x14ac:dyDescent="0.35">
      <c r="A110" s="423" t="s">
        <v>904</v>
      </c>
      <c r="B110" s="441">
        <v>0</v>
      </c>
      <c r="C110" s="441">
        <v>0</v>
      </c>
      <c r="D110" s="441">
        <v>0</v>
      </c>
      <c r="E110" s="424">
        <v>12331</v>
      </c>
      <c r="F110" s="424">
        <v>3926</v>
      </c>
      <c r="G110" s="425">
        <v>1684</v>
      </c>
    </row>
    <row r="111" spans="1:7" ht="15.5" x14ac:dyDescent="0.35">
      <c r="A111" s="423" t="s">
        <v>905</v>
      </c>
      <c r="B111" s="424">
        <v>62461</v>
      </c>
      <c r="C111" s="424">
        <v>104166</v>
      </c>
      <c r="D111" s="424">
        <v>16860</v>
      </c>
      <c r="E111" s="424">
        <v>13106</v>
      </c>
      <c r="F111" s="424">
        <v>11239</v>
      </c>
      <c r="G111" s="425">
        <v>21610</v>
      </c>
    </row>
    <row r="112" spans="1:7" ht="15.5" x14ac:dyDescent="0.35">
      <c r="A112" s="423" t="s">
        <v>906</v>
      </c>
      <c r="B112" s="424">
        <v>777</v>
      </c>
      <c r="C112" s="424">
        <v>371</v>
      </c>
      <c r="D112" s="424">
        <v>152</v>
      </c>
      <c r="E112" s="424">
        <v>384</v>
      </c>
      <c r="F112" s="424">
        <v>962</v>
      </c>
      <c r="G112" s="425">
        <v>835</v>
      </c>
    </row>
    <row r="113" spans="1:7" ht="15.5" x14ac:dyDescent="0.35">
      <c r="A113" s="423" t="s">
        <v>907</v>
      </c>
      <c r="B113" s="424">
        <v>3428</v>
      </c>
      <c r="C113" s="424">
        <v>7893</v>
      </c>
      <c r="D113" s="424">
        <v>1467</v>
      </c>
      <c r="E113" s="424">
        <v>26920</v>
      </c>
      <c r="F113" s="424">
        <v>48045</v>
      </c>
      <c r="G113" s="425">
        <v>4448</v>
      </c>
    </row>
    <row r="114" spans="1:7" ht="15.5" x14ac:dyDescent="0.35">
      <c r="A114" s="423" t="s">
        <v>908</v>
      </c>
      <c r="B114" s="424">
        <v>290</v>
      </c>
      <c r="C114" s="424">
        <v>155</v>
      </c>
      <c r="D114" s="424">
        <v>129</v>
      </c>
      <c r="E114" s="424">
        <v>106</v>
      </c>
      <c r="F114" s="424">
        <v>502</v>
      </c>
      <c r="G114" s="425">
        <v>496</v>
      </c>
    </row>
    <row r="115" spans="1:7" ht="15.5" x14ac:dyDescent="0.35">
      <c r="A115" s="423" t="s">
        <v>909</v>
      </c>
      <c r="B115" s="424">
        <v>113</v>
      </c>
      <c r="C115" s="424">
        <v>61</v>
      </c>
      <c r="D115" s="424">
        <v>39</v>
      </c>
      <c r="E115" s="424">
        <v>15</v>
      </c>
      <c r="F115" s="424">
        <v>9</v>
      </c>
      <c r="G115" s="425">
        <v>11</v>
      </c>
    </row>
    <row r="116" spans="1:7" ht="15.5" x14ac:dyDescent="0.35">
      <c r="A116" s="423" t="s">
        <v>910</v>
      </c>
      <c r="B116" s="424">
        <v>121</v>
      </c>
      <c r="C116" s="424">
        <v>73</v>
      </c>
      <c r="D116" s="424">
        <v>68</v>
      </c>
      <c r="E116" s="424">
        <v>46</v>
      </c>
      <c r="F116" s="424">
        <v>58</v>
      </c>
      <c r="G116" s="425">
        <v>125</v>
      </c>
    </row>
    <row r="117" spans="1:7" ht="15.5" x14ac:dyDescent="0.35">
      <c r="A117" s="423" t="s">
        <v>911</v>
      </c>
      <c r="B117" s="424">
        <v>41</v>
      </c>
      <c r="C117" s="424">
        <v>31</v>
      </c>
      <c r="D117" s="424">
        <v>21</v>
      </c>
      <c r="E117" s="424">
        <v>19</v>
      </c>
      <c r="F117" s="424">
        <v>107</v>
      </c>
      <c r="G117" s="425">
        <v>192</v>
      </c>
    </row>
    <row r="118" spans="1:7" ht="15.5" x14ac:dyDescent="0.35">
      <c r="A118" s="423" t="s">
        <v>912</v>
      </c>
      <c r="B118" s="441"/>
      <c r="C118" s="441"/>
      <c r="D118" s="441"/>
      <c r="E118" s="441"/>
      <c r="F118" s="424">
        <v>75</v>
      </c>
      <c r="G118" s="425">
        <v>105</v>
      </c>
    </row>
    <row r="119" spans="1:7" ht="15.5" x14ac:dyDescent="0.35">
      <c r="A119" s="423" t="s">
        <v>913</v>
      </c>
      <c r="B119" s="441">
        <v>0</v>
      </c>
      <c r="C119" s="441">
        <v>0</v>
      </c>
      <c r="D119" s="441">
        <v>0</v>
      </c>
      <c r="E119" s="424">
        <v>3823</v>
      </c>
      <c r="F119" s="424">
        <v>36644</v>
      </c>
      <c r="G119" s="425">
        <v>14918</v>
      </c>
    </row>
    <row r="120" spans="1:7" ht="16" thickBot="1" x14ac:dyDescent="0.4">
      <c r="A120" s="430" t="s">
        <v>914</v>
      </c>
      <c r="B120" s="442">
        <v>99</v>
      </c>
      <c r="C120" s="442">
        <v>83</v>
      </c>
      <c r="D120" s="442">
        <v>37</v>
      </c>
      <c r="E120" s="442">
        <v>43</v>
      </c>
      <c r="F120" s="442">
        <v>75</v>
      </c>
      <c r="G120" s="438">
        <v>42</v>
      </c>
    </row>
    <row r="121" spans="1:7" ht="15.5" x14ac:dyDescent="0.35">
      <c r="A121" s="443"/>
      <c r="B121" s="444"/>
      <c r="C121" s="444"/>
      <c r="D121" s="444"/>
      <c r="E121" s="444"/>
      <c r="F121" s="444"/>
    </row>
    <row r="122" spans="1:7" ht="16" thickBot="1" x14ac:dyDescent="0.4">
      <c r="A122" s="374" t="s">
        <v>916</v>
      </c>
      <c r="B122" s="77"/>
    </row>
    <row r="123" spans="1:7" ht="15" x14ac:dyDescent="0.35">
      <c r="A123" s="419" t="s">
        <v>898</v>
      </c>
      <c r="B123" s="421" t="s">
        <v>884</v>
      </c>
      <c r="C123" s="421" t="s">
        <v>885</v>
      </c>
      <c r="D123" s="421" t="s">
        <v>886</v>
      </c>
      <c r="E123" s="421" t="s">
        <v>845</v>
      </c>
      <c r="F123" s="421" t="s">
        <v>844</v>
      </c>
      <c r="G123" s="422" t="s">
        <v>843</v>
      </c>
    </row>
    <row r="124" spans="1:7" ht="15.5" x14ac:dyDescent="0.35">
      <c r="A124" s="423" t="s">
        <v>899</v>
      </c>
      <c r="B124" s="441"/>
      <c r="C124" s="441"/>
      <c r="D124" s="441"/>
      <c r="E124" s="441"/>
      <c r="F124" s="424">
        <v>8</v>
      </c>
      <c r="G124" s="425">
        <v>47</v>
      </c>
    </row>
    <row r="125" spans="1:7" ht="15.5" x14ac:dyDescent="0.35">
      <c r="A125" s="423" t="s">
        <v>900</v>
      </c>
      <c r="B125" s="441">
        <v>0</v>
      </c>
      <c r="C125" s="441">
        <v>0</v>
      </c>
      <c r="D125" s="441">
        <v>0</v>
      </c>
      <c r="E125" s="424">
        <v>0</v>
      </c>
      <c r="F125" s="424">
        <v>1</v>
      </c>
      <c r="G125" s="425">
        <v>2</v>
      </c>
    </row>
    <row r="126" spans="1:7" ht="15.5" x14ac:dyDescent="0.35">
      <c r="A126" s="423" t="s">
        <v>901</v>
      </c>
      <c r="B126" s="441"/>
      <c r="C126" s="441"/>
      <c r="D126" s="441"/>
      <c r="E126" s="441"/>
      <c r="F126" s="424">
        <v>5</v>
      </c>
      <c r="G126" s="425">
        <v>42</v>
      </c>
    </row>
    <row r="127" spans="1:7" ht="15.5" x14ac:dyDescent="0.35">
      <c r="A127" s="423" t="s">
        <v>902</v>
      </c>
      <c r="B127" s="424">
        <v>15445</v>
      </c>
      <c r="C127" s="424">
        <v>18981</v>
      </c>
      <c r="D127" s="424">
        <v>12590</v>
      </c>
      <c r="E127" s="424">
        <v>2872</v>
      </c>
      <c r="F127" s="424">
        <v>7376</v>
      </c>
      <c r="G127" s="425">
        <v>8600</v>
      </c>
    </row>
    <row r="128" spans="1:7" ht="15.5" x14ac:dyDescent="0.35">
      <c r="A128" s="423" t="s">
        <v>903</v>
      </c>
      <c r="B128" s="441"/>
      <c r="C128" s="441"/>
      <c r="D128" s="441"/>
      <c r="E128" s="441"/>
      <c r="F128" s="441"/>
      <c r="G128" s="425">
        <v>37</v>
      </c>
    </row>
    <row r="129" spans="1:7" ht="15.5" x14ac:dyDescent="0.35">
      <c r="A129" s="423" t="s">
        <v>904</v>
      </c>
      <c r="B129" s="441">
        <v>0</v>
      </c>
      <c r="C129" s="441">
        <v>0</v>
      </c>
      <c r="D129" s="441">
        <v>0</v>
      </c>
      <c r="E129" s="424">
        <v>16</v>
      </c>
      <c r="F129" s="424">
        <v>1612</v>
      </c>
      <c r="G129" s="425">
        <v>1115</v>
      </c>
    </row>
    <row r="130" spans="1:7" ht="15.5" x14ac:dyDescent="0.35">
      <c r="A130" s="423" t="s">
        <v>905</v>
      </c>
      <c r="B130" s="424">
        <v>28894</v>
      </c>
      <c r="C130" s="424">
        <v>41800</v>
      </c>
      <c r="D130" s="424">
        <v>21139</v>
      </c>
      <c r="E130" s="424">
        <v>4904</v>
      </c>
      <c r="F130" s="424">
        <v>6541</v>
      </c>
      <c r="G130" s="425">
        <v>22631</v>
      </c>
    </row>
    <row r="131" spans="1:7" ht="15.5" x14ac:dyDescent="0.35">
      <c r="A131" s="423" t="s">
        <v>906</v>
      </c>
      <c r="B131" s="424">
        <v>45</v>
      </c>
      <c r="C131" s="424">
        <v>162</v>
      </c>
      <c r="D131" s="424">
        <v>97</v>
      </c>
      <c r="E131" s="424">
        <v>23</v>
      </c>
      <c r="F131" s="424">
        <v>32</v>
      </c>
      <c r="G131" s="425">
        <v>26</v>
      </c>
    </row>
    <row r="132" spans="1:7" ht="15.5" x14ac:dyDescent="0.35">
      <c r="A132" s="423" t="s">
        <v>907</v>
      </c>
      <c r="B132" s="424">
        <v>879</v>
      </c>
      <c r="C132" s="424">
        <v>2240</v>
      </c>
      <c r="D132" s="424">
        <v>1416</v>
      </c>
      <c r="E132" s="424">
        <v>964</v>
      </c>
      <c r="F132" s="424">
        <v>2605</v>
      </c>
      <c r="G132" s="425">
        <v>2408</v>
      </c>
    </row>
    <row r="133" spans="1:7" ht="15.5" x14ac:dyDescent="0.35">
      <c r="A133" s="423" t="s">
        <v>908</v>
      </c>
      <c r="B133" s="424">
        <v>229</v>
      </c>
      <c r="C133" s="424">
        <v>151</v>
      </c>
      <c r="D133" s="424">
        <v>112</v>
      </c>
      <c r="E133" s="424">
        <v>47</v>
      </c>
      <c r="F133" s="424">
        <v>23</v>
      </c>
      <c r="G133" s="425">
        <v>47</v>
      </c>
    </row>
    <row r="134" spans="1:7" ht="15.5" x14ac:dyDescent="0.35">
      <c r="A134" s="423" t="s">
        <v>909</v>
      </c>
      <c r="B134" s="424">
        <v>61</v>
      </c>
      <c r="C134" s="424">
        <v>65</v>
      </c>
      <c r="D134" s="424">
        <v>41</v>
      </c>
      <c r="E134" s="424">
        <v>22</v>
      </c>
      <c r="F134" s="424">
        <v>0</v>
      </c>
      <c r="G134" s="425">
        <v>4</v>
      </c>
    </row>
    <row r="135" spans="1:7" ht="15.5" x14ac:dyDescent="0.35">
      <c r="A135" s="423" t="s">
        <v>910</v>
      </c>
      <c r="B135" s="424">
        <v>42</v>
      </c>
      <c r="C135" s="424">
        <v>18</v>
      </c>
      <c r="D135" s="424">
        <v>17</v>
      </c>
      <c r="E135" s="424">
        <v>4</v>
      </c>
      <c r="F135" s="424">
        <v>9</v>
      </c>
      <c r="G135" s="425">
        <v>15</v>
      </c>
    </row>
    <row r="136" spans="1:7" ht="15.5" x14ac:dyDescent="0.35">
      <c r="A136" s="423" t="s">
        <v>911</v>
      </c>
      <c r="B136" s="424">
        <v>7</v>
      </c>
      <c r="C136" s="424">
        <v>9</v>
      </c>
      <c r="D136" s="424">
        <v>2</v>
      </c>
      <c r="E136" s="424">
        <v>0</v>
      </c>
      <c r="F136" s="424">
        <v>6</v>
      </c>
      <c r="G136" s="425">
        <v>19</v>
      </c>
    </row>
    <row r="137" spans="1:7" ht="15.5" x14ac:dyDescent="0.35">
      <c r="A137" s="423" t="s">
        <v>912</v>
      </c>
      <c r="B137" s="441"/>
      <c r="C137" s="441"/>
      <c r="D137" s="441"/>
      <c r="E137" s="441"/>
      <c r="F137" s="424">
        <v>10</v>
      </c>
      <c r="G137" s="425">
        <v>41</v>
      </c>
    </row>
    <row r="138" spans="1:7" ht="15.5" x14ac:dyDescent="0.35">
      <c r="A138" s="423" t="s">
        <v>913</v>
      </c>
      <c r="B138" s="441">
        <v>0</v>
      </c>
      <c r="C138" s="441">
        <v>0</v>
      </c>
      <c r="D138" s="441">
        <v>0</v>
      </c>
      <c r="E138" s="424">
        <v>18</v>
      </c>
      <c r="F138" s="424">
        <v>197</v>
      </c>
      <c r="G138" s="425">
        <v>894</v>
      </c>
    </row>
    <row r="139" spans="1:7" ht="16" thickBot="1" x14ac:dyDescent="0.4">
      <c r="A139" s="430" t="s">
        <v>914</v>
      </c>
      <c r="B139" s="442">
        <v>24</v>
      </c>
      <c r="C139" s="442">
        <v>46</v>
      </c>
      <c r="D139" s="442">
        <v>14</v>
      </c>
      <c r="E139" s="442">
        <v>6</v>
      </c>
      <c r="F139" s="442">
        <v>17</v>
      </c>
      <c r="G139" s="438">
        <v>12</v>
      </c>
    </row>
  </sheetData>
  <mergeCells count="1">
    <mergeCell ref="A1:L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0B9BB-A5DA-4F35-9B59-33A04ABE6D87}">
  <dimension ref="A1:AI129"/>
  <sheetViews>
    <sheetView zoomScale="70" zoomScaleNormal="70" workbookViewId="0">
      <pane xSplit="1" topLeftCell="B1" activePane="topRight" state="frozen"/>
      <selection pane="topRight" activeCell="B1" sqref="B1"/>
    </sheetView>
  </sheetViews>
  <sheetFormatPr defaultColWidth="9.453125" defaultRowHeight="15.5" x14ac:dyDescent="0.35"/>
  <cols>
    <col min="1" max="1" width="90.1796875" style="77" customWidth="1"/>
    <col min="2" max="2" width="56.90625" style="77" customWidth="1"/>
    <col min="3" max="3" width="24.54296875" style="77" customWidth="1"/>
    <col min="4" max="5" width="9.6328125" style="77" customWidth="1"/>
    <col min="6" max="6" width="11.1796875" style="77" customWidth="1"/>
    <col min="7" max="7" width="22.81640625" style="77" customWidth="1"/>
    <col min="8" max="8" width="21" style="77" customWidth="1"/>
    <col min="9" max="9" width="14.6328125" style="77" customWidth="1"/>
    <col min="10" max="13" width="14.81640625" style="77" customWidth="1"/>
    <col min="14" max="15" width="18" style="77" customWidth="1"/>
    <col min="16" max="16" width="15.36328125" style="77" customWidth="1"/>
    <col min="17" max="17" width="17.1796875" style="77" customWidth="1"/>
    <col min="18" max="18" width="14" style="77" customWidth="1"/>
    <col min="19" max="20" width="14.453125" style="77" customWidth="1"/>
    <col min="21" max="21" width="15.6328125" style="77" customWidth="1"/>
    <col min="22" max="22" width="18.36328125" style="77" customWidth="1"/>
    <col min="23" max="23" width="18.1796875" style="77" customWidth="1"/>
    <col min="24" max="24" width="15.54296875" style="77" bestFit="1" customWidth="1"/>
    <col min="25" max="25" width="18.54296875" style="82" bestFit="1" customWidth="1"/>
    <col min="26" max="26" width="34" style="77" bestFit="1" customWidth="1"/>
    <col min="27" max="27" width="23.7265625" style="77" bestFit="1" customWidth="1"/>
    <col min="28" max="28" width="37.6328125" style="79" bestFit="1" customWidth="1"/>
    <col min="29" max="29" width="28.36328125" style="79" customWidth="1"/>
    <col min="30" max="30" width="27.453125" style="81" bestFit="1" customWidth="1"/>
    <col min="31" max="31" width="30.54296875" style="80" customWidth="1"/>
    <col min="32" max="32" width="28" style="79" customWidth="1"/>
    <col min="33" max="33" width="26.90625" style="78" customWidth="1"/>
    <col min="34" max="34" width="13.453125" style="77" bestFit="1" customWidth="1"/>
    <col min="35" max="16384" width="9.453125" style="77"/>
  </cols>
  <sheetData>
    <row r="1" spans="1:35" ht="60.5" customHeight="1" x14ac:dyDescent="0.35">
      <c r="A1" s="136" t="s">
        <v>723</v>
      </c>
      <c r="B1" s="132"/>
      <c r="C1" s="132"/>
      <c r="D1" s="132"/>
      <c r="E1" s="132"/>
      <c r="F1" s="132"/>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row>
    <row r="2" spans="1:35" x14ac:dyDescent="0.35">
      <c r="A2" s="135" t="s">
        <v>722</v>
      </c>
      <c r="B2" s="134"/>
      <c r="C2" s="132"/>
      <c r="D2" s="132"/>
      <c r="E2" s="132"/>
      <c r="F2" s="132"/>
      <c r="G2" s="132"/>
      <c r="H2" s="132"/>
      <c r="I2" s="132"/>
      <c r="J2" s="132"/>
      <c r="K2" s="132"/>
      <c r="L2" s="132"/>
      <c r="M2" s="132"/>
      <c r="N2" s="132"/>
      <c r="O2" s="132"/>
      <c r="P2" s="132"/>
      <c r="Q2" s="132"/>
      <c r="R2" s="132"/>
      <c r="S2" s="132"/>
      <c r="T2" s="132"/>
      <c r="U2" s="132"/>
      <c r="V2" s="132"/>
      <c r="W2" s="132"/>
      <c r="X2" s="132"/>
      <c r="Y2" s="132"/>
      <c r="Z2" s="132"/>
      <c r="AA2" s="132"/>
      <c r="AB2" s="132"/>
      <c r="AC2" s="132"/>
      <c r="AD2" s="132"/>
      <c r="AE2" s="132"/>
      <c r="AF2" s="132"/>
      <c r="AG2" s="132"/>
    </row>
    <row r="3" spans="1:35" s="130" customFormat="1" ht="30.75" customHeight="1" thickBot="1" x14ac:dyDescent="0.4">
      <c r="A3" s="133" t="s">
        <v>721</v>
      </c>
      <c r="B3" s="131"/>
      <c r="C3" s="131"/>
      <c r="D3" s="131"/>
      <c r="E3" s="131"/>
      <c r="F3" s="131"/>
      <c r="G3" s="131"/>
      <c r="H3" s="131"/>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1"/>
      <c r="AI3" s="131"/>
    </row>
    <row r="4" spans="1:35" ht="45.5" thickBot="1" x14ac:dyDescent="0.4">
      <c r="A4" s="129" t="s">
        <v>720</v>
      </c>
      <c r="B4" s="128"/>
      <c r="C4" s="127"/>
      <c r="D4" s="127"/>
      <c r="E4" s="127"/>
      <c r="F4" s="127"/>
      <c r="G4" s="127"/>
      <c r="H4" s="127"/>
      <c r="I4" s="127" t="s">
        <v>113</v>
      </c>
      <c r="J4" s="175" t="s">
        <v>719</v>
      </c>
      <c r="K4" s="175"/>
      <c r="L4" s="175"/>
      <c r="M4" s="176"/>
      <c r="N4" s="177" t="s">
        <v>718</v>
      </c>
      <c r="O4" s="178"/>
      <c r="P4" s="178"/>
      <c r="Q4" s="178"/>
      <c r="R4" s="179" t="s">
        <v>717</v>
      </c>
      <c r="S4" s="179"/>
      <c r="T4" s="179"/>
      <c r="U4" s="179"/>
      <c r="V4" s="126" t="s">
        <v>716</v>
      </c>
      <c r="W4" s="180" t="s">
        <v>114</v>
      </c>
      <c r="X4" s="181"/>
      <c r="Y4" s="181"/>
      <c r="Z4" s="181"/>
      <c r="AA4" s="181"/>
      <c r="AB4" s="181"/>
      <c r="AC4" s="181"/>
      <c r="AD4" s="181"/>
      <c r="AE4" s="181"/>
      <c r="AF4" s="181"/>
      <c r="AG4" s="182"/>
    </row>
    <row r="5" spans="1:35" ht="16" thickBot="1" x14ac:dyDescent="0.4">
      <c r="A5" s="125" t="s">
        <v>715</v>
      </c>
      <c r="B5" s="123"/>
      <c r="C5" s="123"/>
      <c r="D5" s="123"/>
      <c r="E5" s="123"/>
      <c r="F5" s="123"/>
      <c r="G5" s="123"/>
      <c r="H5" s="123"/>
      <c r="I5" s="124"/>
      <c r="J5" s="123"/>
      <c r="K5" s="123"/>
      <c r="L5" s="123"/>
      <c r="M5" s="123"/>
      <c r="N5" s="122"/>
      <c r="O5" s="122"/>
      <c r="P5" s="122"/>
      <c r="Q5" s="122"/>
      <c r="R5" s="121"/>
      <c r="S5" s="121"/>
      <c r="T5" s="121"/>
      <c r="U5" s="121"/>
      <c r="V5" s="120"/>
      <c r="W5" s="119"/>
      <c r="X5" s="116"/>
      <c r="Y5" s="116"/>
      <c r="Z5" s="116"/>
      <c r="AA5" s="118"/>
      <c r="AB5" s="116"/>
      <c r="AC5" s="116"/>
      <c r="AD5" s="118"/>
      <c r="AE5" s="117"/>
      <c r="AF5" s="116"/>
      <c r="AG5" s="115"/>
    </row>
    <row r="6" spans="1:35" ht="30.5" x14ac:dyDescent="0.35">
      <c r="A6" s="113" t="s">
        <v>115</v>
      </c>
      <c r="B6" s="113" t="s">
        <v>116</v>
      </c>
      <c r="C6" s="113" t="s">
        <v>117</v>
      </c>
      <c r="D6" s="113" t="s">
        <v>118</v>
      </c>
      <c r="E6" s="113" t="s">
        <v>119</v>
      </c>
      <c r="F6" s="113" t="s">
        <v>51</v>
      </c>
      <c r="G6" s="113" t="s">
        <v>120</v>
      </c>
      <c r="H6" s="113" t="s">
        <v>86</v>
      </c>
      <c r="I6" s="114" t="s">
        <v>714</v>
      </c>
      <c r="J6" s="113" t="s">
        <v>121</v>
      </c>
      <c r="K6" s="113" t="s">
        <v>122</v>
      </c>
      <c r="L6" s="113" t="s">
        <v>123</v>
      </c>
      <c r="M6" s="113" t="s">
        <v>124</v>
      </c>
      <c r="N6" s="113" t="s">
        <v>125</v>
      </c>
      <c r="O6" s="113" t="s">
        <v>126</v>
      </c>
      <c r="P6" s="113" t="s">
        <v>127</v>
      </c>
      <c r="Q6" s="113" t="s">
        <v>128</v>
      </c>
      <c r="R6" s="113" t="s">
        <v>129</v>
      </c>
      <c r="S6" s="113" t="s">
        <v>130</v>
      </c>
      <c r="T6" s="113" t="s">
        <v>131</v>
      </c>
      <c r="U6" s="113" t="s">
        <v>132</v>
      </c>
      <c r="V6" s="113" t="s">
        <v>133</v>
      </c>
      <c r="W6" s="113" t="s">
        <v>134</v>
      </c>
      <c r="X6" s="113" t="s">
        <v>135</v>
      </c>
      <c r="Y6" s="110" t="s">
        <v>713</v>
      </c>
      <c r="Z6" s="110" t="s">
        <v>712</v>
      </c>
      <c r="AA6" s="112" t="s">
        <v>711</v>
      </c>
      <c r="AB6" s="110" t="s">
        <v>710</v>
      </c>
      <c r="AC6" s="110" t="s">
        <v>709</v>
      </c>
      <c r="AD6" s="111" t="s">
        <v>708</v>
      </c>
      <c r="AE6" s="110" t="s">
        <v>707</v>
      </c>
      <c r="AF6" s="110" t="s">
        <v>706</v>
      </c>
      <c r="AG6" s="109" t="s">
        <v>705</v>
      </c>
    </row>
    <row r="7" spans="1:35" x14ac:dyDescent="0.35">
      <c r="A7" s="3" t="s">
        <v>15</v>
      </c>
      <c r="B7" s="3" t="s">
        <v>150</v>
      </c>
      <c r="C7" s="3" t="s">
        <v>151</v>
      </c>
      <c r="D7" s="3" t="s">
        <v>152</v>
      </c>
      <c r="E7" s="6">
        <v>78061</v>
      </c>
      <c r="F7" s="3" t="s">
        <v>153</v>
      </c>
      <c r="G7" s="3" t="s">
        <v>154</v>
      </c>
      <c r="H7" s="3" t="s">
        <v>141</v>
      </c>
      <c r="I7" s="107">
        <v>39.684865979381399</v>
      </c>
      <c r="J7" s="4">
        <v>1068.3287671233143</v>
      </c>
      <c r="K7" s="4">
        <v>69.945205479451971</v>
      </c>
      <c r="L7" s="4">
        <v>111.15068493150683</v>
      </c>
      <c r="M7" s="4">
        <v>48.884931506849341</v>
      </c>
      <c r="N7" s="4">
        <v>225.92602739725899</v>
      </c>
      <c r="O7" s="4">
        <v>1071.8739726027677</v>
      </c>
      <c r="P7" s="4">
        <v>2.7397260273972603E-3</v>
      </c>
      <c r="Q7" s="4">
        <v>0.50684931506849218</v>
      </c>
      <c r="R7" s="4">
        <v>38.830136986301362</v>
      </c>
      <c r="S7" s="4">
        <v>33.506849315068479</v>
      </c>
      <c r="T7" s="4">
        <v>62.758904109589025</v>
      </c>
      <c r="U7" s="4">
        <v>1163.2136986301532</v>
      </c>
      <c r="V7" s="4">
        <v>821.88493150686577</v>
      </c>
      <c r="W7" s="5">
        <v>1350</v>
      </c>
      <c r="X7" s="3" t="s">
        <v>583</v>
      </c>
      <c r="Y7" s="106">
        <v>44966</v>
      </c>
      <c r="Z7" s="106" t="s">
        <v>628</v>
      </c>
      <c r="AA7" s="106" t="s">
        <v>237</v>
      </c>
      <c r="AB7" s="104" t="s">
        <v>626</v>
      </c>
      <c r="AC7" s="104" t="s">
        <v>144</v>
      </c>
      <c r="AD7" s="105" t="s">
        <v>654</v>
      </c>
      <c r="AE7" s="104" t="s">
        <v>626</v>
      </c>
      <c r="AF7" s="104" t="s">
        <v>144</v>
      </c>
      <c r="AG7" s="103">
        <v>44253</v>
      </c>
    </row>
    <row r="8" spans="1:35" x14ac:dyDescent="0.35">
      <c r="A8" s="3" t="s">
        <v>145</v>
      </c>
      <c r="B8" s="3" t="s">
        <v>146</v>
      </c>
      <c r="C8" s="3" t="s">
        <v>147</v>
      </c>
      <c r="D8" s="3" t="s">
        <v>148</v>
      </c>
      <c r="E8" s="6">
        <v>31815</v>
      </c>
      <c r="F8" s="3" t="s">
        <v>149</v>
      </c>
      <c r="G8" s="3" t="s">
        <v>140</v>
      </c>
      <c r="H8" s="3" t="s">
        <v>141</v>
      </c>
      <c r="I8" s="107">
        <v>47.858200583352001</v>
      </c>
      <c r="J8" s="4">
        <v>624.56164383561247</v>
      </c>
      <c r="K8" s="4">
        <v>128.1835616438355</v>
      </c>
      <c r="L8" s="4">
        <v>217.32602739725994</v>
      </c>
      <c r="M8" s="4">
        <v>261.88493150684837</v>
      </c>
      <c r="N8" s="4">
        <v>553.86301369862815</v>
      </c>
      <c r="O8" s="4">
        <v>530.73150684931443</v>
      </c>
      <c r="P8" s="4">
        <v>24.257534246575339</v>
      </c>
      <c r="Q8" s="4">
        <v>123.1041095890408</v>
      </c>
      <c r="R8" s="4">
        <v>177.53150684931461</v>
      </c>
      <c r="S8" s="4">
        <v>85.906849315068357</v>
      </c>
      <c r="T8" s="4">
        <v>61.282191780821883</v>
      </c>
      <c r="U8" s="4">
        <v>907.23561643834501</v>
      </c>
      <c r="V8" s="4">
        <v>908.43013698630341</v>
      </c>
      <c r="W8" s="5">
        <v>1600</v>
      </c>
      <c r="X8" s="3" t="s">
        <v>583</v>
      </c>
      <c r="Y8" s="106">
        <v>44987</v>
      </c>
      <c r="Z8" s="106" t="s">
        <v>628</v>
      </c>
      <c r="AA8" s="106" t="s">
        <v>237</v>
      </c>
      <c r="AB8" s="104" t="s">
        <v>626</v>
      </c>
      <c r="AC8" s="104" t="s">
        <v>144</v>
      </c>
      <c r="AD8" s="103" t="s">
        <v>657</v>
      </c>
      <c r="AE8" s="104" t="s">
        <v>626</v>
      </c>
      <c r="AF8" s="104" t="s">
        <v>144</v>
      </c>
      <c r="AG8" s="103">
        <v>44322</v>
      </c>
    </row>
    <row r="9" spans="1:35" x14ac:dyDescent="0.35">
      <c r="A9" s="3" t="s">
        <v>156</v>
      </c>
      <c r="B9" s="3" t="s">
        <v>157</v>
      </c>
      <c r="C9" s="3" t="s">
        <v>158</v>
      </c>
      <c r="D9" s="3" t="s">
        <v>159</v>
      </c>
      <c r="E9" s="6">
        <v>71483</v>
      </c>
      <c r="F9" s="3" t="s">
        <v>160</v>
      </c>
      <c r="G9" s="3" t="s">
        <v>140</v>
      </c>
      <c r="H9" s="3" t="s">
        <v>4</v>
      </c>
      <c r="I9" s="107">
        <v>30.795309020044499</v>
      </c>
      <c r="J9" s="4">
        <v>995.60821917807596</v>
      </c>
      <c r="K9" s="4">
        <v>54.101369863013623</v>
      </c>
      <c r="L9" s="4">
        <v>57.095890410958852</v>
      </c>
      <c r="M9" s="4">
        <v>54.610958904109509</v>
      </c>
      <c r="N9" s="4">
        <v>155.38630136986296</v>
      </c>
      <c r="O9" s="4">
        <v>1005.5561643835556</v>
      </c>
      <c r="P9" s="4">
        <v>0</v>
      </c>
      <c r="Q9" s="4">
        <v>0.47397260273972608</v>
      </c>
      <c r="R9" s="4">
        <v>51.709589041095839</v>
      </c>
      <c r="S9" s="4">
        <v>21.145205479452056</v>
      </c>
      <c r="T9" s="4">
        <v>28.41917808219177</v>
      </c>
      <c r="U9" s="4">
        <v>1060.1424657534005</v>
      </c>
      <c r="V9" s="4">
        <v>760.27123287671122</v>
      </c>
      <c r="W9" s="5">
        <v>946</v>
      </c>
      <c r="X9" s="3" t="s">
        <v>583</v>
      </c>
      <c r="Y9" s="106">
        <v>44952</v>
      </c>
      <c r="Z9" s="106" t="s">
        <v>628</v>
      </c>
      <c r="AA9" s="106" t="s">
        <v>428</v>
      </c>
      <c r="AB9" s="104" t="s">
        <v>626</v>
      </c>
      <c r="AC9" s="104" t="s">
        <v>144</v>
      </c>
      <c r="AD9" s="103" t="s">
        <v>642</v>
      </c>
      <c r="AE9" s="104" t="s">
        <v>626</v>
      </c>
      <c r="AF9" s="104" t="s">
        <v>144</v>
      </c>
      <c r="AG9" s="103">
        <v>44127</v>
      </c>
    </row>
    <row r="10" spans="1:35" x14ac:dyDescent="0.35">
      <c r="A10" s="3" t="s">
        <v>704</v>
      </c>
      <c r="B10" s="3" t="s">
        <v>703</v>
      </c>
      <c r="C10" s="3" t="s">
        <v>155</v>
      </c>
      <c r="D10" s="3" t="s">
        <v>152</v>
      </c>
      <c r="E10" s="6">
        <v>78017</v>
      </c>
      <c r="F10" s="3" t="s">
        <v>153</v>
      </c>
      <c r="G10" s="3" t="s">
        <v>140</v>
      </c>
      <c r="H10" s="3" t="s">
        <v>141</v>
      </c>
      <c r="I10" s="107">
        <v>28.014859580519001</v>
      </c>
      <c r="J10" s="4">
        <v>1096.5753424657262</v>
      </c>
      <c r="K10" s="4">
        <v>2.2876712328767126</v>
      </c>
      <c r="L10" s="4">
        <v>0.35342465753424657</v>
      </c>
      <c r="M10" s="4">
        <v>8.4931506849315067E-2</v>
      </c>
      <c r="N10" s="4">
        <v>3.0136986301369864E-2</v>
      </c>
      <c r="O10" s="4">
        <v>25.854794520547483</v>
      </c>
      <c r="P10" s="4">
        <v>2.9561643835616436</v>
      </c>
      <c r="Q10" s="4">
        <v>1070.4602739726149</v>
      </c>
      <c r="R10" s="4">
        <v>1.9178082191780823E-2</v>
      </c>
      <c r="S10" s="4">
        <v>9.3150684931506855E-2</v>
      </c>
      <c r="T10" s="4">
        <v>2.4547945205479449</v>
      </c>
      <c r="U10" s="4">
        <v>1096.7342465753152</v>
      </c>
      <c r="V10" s="4">
        <v>397.96438356164538</v>
      </c>
      <c r="W10" s="5">
        <v>2400</v>
      </c>
      <c r="X10" s="3" t="s">
        <v>583</v>
      </c>
      <c r="Y10" s="106">
        <v>44882</v>
      </c>
      <c r="Z10" s="106" t="s">
        <v>694</v>
      </c>
      <c r="AA10" s="106" t="s">
        <v>237</v>
      </c>
      <c r="AB10" s="104" t="s">
        <v>694</v>
      </c>
      <c r="AC10" s="104" t="s">
        <v>557</v>
      </c>
      <c r="AD10" s="105" t="s">
        <v>702</v>
      </c>
      <c r="AE10" s="104" t="s">
        <v>694</v>
      </c>
      <c r="AF10" s="104" t="s">
        <v>144</v>
      </c>
      <c r="AG10" s="103">
        <v>44974</v>
      </c>
    </row>
    <row r="11" spans="1:35" x14ac:dyDescent="0.35">
      <c r="A11" s="3" t="s">
        <v>167</v>
      </c>
      <c r="B11" s="3" t="s">
        <v>168</v>
      </c>
      <c r="C11" s="3" t="s">
        <v>29</v>
      </c>
      <c r="D11" s="3" t="s">
        <v>163</v>
      </c>
      <c r="E11" s="6">
        <v>85131</v>
      </c>
      <c r="F11" s="3" t="s">
        <v>164</v>
      </c>
      <c r="G11" s="3" t="s">
        <v>140</v>
      </c>
      <c r="H11" s="3" t="s">
        <v>141</v>
      </c>
      <c r="I11" s="107">
        <v>21.7122205947908</v>
      </c>
      <c r="J11" s="4">
        <v>926.94246575343891</v>
      </c>
      <c r="K11" s="4">
        <v>30.005479452054807</v>
      </c>
      <c r="L11" s="4">
        <v>43.145205479452052</v>
      </c>
      <c r="M11" s="4">
        <v>40.556164383561651</v>
      </c>
      <c r="N11" s="4">
        <v>59.13698630136988</v>
      </c>
      <c r="O11" s="4">
        <v>611.3561643835618</v>
      </c>
      <c r="P11" s="4">
        <v>30.767123287671239</v>
      </c>
      <c r="Q11" s="4">
        <v>339.38904109589043</v>
      </c>
      <c r="R11" s="4">
        <v>31.80821917808219</v>
      </c>
      <c r="S11" s="4">
        <v>15.991780821917803</v>
      </c>
      <c r="T11" s="4">
        <v>20.438356164383567</v>
      </c>
      <c r="U11" s="4">
        <v>972.41095890411896</v>
      </c>
      <c r="V11" s="4">
        <v>508.40547945206441</v>
      </c>
      <c r="W11" s="5">
        <v>900</v>
      </c>
      <c r="X11" s="3" t="s">
        <v>583</v>
      </c>
      <c r="Y11" s="106">
        <v>44868</v>
      </c>
      <c r="Z11" s="106" t="s">
        <v>628</v>
      </c>
      <c r="AA11" s="106" t="s">
        <v>237</v>
      </c>
      <c r="AB11" s="104" t="s">
        <v>626</v>
      </c>
      <c r="AC11" s="104" t="s">
        <v>144</v>
      </c>
      <c r="AD11" s="103" t="s">
        <v>668</v>
      </c>
      <c r="AE11" s="104" t="s">
        <v>626</v>
      </c>
      <c r="AF11" s="104" t="s">
        <v>144</v>
      </c>
      <c r="AG11" s="103">
        <v>44232</v>
      </c>
    </row>
    <row r="12" spans="1:35" x14ac:dyDescent="0.35">
      <c r="A12" s="3" t="s">
        <v>172</v>
      </c>
      <c r="B12" s="3" t="s">
        <v>173</v>
      </c>
      <c r="C12" s="3" t="s">
        <v>174</v>
      </c>
      <c r="D12" s="3" t="s">
        <v>138</v>
      </c>
      <c r="E12" s="6">
        <v>92154</v>
      </c>
      <c r="F12" s="3" t="s">
        <v>175</v>
      </c>
      <c r="G12" s="3" t="s">
        <v>154</v>
      </c>
      <c r="H12" s="3" t="s">
        <v>141</v>
      </c>
      <c r="I12" s="107">
        <v>61.565443213296398</v>
      </c>
      <c r="J12" s="4">
        <v>778.66575342465569</v>
      </c>
      <c r="K12" s="4">
        <v>86.315068493150548</v>
      </c>
      <c r="L12" s="4">
        <v>46.884931506849306</v>
      </c>
      <c r="M12" s="4">
        <v>69.657534246575324</v>
      </c>
      <c r="N12" s="4">
        <v>175.3232876712328</v>
      </c>
      <c r="O12" s="4">
        <v>609.25479452054969</v>
      </c>
      <c r="P12" s="4">
        <v>17.005479452054796</v>
      </c>
      <c r="Q12" s="4">
        <v>179.939726027397</v>
      </c>
      <c r="R12" s="4">
        <v>91.076712328767016</v>
      </c>
      <c r="S12" s="4">
        <v>30.167123287671235</v>
      </c>
      <c r="T12" s="4">
        <v>23.715068493150703</v>
      </c>
      <c r="U12" s="4">
        <v>836.56438356164188</v>
      </c>
      <c r="V12" s="4">
        <v>483.46027397260275</v>
      </c>
      <c r="W12" s="5">
        <v>750</v>
      </c>
      <c r="X12" s="3" t="s">
        <v>583</v>
      </c>
      <c r="Y12" s="106">
        <v>44854</v>
      </c>
      <c r="Z12" s="106" t="s">
        <v>628</v>
      </c>
      <c r="AA12" s="106" t="s">
        <v>237</v>
      </c>
      <c r="AB12" s="104" t="s">
        <v>626</v>
      </c>
      <c r="AC12" s="104" t="s">
        <v>144</v>
      </c>
      <c r="AD12" s="103" t="s">
        <v>691</v>
      </c>
      <c r="AE12" s="104" t="s">
        <v>626</v>
      </c>
      <c r="AF12" s="104" t="s">
        <v>144</v>
      </c>
      <c r="AG12" s="103">
        <v>44230</v>
      </c>
    </row>
    <row r="13" spans="1:35" x14ac:dyDescent="0.35">
      <c r="A13" s="3" t="s">
        <v>190</v>
      </c>
      <c r="B13" s="3" t="s">
        <v>191</v>
      </c>
      <c r="C13" s="3" t="s">
        <v>192</v>
      </c>
      <c r="D13" s="3" t="s">
        <v>152</v>
      </c>
      <c r="E13" s="6">
        <v>77301</v>
      </c>
      <c r="F13" s="3" t="s">
        <v>193</v>
      </c>
      <c r="G13" s="3" t="s">
        <v>154</v>
      </c>
      <c r="H13" s="3" t="s">
        <v>141</v>
      </c>
      <c r="I13" s="107">
        <v>32.583680424081798</v>
      </c>
      <c r="J13" s="4">
        <v>104.46849315068484</v>
      </c>
      <c r="K13" s="4">
        <v>469.15342465753548</v>
      </c>
      <c r="L13" s="4">
        <v>243.25479452054705</v>
      </c>
      <c r="M13" s="4">
        <v>159.52054794520507</v>
      </c>
      <c r="N13" s="4">
        <v>587.64657534246601</v>
      </c>
      <c r="O13" s="4">
        <v>297.09315068493243</v>
      </c>
      <c r="P13" s="4">
        <v>37.402739726027391</v>
      </c>
      <c r="Q13" s="4">
        <v>54.254794520547883</v>
      </c>
      <c r="R13" s="4">
        <v>254.51506849314913</v>
      </c>
      <c r="S13" s="4">
        <v>142.67397260273967</v>
      </c>
      <c r="T13" s="4">
        <v>159.23013698630115</v>
      </c>
      <c r="U13" s="4">
        <v>419.9780821917858</v>
      </c>
      <c r="V13" s="4">
        <v>717.30958904109377</v>
      </c>
      <c r="W13" s="5">
        <v>750</v>
      </c>
      <c r="X13" s="3" t="s">
        <v>583</v>
      </c>
      <c r="Y13" s="106">
        <v>44896</v>
      </c>
      <c r="Z13" s="106" t="s">
        <v>628</v>
      </c>
      <c r="AA13" s="106" t="s">
        <v>428</v>
      </c>
      <c r="AB13" s="104" t="s">
        <v>626</v>
      </c>
      <c r="AC13" s="104" t="s">
        <v>144</v>
      </c>
      <c r="AD13" s="105" t="s">
        <v>663</v>
      </c>
      <c r="AE13" s="104" t="s">
        <v>626</v>
      </c>
      <c r="AF13" s="104" t="s">
        <v>144</v>
      </c>
      <c r="AG13" s="103">
        <v>44181</v>
      </c>
    </row>
    <row r="14" spans="1:35" x14ac:dyDescent="0.35">
      <c r="A14" s="3" t="s">
        <v>701</v>
      </c>
      <c r="B14" s="3" t="s">
        <v>700</v>
      </c>
      <c r="C14" s="3" t="s">
        <v>699</v>
      </c>
      <c r="D14" s="3" t="s">
        <v>238</v>
      </c>
      <c r="E14" s="6">
        <v>16866</v>
      </c>
      <c r="F14" s="3" t="s">
        <v>239</v>
      </c>
      <c r="G14" s="3" t="s">
        <v>140</v>
      </c>
      <c r="H14" s="3" t="s">
        <v>141</v>
      </c>
      <c r="I14" s="107">
        <v>70.734648636665895</v>
      </c>
      <c r="J14" s="4">
        <v>97.556164383561736</v>
      </c>
      <c r="K14" s="4">
        <v>60.172602739725967</v>
      </c>
      <c r="L14" s="4">
        <v>408.15616438356233</v>
      </c>
      <c r="M14" s="4">
        <v>381.93972602739706</v>
      </c>
      <c r="N14" s="4">
        <v>590.49589041095885</v>
      </c>
      <c r="O14" s="4">
        <v>326.48767123287831</v>
      </c>
      <c r="P14" s="4">
        <v>16.698630136986299</v>
      </c>
      <c r="Q14" s="4">
        <v>14.142465753424661</v>
      </c>
      <c r="R14" s="4">
        <v>178.3589041095891</v>
      </c>
      <c r="S14" s="4">
        <v>44.813698630136955</v>
      </c>
      <c r="T14" s="4">
        <v>46.405479452054777</v>
      </c>
      <c r="U14" s="4">
        <v>678.24657534246342</v>
      </c>
      <c r="V14" s="4">
        <v>707.5863013698596</v>
      </c>
      <c r="W14" s="5">
        <v>800</v>
      </c>
      <c r="X14" s="3" t="s">
        <v>583</v>
      </c>
      <c r="Y14" s="106">
        <v>44987</v>
      </c>
      <c r="Z14" s="106" t="s">
        <v>628</v>
      </c>
      <c r="AA14" s="106" t="s">
        <v>237</v>
      </c>
      <c r="AB14" s="104" t="s">
        <v>626</v>
      </c>
      <c r="AC14" s="104" t="s">
        <v>144</v>
      </c>
      <c r="AD14" s="103" t="s">
        <v>653</v>
      </c>
      <c r="AE14" s="104" t="s">
        <v>626</v>
      </c>
      <c r="AF14" s="104" t="s">
        <v>144</v>
      </c>
      <c r="AG14" s="103">
        <v>44392</v>
      </c>
    </row>
    <row r="15" spans="1:35" x14ac:dyDescent="0.35">
      <c r="A15" s="3" t="s">
        <v>23</v>
      </c>
      <c r="B15" s="3" t="s">
        <v>169</v>
      </c>
      <c r="C15" s="3" t="s">
        <v>170</v>
      </c>
      <c r="D15" s="3" t="s">
        <v>171</v>
      </c>
      <c r="E15" s="6">
        <v>39120</v>
      </c>
      <c r="F15" s="3" t="s">
        <v>160</v>
      </c>
      <c r="G15" s="3" t="s">
        <v>140</v>
      </c>
      <c r="H15" s="3" t="s">
        <v>141</v>
      </c>
      <c r="I15" s="107">
        <v>27.2053840992955</v>
      </c>
      <c r="J15" s="4">
        <v>865.87123287672398</v>
      </c>
      <c r="K15" s="4">
        <v>29.120547945205516</v>
      </c>
      <c r="L15" s="4">
        <v>6.6082191780821935</v>
      </c>
      <c r="M15" s="4">
        <v>7.4328767123287678</v>
      </c>
      <c r="N15" s="4">
        <v>15.693150684931508</v>
      </c>
      <c r="O15" s="4">
        <v>893.21369863015332</v>
      </c>
      <c r="P15" s="4">
        <v>0</v>
      </c>
      <c r="Q15" s="4">
        <v>0.12602739726027395</v>
      </c>
      <c r="R15" s="4">
        <v>2.0219178082191784</v>
      </c>
      <c r="S15" s="4">
        <v>1.6410958904109589</v>
      </c>
      <c r="T15" s="4">
        <v>1.1452054794520548</v>
      </c>
      <c r="U15" s="4">
        <v>904.22465753426172</v>
      </c>
      <c r="V15" s="4">
        <v>375.28767123288077</v>
      </c>
      <c r="W15" s="5">
        <v>1100</v>
      </c>
      <c r="X15" s="3" t="s">
        <v>583</v>
      </c>
      <c r="Y15" s="106">
        <v>44938</v>
      </c>
      <c r="Z15" s="106" t="s">
        <v>628</v>
      </c>
      <c r="AA15" s="106" t="s">
        <v>237</v>
      </c>
      <c r="AB15" s="104" t="s">
        <v>626</v>
      </c>
      <c r="AC15" s="104" t="s">
        <v>144</v>
      </c>
      <c r="AD15" s="103" t="s">
        <v>619</v>
      </c>
      <c r="AE15" s="104" t="s">
        <v>626</v>
      </c>
      <c r="AF15" s="104" t="s">
        <v>144</v>
      </c>
      <c r="AG15" s="103">
        <v>44168</v>
      </c>
    </row>
    <row r="16" spans="1:35" x14ac:dyDescent="0.35">
      <c r="A16" s="3" t="s">
        <v>698</v>
      </c>
      <c r="B16" s="3" t="s">
        <v>182</v>
      </c>
      <c r="C16" s="3" t="s">
        <v>183</v>
      </c>
      <c r="D16" s="3" t="s">
        <v>152</v>
      </c>
      <c r="E16" s="6">
        <v>78566</v>
      </c>
      <c r="F16" s="3" t="s">
        <v>622</v>
      </c>
      <c r="G16" s="3" t="s">
        <v>184</v>
      </c>
      <c r="H16" s="3" t="s">
        <v>141</v>
      </c>
      <c r="I16" s="107">
        <v>10.373029832729801</v>
      </c>
      <c r="J16" s="4">
        <v>769.3643835615328</v>
      </c>
      <c r="K16" s="4">
        <v>22.126027397260216</v>
      </c>
      <c r="L16" s="4">
        <v>1.3013698630136994</v>
      </c>
      <c r="M16" s="4">
        <v>19.030136986301319</v>
      </c>
      <c r="N16" s="4">
        <v>113.89589041096029</v>
      </c>
      <c r="O16" s="4">
        <v>695.42191780815006</v>
      </c>
      <c r="P16" s="4">
        <v>4.6575342465753435E-2</v>
      </c>
      <c r="Q16" s="4">
        <v>2.4575342465753911</v>
      </c>
      <c r="R16" s="4">
        <v>12.076712328767119</v>
      </c>
      <c r="S16" s="4">
        <v>8.6931506849315063</v>
      </c>
      <c r="T16" s="4">
        <v>36.942465753424649</v>
      </c>
      <c r="U16" s="4">
        <v>754.10958904098197</v>
      </c>
      <c r="V16" s="4">
        <v>465.5260273973031</v>
      </c>
      <c r="W16" s="5">
        <v>650</v>
      </c>
      <c r="X16" s="3" t="s">
        <v>583</v>
      </c>
      <c r="Y16" s="106">
        <v>45022</v>
      </c>
      <c r="Z16" s="106" t="s">
        <v>628</v>
      </c>
      <c r="AA16" s="106" t="s">
        <v>428</v>
      </c>
      <c r="AB16" s="104" t="s">
        <v>626</v>
      </c>
      <c r="AC16" s="104" t="s">
        <v>144</v>
      </c>
      <c r="AD16" s="103" t="s">
        <v>686</v>
      </c>
      <c r="AE16" s="104" t="s">
        <v>626</v>
      </c>
      <c r="AF16" s="104" t="s">
        <v>144</v>
      </c>
      <c r="AG16" s="103">
        <v>44223</v>
      </c>
    </row>
    <row r="17" spans="1:33" x14ac:dyDescent="0.35">
      <c r="A17" s="3" t="s">
        <v>697</v>
      </c>
      <c r="B17" s="3" t="s">
        <v>165</v>
      </c>
      <c r="C17" s="3" t="s">
        <v>166</v>
      </c>
      <c r="D17" s="3" t="s">
        <v>159</v>
      </c>
      <c r="E17" s="6">
        <v>71342</v>
      </c>
      <c r="F17" s="3" t="s">
        <v>160</v>
      </c>
      <c r="G17" s="3" t="s">
        <v>140</v>
      </c>
      <c r="H17" s="3" t="s">
        <v>141</v>
      </c>
      <c r="I17" s="107">
        <v>39.314380825565898</v>
      </c>
      <c r="J17" s="4">
        <v>353.68219178082569</v>
      </c>
      <c r="K17" s="4">
        <v>149.60821917808215</v>
      </c>
      <c r="L17" s="4">
        <v>191.11506849315052</v>
      </c>
      <c r="M17" s="4">
        <v>113.33698630136979</v>
      </c>
      <c r="N17" s="4">
        <v>364.28219178082145</v>
      </c>
      <c r="O17" s="4">
        <v>435.29589041096284</v>
      </c>
      <c r="P17" s="4">
        <v>4.1808219178082195</v>
      </c>
      <c r="Q17" s="4">
        <v>3.9835616438356158</v>
      </c>
      <c r="R17" s="4">
        <v>167.63561643835573</v>
      </c>
      <c r="S17" s="4">
        <v>72.087671232876701</v>
      </c>
      <c r="T17" s="4">
        <v>86.550684931506808</v>
      </c>
      <c r="U17" s="4">
        <v>481.46849315068789</v>
      </c>
      <c r="V17" s="4">
        <v>672.90136986301104</v>
      </c>
      <c r="W17" s="5">
        <v>1170</v>
      </c>
      <c r="X17" s="3" t="s">
        <v>583</v>
      </c>
      <c r="Y17" s="106">
        <v>44938</v>
      </c>
      <c r="Z17" s="106" t="s">
        <v>628</v>
      </c>
      <c r="AA17" s="106" t="s">
        <v>237</v>
      </c>
      <c r="AB17" s="104" t="s">
        <v>626</v>
      </c>
      <c r="AC17" s="104" t="s">
        <v>144</v>
      </c>
      <c r="AD17" s="103" t="s">
        <v>643</v>
      </c>
      <c r="AE17" s="104" t="s">
        <v>143</v>
      </c>
      <c r="AF17" s="104" t="s">
        <v>144</v>
      </c>
      <c r="AG17" s="103">
        <v>44111</v>
      </c>
    </row>
    <row r="18" spans="1:33" x14ac:dyDescent="0.35">
      <c r="A18" s="3" t="s">
        <v>696</v>
      </c>
      <c r="B18" s="3" t="s">
        <v>695</v>
      </c>
      <c r="C18" s="3" t="s">
        <v>301</v>
      </c>
      <c r="D18" s="3" t="s">
        <v>152</v>
      </c>
      <c r="E18" s="6">
        <v>78118</v>
      </c>
      <c r="F18" s="3" t="s">
        <v>153</v>
      </c>
      <c r="G18" s="3" t="s">
        <v>140</v>
      </c>
      <c r="H18" s="3" t="s">
        <v>141</v>
      </c>
      <c r="I18" s="107">
        <v>28.191700021065898</v>
      </c>
      <c r="J18" s="4">
        <v>783.97260273972086</v>
      </c>
      <c r="K18" s="4">
        <v>10.915068493150676</v>
      </c>
      <c r="L18" s="4">
        <v>1.978082191780822</v>
      </c>
      <c r="M18" s="4">
        <v>1.6438356164383564E-2</v>
      </c>
      <c r="N18" s="4">
        <v>20.93424657534247</v>
      </c>
      <c r="O18" s="4">
        <v>775.94794520547293</v>
      </c>
      <c r="P18" s="4">
        <v>0</v>
      </c>
      <c r="Q18" s="4">
        <v>0</v>
      </c>
      <c r="R18" s="4">
        <v>0.64931506849315068</v>
      </c>
      <c r="S18" s="4">
        <v>2.3287671232876717</v>
      </c>
      <c r="T18" s="4">
        <v>16.391780821917813</v>
      </c>
      <c r="U18" s="4">
        <v>777.51232876711697</v>
      </c>
      <c r="V18" s="4">
        <v>423.29589041095971</v>
      </c>
      <c r="W18" s="5">
        <v>830</v>
      </c>
      <c r="X18" s="3" t="s">
        <v>583</v>
      </c>
      <c r="Y18" s="106">
        <v>45001</v>
      </c>
      <c r="Z18" s="106" t="s">
        <v>628</v>
      </c>
      <c r="AA18" s="106" t="s">
        <v>237</v>
      </c>
      <c r="AB18" s="104" t="s">
        <v>694</v>
      </c>
      <c r="AC18" s="104" t="s">
        <v>557</v>
      </c>
      <c r="AD18" s="103" t="s">
        <v>676</v>
      </c>
      <c r="AE18" s="104" t="s">
        <v>694</v>
      </c>
      <c r="AF18" s="104" t="s">
        <v>144</v>
      </c>
      <c r="AG18" s="103">
        <v>44679</v>
      </c>
    </row>
    <row r="19" spans="1:33" x14ac:dyDescent="0.35">
      <c r="A19" s="3" t="s">
        <v>229</v>
      </c>
      <c r="B19" s="3" t="s">
        <v>230</v>
      </c>
      <c r="C19" s="3" t="s">
        <v>36</v>
      </c>
      <c r="D19" s="3" t="s">
        <v>231</v>
      </c>
      <c r="E19" s="6">
        <v>80010</v>
      </c>
      <c r="F19" s="3" t="s">
        <v>232</v>
      </c>
      <c r="G19" s="3" t="s">
        <v>154</v>
      </c>
      <c r="H19" s="3" t="s">
        <v>141</v>
      </c>
      <c r="I19" s="107">
        <v>32.115794951860501</v>
      </c>
      <c r="J19" s="4">
        <v>460.06301369863326</v>
      </c>
      <c r="K19" s="4">
        <v>49.45479452054785</v>
      </c>
      <c r="L19" s="4">
        <v>89.926027397260199</v>
      </c>
      <c r="M19" s="4">
        <v>97.284931506849276</v>
      </c>
      <c r="N19" s="4">
        <v>196.20547945205456</v>
      </c>
      <c r="O19" s="4">
        <v>438.02465753425054</v>
      </c>
      <c r="P19" s="4">
        <v>10.736986301369864</v>
      </c>
      <c r="Q19" s="4">
        <v>51.76164383561629</v>
      </c>
      <c r="R19" s="4">
        <v>91.578082191780723</v>
      </c>
      <c r="S19" s="4">
        <v>29.569863013698626</v>
      </c>
      <c r="T19" s="4">
        <v>25.142465753424673</v>
      </c>
      <c r="U19" s="4">
        <v>550.43835616439003</v>
      </c>
      <c r="V19" s="4">
        <v>366.3424657534261</v>
      </c>
      <c r="W19" s="5">
        <v>600</v>
      </c>
      <c r="X19" s="3" t="s">
        <v>583</v>
      </c>
      <c r="Y19" s="106">
        <v>45001</v>
      </c>
      <c r="Z19" s="106" t="s">
        <v>628</v>
      </c>
      <c r="AA19" s="106" t="s">
        <v>607</v>
      </c>
      <c r="AB19" s="104" t="s">
        <v>626</v>
      </c>
      <c r="AC19" s="104" t="s">
        <v>144</v>
      </c>
      <c r="AD19" s="103" t="s">
        <v>591</v>
      </c>
      <c r="AE19" s="104" t="s">
        <v>626</v>
      </c>
      <c r="AF19" s="104" t="s">
        <v>144</v>
      </c>
      <c r="AG19" s="103">
        <v>44223</v>
      </c>
    </row>
    <row r="20" spans="1:33" x14ac:dyDescent="0.35">
      <c r="A20" s="3" t="s">
        <v>9</v>
      </c>
      <c r="B20" s="3" t="s">
        <v>199</v>
      </c>
      <c r="C20" s="3" t="s">
        <v>693</v>
      </c>
      <c r="D20" s="3" t="s">
        <v>152</v>
      </c>
      <c r="E20" s="6">
        <v>78580</v>
      </c>
      <c r="F20" s="3" t="s">
        <v>622</v>
      </c>
      <c r="G20" s="3" t="s">
        <v>140</v>
      </c>
      <c r="H20" s="3" t="s">
        <v>141</v>
      </c>
      <c r="I20" s="107">
        <v>29.221720009772799</v>
      </c>
      <c r="J20" s="4">
        <v>638.35616438357101</v>
      </c>
      <c r="K20" s="4">
        <v>4.38904109589041</v>
      </c>
      <c r="L20" s="4">
        <v>1.791780821917808</v>
      </c>
      <c r="M20" s="4">
        <v>0.56438356164383552</v>
      </c>
      <c r="N20" s="4">
        <v>16.865753424657541</v>
      </c>
      <c r="O20" s="4">
        <v>332.72602739726176</v>
      </c>
      <c r="P20" s="4">
        <v>5.6520547945205468</v>
      </c>
      <c r="Q20" s="4">
        <v>289.85753424657179</v>
      </c>
      <c r="R20" s="4">
        <v>1.3863013698630136</v>
      </c>
      <c r="S20" s="4">
        <v>1.5561643835616434</v>
      </c>
      <c r="T20" s="4">
        <v>7.6109589041095891</v>
      </c>
      <c r="U20" s="4">
        <v>634.5479452054883</v>
      </c>
      <c r="V20" s="4">
        <v>296.59452054794184</v>
      </c>
      <c r="W20" s="5">
        <v>600</v>
      </c>
      <c r="X20" s="3" t="s">
        <v>583</v>
      </c>
      <c r="Y20" s="106">
        <v>44994</v>
      </c>
      <c r="Z20" s="106" t="s">
        <v>628</v>
      </c>
      <c r="AA20" s="106" t="s">
        <v>237</v>
      </c>
      <c r="AB20" s="104" t="s">
        <v>626</v>
      </c>
      <c r="AC20" s="104" t="s">
        <v>144</v>
      </c>
      <c r="AD20" s="103" t="s">
        <v>635</v>
      </c>
      <c r="AE20" s="104" t="s">
        <v>626</v>
      </c>
      <c r="AF20" s="104" t="s">
        <v>144</v>
      </c>
      <c r="AG20" s="103">
        <v>44175</v>
      </c>
    </row>
    <row r="21" spans="1:33" x14ac:dyDescent="0.35">
      <c r="A21" s="3" t="s">
        <v>205</v>
      </c>
      <c r="B21" s="3" t="s">
        <v>206</v>
      </c>
      <c r="C21" s="3" t="s">
        <v>207</v>
      </c>
      <c r="D21" s="3" t="s">
        <v>152</v>
      </c>
      <c r="E21" s="6">
        <v>77032</v>
      </c>
      <c r="F21" s="3" t="s">
        <v>193</v>
      </c>
      <c r="G21" s="3" t="s">
        <v>154</v>
      </c>
      <c r="H21" s="3" t="s">
        <v>141</v>
      </c>
      <c r="I21" s="107">
        <v>29.577774623900101</v>
      </c>
      <c r="J21" s="4">
        <v>579.87671232877631</v>
      </c>
      <c r="K21" s="4">
        <v>5.1369863013698698</v>
      </c>
      <c r="L21" s="4">
        <v>0.55342465753424663</v>
      </c>
      <c r="M21" s="4">
        <v>2.2191780821917804</v>
      </c>
      <c r="N21" s="4">
        <v>1.7863013698630137</v>
      </c>
      <c r="O21" s="4">
        <v>456.10684931507097</v>
      </c>
      <c r="P21" s="4">
        <v>0.52602739726027414</v>
      </c>
      <c r="Q21" s="4">
        <v>129.36712328767067</v>
      </c>
      <c r="R21" s="4">
        <v>0.55616438356164388</v>
      </c>
      <c r="S21" s="4">
        <v>0.55068493150684938</v>
      </c>
      <c r="T21" s="4">
        <v>0.28219178082191781</v>
      </c>
      <c r="U21" s="4">
        <v>586.39726027398103</v>
      </c>
      <c r="V21" s="4">
        <v>338.21643835616425</v>
      </c>
      <c r="W21" s="5">
        <v>750</v>
      </c>
      <c r="X21" s="3" t="s">
        <v>583</v>
      </c>
      <c r="Y21" s="106">
        <v>44952</v>
      </c>
      <c r="Z21" s="106" t="s">
        <v>628</v>
      </c>
      <c r="AA21" s="106" t="s">
        <v>237</v>
      </c>
      <c r="AB21" s="104" t="s">
        <v>626</v>
      </c>
      <c r="AC21" s="104" t="s">
        <v>144</v>
      </c>
      <c r="AD21" s="103" t="s">
        <v>687</v>
      </c>
      <c r="AE21" s="104" t="s">
        <v>626</v>
      </c>
      <c r="AF21" s="104" t="s">
        <v>144</v>
      </c>
      <c r="AG21" s="103">
        <v>44202</v>
      </c>
    </row>
    <row r="22" spans="1:33" x14ac:dyDescent="0.35">
      <c r="A22" s="3" t="s">
        <v>17</v>
      </c>
      <c r="B22" s="3" t="s">
        <v>197</v>
      </c>
      <c r="C22" s="3" t="s">
        <v>198</v>
      </c>
      <c r="D22" s="3" t="s">
        <v>159</v>
      </c>
      <c r="E22" s="6">
        <v>71251</v>
      </c>
      <c r="F22" s="3" t="s">
        <v>160</v>
      </c>
      <c r="G22" s="3" t="s">
        <v>140</v>
      </c>
      <c r="H22" s="3" t="s">
        <v>141</v>
      </c>
      <c r="I22" s="107">
        <v>28.974095796676401</v>
      </c>
      <c r="J22" s="4">
        <v>569.67945205479839</v>
      </c>
      <c r="K22" s="4">
        <v>7.572602739726034</v>
      </c>
      <c r="L22" s="4">
        <v>2.9260273972602753</v>
      </c>
      <c r="M22" s="4">
        <v>2.0986301369863014</v>
      </c>
      <c r="N22" s="4">
        <v>11.767123287671222</v>
      </c>
      <c r="O22" s="4">
        <v>570.41369863014052</v>
      </c>
      <c r="P22" s="4">
        <v>0</v>
      </c>
      <c r="Q22" s="4">
        <v>9.5890410958904118E-2</v>
      </c>
      <c r="R22" s="4">
        <v>2.9013698630136999</v>
      </c>
      <c r="S22" s="4">
        <v>1.1287671232876713</v>
      </c>
      <c r="T22" s="4">
        <v>2.8082191780821923</v>
      </c>
      <c r="U22" s="4">
        <v>575.43835616438764</v>
      </c>
      <c r="V22" s="4">
        <v>322.86301369863281</v>
      </c>
      <c r="W22" s="5">
        <v>500</v>
      </c>
      <c r="X22" s="3" t="s">
        <v>583</v>
      </c>
      <c r="Y22" s="106">
        <v>44910</v>
      </c>
      <c r="Z22" s="106" t="s">
        <v>628</v>
      </c>
      <c r="AA22" s="106" t="s">
        <v>237</v>
      </c>
      <c r="AB22" s="104" t="s">
        <v>626</v>
      </c>
      <c r="AC22" s="104" t="s">
        <v>144</v>
      </c>
      <c r="AD22" s="105" t="s">
        <v>692</v>
      </c>
      <c r="AE22" s="104" t="s">
        <v>626</v>
      </c>
      <c r="AF22" s="104" t="s">
        <v>144</v>
      </c>
      <c r="AG22" s="103">
        <v>44155</v>
      </c>
    </row>
    <row r="23" spans="1:33" x14ac:dyDescent="0.35">
      <c r="A23" s="3" t="s">
        <v>185</v>
      </c>
      <c r="B23" s="3" t="s">
        <v>186</v>
      </c>
      <c r="C23" s="3" t="s">
        <v>187</v>
      </c>
      <c r="D23" s="3" t="s">
        <v>188</v>
      </c>
      <c r="E23" s="6">
        <v>88081</v>
      </c>
      <c r="F23" s="3" t="s">
        <v>189</v>
      </c>
      <c r="G23" s="3" t="s">
        <v>140</v>
      </c>
      <c r="H23" s="3" t="s">
        <v>141</v>
      </c>
      <c r="I23" s="107">
        <v>45.4299765807963</v>
      </c>
      <c r="J23" s="4">
        <v>553.24657534246046</v>
      </c>
      <c r="K23" s="4">
        <v>16.57808219178083</v>
      </c>
      <c r="L23" s="4">
        <v>7.0684931506849322</v>
      </c>
      <c r="M23" s="4">
        <v>2.200000000000002</v>
      </c>
      <c r="N23" s="4">
        <v>18.619178082191745</v>
      </c>
      <c r="O23" s="4">
        <v>442.84109589040679</v>
      </c>
      <c r="P23" s="4">
        <v>1.736986301369863</v>
      </c>
      <c r="Q23" s="4">
        <v>115.89589041095917</v>
      </c>
      <c r="R23" s="4">
        <v>1.7726027397260276</v>
      </c>
      <c r="S23" s="4">
        <v>2.3945205479452052</v>
      </c>
      <c r="T23" s="4">
        <v>5.8410958904109602</v>
      </c>
      <c r="U23" s="4">
        <v>569.08493150684319</v>
      </c>
      <c r="V23" s="4">
        <v>346.18904109588829</v>
      </c>
      <c r="W23" s="5">
        <v>500</v>
      </c>
      <c r="X23" s="3" t="s">
        <v>583</v>
      </c>
      <c r="Y23" s="106">
        <v>44868</v>
      </c>
      <c r="Z23" s="106" t="s">
        <v>628</v>
      </c>
      <c r="AA23" s="106" t="s">
        <v>237</v>
      </c>
      <c r="AB23" s="104" t="s">
        <v>626</v>
      </c>
      <c r="AC23" s="104" t="s">
        <v>144</v>
      </c>
      <c r="AD23" s="103" t="s">
        <v>691</v>
      </c>
      <c r="AE23" s="104" t="s">
        <v>626</v>
      </c>
      <c r="AF23" s="104" t="s">
        <v>144</v>
      </c>
      <c r="AG23" s="103">
        <v>44225</v>
      </c>
    </row>
    <row r="24" spans="1:33" x14ac:dyDescent="0.35">
      <c r="A24" s="3" t="s">
        <v>690</v>
      </c>
      <c r="B24" s="3" t="s">
        <v>689</v>
      </c>
      <c r="C24" s="3" t="s">
        <v>192</v>
      </c>
      <c r="D24" s="3" t="s">
        <v>152</v>
      </c>
      <c r="E24" s="6">
        <v>77301</v>
      </c>
      <c r="F24" s="3" t="s">
        <v>193</v>
      </c>
      <c r="G24" s="3" t="s">
        <v>161</v>
      </c>
      <c r="H24" s="3" t="s">
        <v>141</v>
      </c>
      <c r="I24" s="107">
        <v>33.092559309849001</v>
      </c>
      <c r="J24" s="4">
        <v>495.35342465753536</v>
      </c>
      <c r="K24" s="4">
        <v>47.61643835616438</v>
      </c>
      <c r="L24" s="4">
        <v>18.999999999999989</v>
      </c>
      <c r="M24" s="4">
        <v>15.600000000000003</v>
      </c>
      <c r="N24" s="4">
        <v>65.106849315068501</v>
      </c>
      <c r="O24" s="4">
        <v>512.46301369863204</v>
      </c>
      <c r="P24" s="4">
        <v>0</v>
      </c>
      <c r="Q24" s="4">
        <v>0</v>
      </c>
      <c r="R24" s="4">
        <v>22.145205479452049</v>
      </c>
      <c r="S24" s="4">
        <v>15.602739726027403</v>
      </c>
      <c r="T24" s="4">
        <v>20.912328767123281</v>
      </c>
      <c r="U24" s="4">
        <v>518.90958904109891</v>
      </c>
      <c r="V24" s="4">
        <v>415.87671232876818</v>
      </c>
      <c r="W24" s="5"/>
      <c r="X24" s="3" t="s">
        <v>583</v>
      </c>
      <c r="Y24" s="106">
        <v>44938</v>
      </c>
      <c r="Z24" s="106" t="s">
        <v>571</v>
      </c>
      <c r="AA24" s="106" t="s">
        <v>237</v>
      </c>
      <c r="AB24" s="104" t="s">
        <v>571</v>
      </c>
      <c r="AC24" s="104" t="s">
        <v>246</v>
      </c>
      <c r="AD24" s="103" t="s">
        <v>591</v>
      </c>
      <c r="AE24" s="104" t="s">
        <v>571</v>
      </c>
      <c r="AF24" s="104" t="s">
        <v>246</v>
      </c>
      <c r="AG24" s="103">
        <v>44183</v>
      </c>
    </row>
    <row r="25" spans="1:33" x14ac:dyDescent="0.35">
      <c r="A25" s="3" t="s">
        <v>210</v>
      </c>
      <c r="B25" s="3" t="s">
        <v>211</v>
      </c>
      <c r="C25" s="3" t="s">
        <v>212</v>
      </c>
      <c r="D25" s="3" t="s">
        <v>159</v>
      </c>
      <c r="E25" s="6">
        <v>70515</v>
      </c>
      <c r="F25" s="3" t="s">
        <v>160</v>
      </c>
      <c r="G25" s="3" t="s">
        <v>140</v>
      </c>
      <c r="H25" s="3" t="s">
        <v>141</v>
      </c>
      <c r="I25" s="107">
        <v>31.0635912221688</v>
      </c>
      <c r="J25" s="4">
        <v>486.27397260274398</v>
      </c>
      <c r="K25" s="4">
        <v>36.528767123287729</v>
      </c>
      <c r="L25" s="4">
        <v>43.36438356164382</v>
      </c>
      <c r="M25" s="4">
        <v>6.9260273972602775</v>
      </c>
      <c r="N25" s="4">
        <v>0.16438356164383561</v>
      </c>
      <c r="O25" s="4">
        <v>1.6136986301369864</v>
      </c>
      <c r="P25" s="4">
        <v>70.263013698630132</v>
      </c>
      <c r="Q25" s="4">
        <v>501.05205479452491</v>
      </c>
      <c r="R25" s="4">
        <v>48.104109589041087</v>
      </c>
      <c r="S25" s="4">
        <v>14.306849315068494</v>
      </c>
      <c r="T25" s="4">
        <v>4.1589041095890433</v>
      </c>
      <c r="U25" s="4">
        <v>506.52328767123737</v>
      </c>
      <c r="V25" s="4">
        <v>316.51506849315081</v>
      </c>
      <c r="W25" s="5">
        <v>700</v>
      </c>
      <c r="X25" s="3" t="s">
        <v>583</v>
      </c>
      <c r="Y25" s="106">
        <v>44994</v>
      </c>
      <c r="Z25" s="106" t="s">
        <v>628</v>
      </c>
      <c r="AA25" s="106" t="s">
        <v>237</v>
      </c>
      <c r="AB25" s="104" t="s">
        <v>626</v>
      </c>
      <c r="AC25" s="104" t="s">
        <v>144</v>
      </c>
      <c r="AD25" s="103" t="s">
        <v>595</v>
      </c>
      <c r="AE25" s="104" t="s">
        <v>626</v>
      </c>
      <c r="AF25" s="104" t="s">
        <v>144</v>
      </c>
      <c r="AG25" s="103">
        <v>44176</v>
      </c>
    </row>
    <row r="26" spans="1:33" x14ac:dyDescent="0.35">
      <c r="A26" s="3" t="s">
        <v>177</v>
      </c>
      <c r="B26" s="3" t="s">
        <v>178</v>
      </c>
      <c r="C26" s="3" t="s">
        <v>179</v>
      </c>
      <c r="D26" s="3" t="s">
        <v>180</v>
      </c>
      <c r="E26" s="6">
        <v>98421</v>
      </c>
      <c r="F26" s="3" t="s">
        <v>181</v>
      </c>
      <c r="G26" s="3" t="s">
        <v>154</v>
      </c>
      <c r="H26" s="3" t="s">
        <v>141</v>
      </c>
      <c r="I26" s="107">
        <v>65.920158959537602</v>
      </c>
      <c r="J26" s="4">
        <v>314.37808219178117</v>
      </c>
      <c r="K26" s="4">
        <v>74.956164383561656</v>
      </c>
      <c r="L26" s="4">
        <v>98.315068493150591</v>
      </c>
      <c r="M26" s="4">
        <v>82.199999999999946</v>
      </c>
      <c r="N26" s="4">
        <v>208.71780821917818</v>
      </c>
      <c r="O26" s="4">
        <v>291.26301369862995</v>
      </c>
      <c r="P26" s="4">
        <v>22.56438356164384</v>
      </c>
      <c r="Q26" s="4">
        <v>47.304109589041026</v>
      </c>
      <c r="R26" s="4">
        <v>93.915068493150685</v>
      </c>
      <c r="S26" s="4">
        <v>21.235616438356157</v>
      </c>
      <c r="T26" s="4">
        <v>7.3068493150684937</v>
      </c>
      <c r="U26" s="4">
        <v>447.39178082191853</v>
      </c>
      <c r="V26" s="4">
        <v>402.38904109589225</v>
      </c>
      <c r="W26" s="5">
        <v>1181</v>
      </c>
      <c r="X26" s="3" t="s">
        <v>583</v>
      </c>
      <c r="Y26" s="106">
        <v>44973</v>
      </c>
      <c r="Z26" s="106" t="s">
        <v>628</v>
      </c>
      <c r="AA26" s="106" t="s">
        <v>237</v>
      </c>
      <c r="AB26" s="104" t="s">
        <v>626</v>
      </c>
      <c r="AC26" s="104" t="s">
        <v>144</v>
      </c>
      <c r="AD26" s="103" t="s">
        <v>688</v>
      </c>
      <c r="AE26" s="104" t="s">
        <v>626</v>
      </c>
      <c r="AF26" s="104" t="s">
        <v>144</v>
      </c>
      <c r="AG26" s="103">
        <v>44329</v>
      </c>
    </row>
    <row r="27" spans="1:33" x14ac:dyDescent="0.35">
      <c r="A27" s="3" t="s">
        <v>252</v>
      </c>
      <c r="B27" s="3" t="s">
        <v>253</v>
      </c>
      <c r="C27" s="3" t="s">
        <v>254</v>
      </c>
      <c r="D27" s="3" t="s">
        <v>152</v>
      </c>
      <c r="E27" s="6">
        <v>77351</v>
      </c>
      <c r="F27" s="3" t="s">
        <v>193</v>
      </c>
      <c r="G27" s="3" t="s">
        <v>140</v>
      </c>
      <c r="H27" s="3" t="s">
        <v>4</v>
      </c>
      <c r="I27" s="107">
        <v>33.2824403840198</v>
      </c>
      <c r="J27" s="4">
        <v>563.99178082192464</v>
      </c>
      <c r="K27" s="4">
        <v>0.95616438356164368</v>
      </c>
      <c r="L27" s="4">
        <v>0.18904109589041096</v>
      </c>
      <c r="M27" s="4">
        <v>9.8630136986301367E-2</v>
      </c>
      <c r="N27" s="4">
        <v>2.7205479452054799</v>
      </c>
      <c r="O27" s="4">
        <v>562.51506849315717</v>
      </c>
      <c r="P27" s="4">
        <v>0</v>
      </c>
      <c r="Q27" s="4">
        <v>0</v>
      </c>
      <c r="R27" s="4">
        <v>0.33972602739726027</v>
      </c>
      <c r="S27" s="4">
        <v>8.2191780821917804E-2</v>
      </c>
      <c r="T27" s="4">
        <v>1.2575342465753425</v>
      </c>
      <c r="U27" s="4">
        <v>563.5561643835681</v>
      </c>
      <c r="V27" s="4">
        <v>235.12876712328233</v>
      </c>
      <c r="W27" s="5">
        <v>350</v>
      </c>
      <c r="X27" s="3" t="s">
        <v>583</v>
      </c>
      <c r="Y27" s="106">
        <v>44987</v>
      </c>
      <c r="Z27" s="106" t="s">
        <v>571</v>
      </c>
      <c r="AA27" s="106" t="s">
        <v>237</v>
      </c>
      <c r="AB27" s="104" t="s">
        <v>571</v>
      </c>
      <c r="AC27" s="104" t="s">
        <v>246</v>
      </c>
      <c r="AD27" s="105" t="s">
        <v>687</v>
      </c>
      <c r="AE27" s="104" t="s">
        <v>571</v>
      </c>
      <c r="AF27" s="104" t="s">
        <v>246</v>
      </c>
      <c r="AG27" s="103">
        <v>44202</v>
      </c>
    </row>
    <row r="28" spans="1:33" x14ac:dyDescent="0.35">
      <c r="A28" s="3" t="s">
        <v>202</v>
      </c>
      <c r="B28" s="3" t="s">
        <v>203</v>
      </c>
      <c r="C28" s="3" t="s">
        <v>204</v>
      </c>
      <c r="D28" s="3" t="s">
        <v>152</v>
      </c>
      <c r="E28" s="6">
        <v>79925</v>
      </c>
      <c r="F28" s="3" t="s">
        <v>189</v>
      </c>
      <c r="G28" s="3" t="s">
        <v>184</v>
      </c>
      <c r="H28" s="3" t="s">
        <v>141</v>
      </c>
      <c r="I28" s="107">
        <v>37.531865339826403</v>
      </c>
      <c r="J28" s="4">
        <v>318.40547945205327</v>
      </c>
      <c r="K28" s="4">
        <v>98.583561643835552</v>
      </c>
      <c r="L28" s="4">
        <v>87.868493150684955</v>
      </c>
      <c r="M28" s="4">
        <v>58.142465753424673</v>
      </c>
      <c r="N28" s="4">
        <v>200.74794520547903</v>
      </c>
      <c r="O28" s="4">
        <v>227.01095890410829</v>
      </c>
      <c r="P28" s="4">
        <v>28.084931506849319</v>
      </c>
      <c r="Q28" s="4">
        <v>107.15616438356152</v>
      </c>
      <c r="R28" s="4">
        <v>50.884931506849327</v>
      </c>
      <c r="S28" s="4">
        <v>29.123287671232855</v>
      </c>
      <c r="T28" s="4">
        <v>54.739726027397253</v>
      </c>
      <c r="U28" s="4">
        <v>428.25205479451972</v>
      </c>
      <c r="V28" s="4">
        <v>437.0273972602738</v>
      </c>
      <c r="W28" s="5">
        <v>450</v>
      </c>
      <c r="X28" s="3" t="s">
        <v>583</v>
      </c>
      <c r="Y28" s="106">
        <v>45015</v>
      </c>
      <c r="Z28" s="106" t="s">
        <v>628</v>
      </c>
      <c r="AA28" s="106" t="s">
        <v>237</v>
      </c>
      <c r="AB28" s="104" t="s">
        <v>626</v>
      </c>
      <c r="AC28" s="104" t="s">
        <v>144</v>
      </c>
      <c r="AD28" s="103" t="s">
        <v>645</v>
      </c>
      <c r="AE28" s="104" t="s">
        <v>626</v>
      </c>
      <c r="AF28" s="104" t="s">
        <v>144</v>
      </c>
      <c r="AG28" s="103">
        <v>44168</v>
      </c>
    </row>
    <row r="29" spans="1:33" x14ac:dyDescent="0.35">
      <c r="A29" s="3" t="s">
        <v>213</v>
      </c>
      <c r="B29" s="3" t="s">
        <v>214</v>
      </c>
      <c r="C29" s="3" t="s">
        <v>215</v>
      </c>
      <c r="D29" s="3" t="s">
        <v>138</v>
      </c>
      <c r="E29" s="6">
        <v>92231</v>
      </c>
      <c r="F29" s="3" t="s">
        <v>175</v>
      </c>
      <c r="G29" s="3" t="s">
        <v>154</v>
      </c>
      <c r="H29" s="3" t="s">
        <v>141</v>
      </c>
      <c r="I29" s="107">
        <v>42.196811902231701</v>
      </c>
      <c r="J29" s="4">
        <v>509.43013698630278</v>
      </c>
      <c r="K29" s="4">
        <v>7.7123287671232887</v>
      </c>
      <c r="L29" s="4">
        <v>9.9890410958904123</v>
      </c>
      <c r="M29" s="4">
        <v>19.441095890410946</v>
      </c>
      <c r="N29" s="4">
        <v>58.153424657534245</v>
      </c>
      <c r="O29" s="4">
        <v>488.37808219178265</v>
      </c>
      <c r="P29" s="4">
        <v>5.4794520547945206E-3</v>
      </c>
      <c r="Q29" s="4">
        <v>3.5616438356164383E-2</v>
      </c>
      <c r="R29" s="4">
        <v>27.621917808219173</v>
      </c>
      <c r="S29" s="4">
        <v>6.7808219178082201</v>
      </c>
      <c r="T29" s="4">
        <v>7.4602739726027396</v>
      </c>
      <c r="U29" s="4">
        <v>504.7095890410975</v>
      </c>
      <c r="V29" s="4">
        <v>299.21917808219007</v>
      </c>
      <c r="W29" s="5">
        <v>640</v>
      </c>
      <c r="X29" s="3" t="s">
        <v>583</v>
      </c>
      <c r="Y29" s="106">
        <v>44952</v>
      </c>
      <c r="Z29" s="106" t="s">
        <v>628</v>
      </c>
      <c r="AA29" s="106" t="s">
        <v>237</v>
      </c>
      <c r="AB29" s="104" t="s">
        <v>626</v>
      </c>
      <c r="AC29" s="104" t="s">
        <v>144</v>
      </c>
      <c r="AD29" s="103" t="s">
        <v>686</v>
      </c>
      <c r="AE29" s="104" t="s">
        <v>626</v>
      </c>
      <c r="AF29" s="104" t="s">
        <v>144</v>
      </c>
      <c r="AG29" s="103">
        <v>44209</v>
      </c>
    </row>
    <row r="30" spans="1:33" x14ac:dyDescent="0.35">
      <c r="A30" s="3" t="s">
        <v>309</v>
      </c>
      <c r="B30" s="3" t="s">
        <v>310</v>
      </c>
      <c r="C30" s="3" t="s">
        <v>311</v>
      </c>
      <c r="D30" s="3" t="s">
        <v>152</v>
      </c>
      <c r="E30" s="6">
        <v>79501</v>
      </c>
      <c r="F30" s="3" t="s">
        <v>218</v>
      </c>
      <c r="G30" s="3" t="s">
        <v>140</v>
      </c>
      <c r="H30" s="3" t="s">
        <v>4</v>
      </c>
      <c r="I30" s="107">
        <v>35.756229685807099</v>
      </c>
      <c r="J30" s="4">
        <v>387.54520547945617</v>
      </c>
      <c r="K30" s="4">
        <v>61.515068493150771</v>
      </c>
      <c r="L30" s="4">
        <v>62.72054794520546</v>
      </c>
      <c r="M30" s="4">
        <v>32.186301369863017</v>
      </c>
      <c r="N30" s="4">
        <v>149.13972602739668</v>
      </c>
      <c r="O30" s="4">
        <v>312.06849315068439</v>
      </c>
      <c r="P30" s="4">
        <v>4.4191780821917801</v>
      </c>
      <c r="Q30" s="4">
        <v>78.339726027397077</v>
      </c>
      <c r="R30" s="4">
        <v>30.772602739726025</v>
      </c>
      <c r="S30" s="4">
        <v>22.402739726027388</v>
      </c>
      <c r="T30" s="4">
        <v>28.671232876712338</v>
      </c>
      <c r="U30" s="4">
        <v>462.12054794521174</v>
      </c>
      <c r="V30" s="4">
        <v>396.027397260275</v>
      </c>
      <c r="W30" s="5">
        <v>750</v>
      </c>
      <c r="X30" s="3" t="s">
        <v>583</v>
      </c>
      <c r="Y30" s="106">
        <v>44917</v>
      </c>
      <c r="Z30" s="106" t="s">
        <v>628</v>
      </c>
      <c r="AA30" s="106" t="s">
        <v>237</v>
      </c>
      <c r="AB30" s="104" t="s">
        <v>626</v>
      </c>
      <c r="AC30" s="104" t="s">
        <v>144</v>
      </c>
      <c r="AD30" s="103" t="s">
        <v>685</v>
      </c>
      <c r="AE30" s="104" t="s">
        <v>626</v>
      </c>
      <c r="AF30" s="104" t="s">
        <v>144</v>
      </c>
      <c r="AG30" s="103">
        <v>44378</v>
      </c>
    </row>
    <row r="31" spans="1:33" x14ac:dyDescent="0.35">
      <c r="A31" s="3" t="s">
        <v>216</v>
      </c>
      <c r="B31" s="3" t="s">
        <v>217</v>
      </c>
      <c r="C31" s="3" t="s">
        <v>35</v>
      </c>
      <c r="D31" s="3" t="s">
        <v>152</v>
      </c>
      <c r="E31" s="6">
        <v>76009</v>
      </c>
      <c r="F31" s="3" t="s">
        <v>218</v>
      </c>
      <c r="G31" s="3" t="s">
        <v>140</v>
      </c>
      <c r="H31" s="3" t="s">
        <v>141</v>
      </c>
      <c r="I31" s="107">
        <v>18.974872773536902</v>
      </c>
      <c r="J31" s="4">
        <v>189.99726027396579</v>
      </c>
      <c r="K31" s="4">
        <v>67.597260273972978</v>
      </c>
      <c r="L31" s="4">
        <v>165.18630136986232</v>
      </c>
      <c r="M31" s="4">
        <v>119.70410958904135</v>
      </c>
      <c r="N31" s="4">
        <v>294.51506849314842</v>
      </c>
      <c r="O31" s="4">
        <v>212.97534246574489</v>
      </c>
      <c r="P31" s="4">
        <v>18.893150684931506</v>
      </c>
      <c r="Q31" s="4">
        <v>16.101369863013691</v>
      </c>
      <c r="R31" s="4">
        <v>141.26027397260282</v>
      </c>
      <c r="S31" s="4">
        <v>68.786301369863082</v>
      </c>
      <c r="T31" s="4">
        <v>75.224657534246688</v>
      </c>
      <c r="U31" s="4">
        <v>257.21369863012222</v>
      </c>
      <c r="V31" s="4">
        <v>439.61643835617468</v>
      </c>
      <c r="W31" s="5">
        <v>525</v>
      </c>
      <c r="X31" s="3" t="s">
        <v>583</v>
      </c>
      <c r="Y31" s="106">
        <v>44910</v>
      </c>
      <c r="Z31" s="106" t="s">
        <v>628</v>
      </c>
      <c r="AA31" s="106" t="s">
        <v>237</v>
      </c>
      <c r="AB31" s="104" t="s">
        <v>626</v>
      </c>
      <c r="AC31" s="104" t="s">
        <v>144</v>
      </c>
      <c r="AD31" s="103" t="s">
        <v>684</v>
      </c>
      <c r="AE31" s="104" t="s">
        <v>626</v>
      </c>
      <c r="AF31" s="104" t="s">
        <v>144</v>
      </c>
      <c r="AG31" s="103">
        <v>44237</v>
      </c>
    </row>
    <row r="32" spans="1:33" x14ac:dyDescent="0.35">
      <c r="A32" s="3" t="s">
        <v>7</v>
      </c>
      <c r="B32" s="3" t="s">
        <v>234</v>
      </c>
      <c r="C32" s="3" t="s">
        <v>235</v>
      </c>
      <c r="D32" s="3" t="s">
        <v>228</v>
      </c>
      <c r="E32" s="6">
        <v>33073</v>
      </c>
      <c r="F32" s="3" t="s">
        <v>26</v>
      </c>
      <c r="G32" s="3" t="s">
        <v>154</v>
      </c>
      <c r="H32" s="3" t="s">
        <v>141</v>
      </c>
      <c r="I32" s="107">
        <v>45.198071216617201</v>
      </c>
      <c r="J32" s="4">
        <v>398.29589041095733</v>
      </c>
      <c r="K32" s="4">
        <v>121.96164383561641</v>
      </c>
      <c r="L32" s="4">
        <v>0.31780821917808216</v>
      </c>
      <c r="M32" s="4">
        <v>0.20547945205479451</v>
      </c>
      <c r="N32" s="4">
        <v>134.48767123287672</v>
      </c>
      <c r="O32" s="4">
        <v>304.45753424657124</v>
      </c>
      <c r="P32" s="4">
        <v>9.208219178082194</v>
      </c>
      <c r="Q32" s="4">
        <v>72.627397260274051</v>
      </c>
      <c r="R32" s="4">
        <v>11.263013698630138</v>
      </c>
      <c r="S32" s="4">
        <v>29.906849315068481</v>
      </c>
      <c r="T32" s="4">
        <v>35.586301369862994</v>
      </c>
      <c r="U32" s="4">
        <v>444.02465753424678</v>
      </c>
      <c r="V32" s="4">
        <v>354.4493150684923</v>
      </c>
      <c r="W32" s="5">
        <v>700</v>
      </c>
      <c r="X32" s="3" t="s">
        <v>583</v>
      </c>
      <c r="Y32" s="106">
        <v>44910</v>
      </c>
      <c r="Z32" s="106" t="s">
        <v>628</v>
      </c>
      <c r="AA32" s="106" t="s">
        <v>237</v>
      </c>
      <c r="AB32" s="104" t="s">
        <v>626</v>
      </c>
      <c r="AC32" s="104" t="s">
        <v>144</v>
      </c>
      <c r="AD32" s="103" t="s">
        <v>664</v>
      </c>
      <c r="AE32" s="104" t="s">
        <v>143</v>
      </c>
      <c r="AF32" s="104" t="s">
        <v>144</v>
      </c>
      <c r="AG32" s="103">
        <v>44098</v>
      </c>
    </row>
    <row r="33" spans="1:33" x14ac:dyDescent="0.35">
      <c r="A33" s="3" t="s">
        <v>225</v>
      </c>
      <c r="B33" s="3" t="s">
        <v>226</v>
      </c>
      <c r="C33" s="3" t="s">
        <v>227</v>
      </c>
      <c r="D33" s="3" t="s">
        <v>228</v>
      </c>
      <c r="E33" s="6">
        <v>33194</v>
      </c>
      <c r="F33" s="3" t="s">
        <v>26</v>
      </c>
      <c r="G33" s="3" t="s">
        <v>184</v>
      </c>
      <c r="H33" s="3" t="s">
        <v>4</v>
      </c>
      <c r="I33" s="107">
        <v>43.891770573566099</v>
      </c>
      <c r="J33" s="4">
        <v>22.052054794520537</v>
      </c>
      <c r="K33" s="4">
        <v>3.7287671232876716</v>
      </c>
      <c r="L33" s="4">
        <v>218.37534246575322</v>
      </c>
      <c r="M33" s="4">
        <v>269.16712328767062</v>
      </c>
      <c r="N33" s="4">
        <v>360.44657534246625</v>
      </c>
      <c r="O33" s="4">
        <v>152.37534246575285</v>
      </c>
      <c r="P33" s="4">
        <v>0.36164383561643831</v>
      </c>
      <c r="Q33" s="4">
        <v>0.13972602739726026</v>
      </c>
      <c r="R33" s="4">
        <v>105.82465753424658</v>
      </c>
      <c r="S33" s="4">
        <v>28.953424657534246</v>
      </c>
      <c r="T33" s="4">
        <v>17.213698630136982</v>
      </c>
      <c r="U33" s="4">
        <v>361.3315068493157</v>
      </c>
      <c r="V33" s="4">
        <v>393.61095890411053</v>
      </c>
      <c r="W33" s="5">
        <v>450</v>
      </c>
      <c r="X33" s="3" t="s">
        <v>583</v>
      </c>
      <c r="Y33" s="106">
        <v>45008</v>
      </c>
      <c r="Z33" s="106" t="s">
        <v>628</v>
      </c>
      <c r="AA33" s="106" t="s">
        <v>237</v>
      </c>
      <c r="AB33" s="104" t="s">
        <v>626</v>
      </c>
      <c r="AC33" s="104" t="s">
        <v>144</v>
      </c>
      <c r="AD33" s="103" t="s">
        <v>683</v>
      </c>
      <c r="AE33" s="104" t="s">
        <v>626</v>
      </c>
      <c r="AF33" s="104" t="s">
        <v>144</v>
      </c>
      <c r="AG33" s="103">
        <v>44419</v>
      </c>
    </row>
    <row r="34" spans="1:33" x14ac:dyDescent="0.35">
      <c r="A34" s="3" t="s">
        <v>194</v>
      </c>
      <c r="B34" s="3" t="s">
        <v>195</v>
      </c>
      <c r="C34" s="3" t="s">
        <v>196</v>
      </c>
      <c r="D34" s="3" t="s">
        <v>159</v>
      </c>
      <c r="E34" s="6">
        <v>71202</v>
      </c>
      <c r="F34" s="3" t="s">
        <v>160</v>
      </c>
      <c r="G34" s="3" t="s">
        <v>140</v>
      </c>
      <c r="H34" s="3" t="s">
        <v>4</v>
      </c>
      <c r="I34" s="107">
        <v>33.172690048068397</v>
      </c>
      <c r="J34" s="4">
        <v>458.45205479452767</v>
      </c>
      <c r="K34" s="4">
        <v>8.9041095890410986</v>
      </c>
      <c r="L34" s="4">
        <v>1.8301369863013699</v>
      </c>
      <c r="M34" s="4">
        <v>0.18356164383561643</v>
      </c>
      <c r="N34" s="4">
        <v>10.893150684931504</v>
      </c>
      <c r="O34" s="4">
        <v>198.73698630136849</v>
      </c>
      <c r="P34" s="4">
        <v>1.2356164383561643</v>
      </c>
      <c r="Q34" s="4">
        <v>258.50410958903609</v>
      </c>
      <c r="R34" s="4">
        <v>2.065753424657534</v>
      </c>
      <c r="S34" s="4">
        <v>1.4931506849315068</v>
      </c>
      <c r="T34" s="4">
        <v>4.0767123287671234</v>
      </c>
      <c r="U34" s="4">
        <v>461.73424657534957</v>
      </c>
      <c r="V34" s="4">
        <v>237.41095890410645</v>
      </c>
      <c r="W34" s="5">
        <v>677</v>
      </c>
      <c r="X34" s="3" t="s">
        <v>583</v>
      </c>
      <c r="Y34" s="106">
        <v>44854</v>
      </c>
      <c r="Z34" s="106" t="s">
        <v>628</v>
      </c>
      <c r="AA34" s="106" t="s">
        <v>428</v>
      </c>
      <c r="AB34" s="104" t="s">
        <v>626</v>
      </c>
      <c r="AC34" s="104" t="s">
        <v>144</v>
      </c>
      <c r="AD34" s="103" t="s">
        <v>643</v>
      </c>
      <c r="AE34" s="104" t="s">
        <v>626</v>
      </c>
      <c r="AF34" s="104" t="s">
        <v>144</v>
      </c>
      <c r="AG34" s="103">
        <v>44125</v>
      </c>
    </row>
    <row r="35" spans="1:33" x14ac:dyDescent="0.35">
      <c r="A35" s="3" t="s">
        <v>682</v>
      </c>
      <c r="B35" s="3" t="s">
        <v>681</v>
      </c>
      <c r="C35" s="3" t="s">
        <v>233</v>
      </c>
      <c r="D35" s="3" t="s">
        <v>148</v>
      </c>
      <c r="E35" s="6">
        <v>31537</v>
      </c>
      <c r="F35" s="3" t="s">
        <v>149</v>
      </c>
      <c r="G35" s="3" t="s">
        <v>140</v>
      </c>
      <c r="H35" s="3" t="s">
        <v>4</v>
      </c>
      <c r="I35" s="107">
        <v>20.678997248547802</v>
      </c>
      <c r="J35" s="4">
        <v>282.64109589040714</v>
      </c>
      <c r="K35" s="4">
        <v>47.342465753424634</v>
      </c>
      <c r="L35" s="4">
        <v>35.076712328767108</v>
      </c>
      <c r="M35" s="4">
        <v>28.109589041095894</v>
      </c>
      <c r="N35" s="4">
        <v>102.72328767123265</v>
      </c>
      <c r="O35" s="4">
        <v>290.44657534246403</v>
      </c>
      <c r="P35" s="4">
        <v>0</v>
      </c>
      <c r="Q35" s="4">
        <v>0</v>
      </c>
      <c r="R35" s="4">
        <v>9.0054794520547947</v>
      </c>
      <c r="S35" s="4">
        <v>9.6739726027397257</v>
      </c>
      <c r="T35" s="4">
        <v>14.57534246575343</v>
      </c>
      <c r="U35" s="4">
        <v>359.91506849314936</v>
      </c>
      <c r="V35" s="4">
        <v>237.98082191780594</v>
      </c>
      <c r="W35" s="5">
        <v>544</v>
      </c>
      <c r="X35" s="3" t="s">
        <v>583</v>
      </c>
      <c r="Y35" s="106">
        <v>44959</v>
      </c>
      <c r="Z35" s="106" t="s">
        <v>628</v>
      </c>
      <c r="AA35" s="106" t="s">
        <v>237</v>
      </c>
      <c r="AB35" s="104" t="s">
        <v>626</v>
      </c>
      <c r="AC35" s="104" t="s">
        <v>144</v>
      </c>
      <c r="AD35" s="103" t="s">
        <v>661</v>
      </c>
      <c r="AE35" s="104" t="s">
        <v>626</v>
      </c>
      <c r="AF35" s="104" t="s">
        <v>144</v>
      </c>
      <c r="AG35" s="103">
        <v>44405</v>
      </c>
    </row>
    <row r="36" spans="1:33" x14ac:dyDescent="0.35">
      <c r="A36" s="3" t="s">
        <v>680</v>
      </c>
      <c r="B36" s="3" t="s">
        <v>240</v>
      </c>
      <c r="C36" s="3" t="s">
        <v>30</v>
      </c>
      <c r="D36" s="3" t="s">
        <v>152</v>
      </c>
      <c r="E36" s="6">
        <v>76574</v>
      </c>
      <c r="F36" s="3" t="s">
        <v>153</v>
      </c>
      <c r="G36" s="3" t="s">
        <v>140</v>
      </c>
      <c r="H36" s="3" t="s">
        <v>4</v>
      </c>
      <c r="I36" s="107">
        <v>34.133612784909602</v>
      </c>
      <c r="J36" s="4">
        <v>276.19178082191638</v>
      </c>
      <c r="K36" s="4">
        <v>15.315068493150692</v>
      </c>
      <c r="L36" s="4">
        <v>55.199999999999925</v>
      </c>
      <c r="M36" s="4">
        <v>37.893150684931506</v>
      </c>
      <c r="N36" s="4">
        <v>93.909589041095657</v>
      </c>
      <c r="O36" s="4">
        <v>290.69041095890231</v>
      </c>
      <c r="P36" s="4">
        <v>0</v>
      </c>
      <c r="Q36" s="4">
        <v>0</v>
      </c>
      <c r="R36" s="4">
        <v>36.358904109589027</v>
      </c>
      <c r="S36" s="4">
        <v>19.695890410958903</v>
      </c>
      <c r="T36" s="4">
        <v>30.55616438356164</v>
      </c>
      <c r="U36" s="4">
        <v>297.98904109588921</v>
      </c>
      <c r="V36" s="4">
        <v>207.93972602739612</v>
      </c>
      <c r="W36" s="5">
        <v>461</v>
      </c>
      <c r="X36" s="3" t="s">
        <v>583</v>
      </c>
      <c r="Y36" s="106">
        <v>44903</v>
      </c>
      <c r="Z36" s="106" t="s">
        <v>628</v>
      </c>
      <c r="AA36" s="106" t="s">
        <v>237</v>
      </c>
      <c r="AB36" s="104" t="s">
        <v>626</v>
      </c>
      <c r="AC36" s="104" t="s">
        <v>144</v>
      </c>
      <c r="AD36" s="103" t="s">
        <v>679</v>
      </c>
      <c r="AE36" s="104" t="s">
        <v>626</v>
      </c>
      <c r="AF36" s="104" t="s">
        <v>144</v>
      </c>
      <c r="AG36" s="103">
        <v>44286</v>
      </c>
    </row>
    <row r="37" spans="1:33" x14ac:dyDescent="0.35">
      <c r="A37" s="3" t="s">
        <v>678</v>
      </c>
      <c r="B37" s="3" t="s">
        <v>677</v>
      </c>
      <c r="C37" s="3" t="s">
        <v>259</v>
      </c>
      <c r="D37" s="3" t="s">
        <v>163</v>
      </c>
      <c r="E37" s="6">
        <v>85132</v>
      </c>
      <c r="F37" s="3" t="s">
        <v>164</v>
      </c>
      <c r="G37" s="3" t="s">
        <v>200</v>
      </c>
      <c r="H37" s="3" t="s">
        <v>4</v>
      </c>
      <c r="I37" s="107">
        <v>19.018834796488399</v>
      </c>
      <c r="J37" s="4">
        <v>70.621917808220203</v>
      </c>
      <c r="K37" s="4">
        <v>42.397260273972556</v>
      </c>
      <c r="L37" s="4">
        <v>128.89315068493164</v>
      </c>
      <c r="M37" s="4">
        <v>126.83013698630145</v>
      </c>
      <c r="N37" s="4">
        <v>252.30410958903835</v>
      </c>
      <c r="O37" s="4">
        <v>115.84109589041178</v>
      </c>
      <c r="P37" s="4">
        <v>6.3013698630137005E-2</v>
      </c>
      <c r="Q37" s="4">
        <v>0.53424657534246434</v>
      </c>
      <c r="R37" s="4">
        <v>47.764383561643889</v>
      </c>
      <c r="S37" s="4">
        <v>10.306849315068504</v>
      </c>
      <c r="T37" s="4">
        <v>10.309589041095915</v>
      </c>
      <c r="U37" s="4">
        <v>300.36164383561709</v>
      </c>
      <c r="V37" s="4">
        <v>276.18904109588584</v>
      </c>
      <c r="W37" s="5"/>
      <c r="X37" s="3" t="s">
        <v>583</v>
      </c>
      <c r="Y37" s="106">
        <v>44896</v>
      </c>
      <c r="Z37" s="106" t="s">
        <v>201</v>
      </c>
      <c r="AA37" s="106" t="s">
        <v>428</v>
      </c>
      <c r="AB37" s="104" t="s">
        <v>201</v>
      </c>
      <c r="AC37" s="104" t="s">
        <v>557</v>
      </c>
      <c r="AD37" s="103" t="s">
        <v>676</v>
      </c>
      <c r="AE37" s="104" t="s">
        <v>201</v>
      </c>
      <c r="AF37" s="104" t="s">
        <v>144</v>
      </c>
      <c r="AG37" s="103">
        <v>44434</v>
      </c>
    </row>
    <row r="38" spans="1:33" x14ac:dyDescent="0.35">
      <c r="A38" s="3" t="s">
        <v>241</v>
      </c>
      <c r="B38" s="3" t="s">
        <v>242</v>
      </c>
      <c r="C38" s="3" t="s">
        <v>243</v>
      </c>
      <c r="D38" s="3" t="s">
        <v>244</v>
      </c>
      <c r="E38" s="6">
        <v>14020</v>
      </c>
      <c r="F38" s="3" t="s">
        <v>245</v>
      </c>
      <c r="G38" s="3" t="s">
        <v>184</v>
      </c>
      <c r="H38" s="3" t="s">
        <v>141</v>
      </c>
      <c r="I38" s="107">
        <v>60.839554317548703</v>
      </c>
      <c r="J38" s="4">
        <v>96.405479452054408</v>
      </c>
      <c r="K38" s="4">
        <v>24.901369863013706</v>
      </c>
      <c r="L38" s="4">
        <v>88.150684931506873</v>
      </c>
      <c r="M38" s="4">
        <v>149.13698630136975</v>
      </c>
      <c r="N38" s="4">
        <v>222.00821917808165</v>
      </c>
      <c r="O38" s="4">
        <v>136.58356164383466</v>
      </c>
      <c r="P38" s="4">
        <v>2.7397260273972603E-3</v>
      </c>
      <c r="Q38" s="4">
        <v>0</v>
      </c>
      <c r="R38" s="4">
        <v>115.55068493150688</v>
      </c>
      <c r="S38" s="4">
        <v>11.978082191780821</v>
      </c>
      <c r="T38" s="4">
        <v>10.873972602739729</v>
      </c>
      <c r="U38" s="4">
        <v>220.19178082191638</v>
      </c>
      <c r="V38" s="4">
        <v>286.76164383561706</v>
      </c>
      <c r="W38" s="5">
        <v>400</v>
      </c>
      <c r="X38" s="3" t="s">
        <v>583</v>
      </c>
      <c r="Y38" s="106">
        <v>44910</v>
      </c>
      <c r="Z38" s="106" t="s">
        <v>628</v>
      </c>
      <c r="AA38" s="106" t="s">
        <v>428</v>
      </c>
      <c r="AB38" s="104" t="s">
        <v>626</v>
      </c>
      <c r="AC38" s="104" t="s">
        <v>144</v>
      </c>
      <c r="AD38" s="103" t="s">
        <v>676</v>
      </c>
      <c r="AE38" s="104" t="s">
        <v>626</v>
      </c>
      <c r="AF38" s="104" t="s">
        <v>144</v>
      </c>
      <c r="AG38" s="103">
        <v>44434</v>
      </c>
    </row>
    <row r="39" spans="1:33" x14ac:dyDescent="0.35">
      <c r="A39" s="3" t="s">
        <v>34</v>
      </c>
      <c r="B39" s="3" t="s">
        <v>208</v>
      </c>
      <c r="C39" s="3" t="s">
        <v>209</v>
      </c>
      <c r="D39" s="3" t="s">
        <v>159</v>
      </c>
      <c r="E39" s="6">
        <v>70576</v>
      </c>
      <c r="F39" s="3" t="s">
        <v>160</v>
      </c>
      <c r="G39" s="3" t="s">
        <v>140</v>
      </c>
      <c r="H39" s="3" t="s">
        <v>4</v>
      </c>
      <c r="I39" s="107">
        <v>53.811349116873401</v>
      </c>
      <c r="J39" s="4">
        <v>221.86301369862898</v>
      </c>
      <c r="K39" s="4">
        <v>58.704109589041089</v>
      </c>
      <c r="L39" s="4">
        <v>60.786301369862969</v>
      </c>
      <c r="M39" s="4">
        <v>16.783561643835615</v>
      </c>
      <c r="N39" s="4">
        <v>108.92602739726023</v>
      </c>
      <c r="O39" s="4">
        <v>249.21095890410791</v>
      </c>
      <c r="P39" s="4">
        <v>0</v>
      </c>
      <c r="Q39" s="4">
        <v>0</v>
      </c>
      <c r="R39" s="4">
        <v>44.578082191780801</v>
      </c>
      <c r="S39" s="4">
        <v>23.906849315068506</v>
      </c>
      <c r="T39" s="4">
        <v>21.87397260273973</v>
      </c>
      <c r="U39" s="4">
        <v>267.7780821917795</v>
      </c>
      <c r="V39" s="4">
        <v>254.01095890410897</v>
      </c>
      <c r="W39" s="5"/>
      <c r="X39" s="3" t="s">
        <v>583</v>
      </c>
      <c r="Y39" s="106">
        <v>44959</v>
      </c>
      <c r="Z39" s="106" t="s">
        <v>628</v>
      </c>
      <c r="AA39" s="106" t="s">
        <v>237</v>
      </c>
      <c r="AB39" s="104" t="s">
        <v>626</v>
      </c>
      <c r="AC39" s="104" t="s">
        <v>557</v>
      </c>
      <c r="AD39" s="103" t="s">
        <v>658</v>
      </c>
      <c r="AE39" s="104" t="s">
        <v>626</v>
      </c>
      <c r="AF39" s="104" t="s">
        <v>144</v>
      </c>
      <c r="AG39" s="103">
        <v>44307</v>
      </c>
    </row>
    <row r="40" spans="1:33" x14ac:dyDescent="0.35">
      <c r="A40" s="3" t="s">
        <v>13</v>
      </c>
      <c r="B40" s="3" t="s">
        <v>247</v>
      </c>
      <c r="C40" s="3" t="s">
        <v>248</v>
      </c>
      <c r="D40" s="3" t="s">
        <v>152</v>
      </c>
      <c r="E40" s="6">
        <v>78046</v>
      </c>
      <c r="F40" s="3" t="s">
        <v>622</v>
      </c>
      <c r="G40" s="3" t="s">
        <v>176</v>
      </c>
      <c r="H40" s="3" t="s">
        <v>4</v>
      </c>
      <c r="I40" s="107">
        <v>33.878564857405699</v>
      </c>
      <c r="J40" s="4">
        <v>264.82191780821847</v>
      </c>
      <c r="K40" s="4">
        <v>7.4547945205479467</v>
      </c>
      <c r="L40" s="4">
        <v>12.263013698630139</v>
      </c>
      <c r="M40" s="4">
        <v>42.410958904109584</v>
      </c>
      <c r="N40" s="4">
        <v>36.290410958904104</v>
      </c>
      <c r="O40" s="4">
        <v>290.66027397260075</v>
      </c>
      <c r="P40" s="4">
        <v>0</v>
      </c>
      <c r="Q40" s="4">
        <v>0</v>
      </c>
      <c r="R40" s="4">
        <v>9.4547945205479493</v>
      </c>
      <c r="S40" s="4">
        <v>5.8164383561643858</v>
      </c>
      <c r="T40" s="4">
        <v>7.4273972602739722</v>
      </c>
      <c r="U40" s="4">
        <v>304.25205479451989</v>
      </c>
      <c r="V40" s="4">
        <v>219.34520547945067</v>
      </c>
      <c r="W40" s="5">
        <v>275</v>
      </c>
      <c r="X40" s="3" t="s">
        <v>583</v>
      </c>
      <c r="Y40" s="106">
        <v>44910</v>
      </c>
      <c r="Z40" s="106" t="s">
        <v>201</v>
      </c>
      <c r="AA40" s="106" t="s">
        <v>237</v>
      </c>
      <c r="AB40" s="104" t="s">
        <v>201</v>
      </c>
      <c r="AC40" s="104" t="s">
        <v>144</v>
      </c>
      <c r="AD40" s="103" t="s">
        <v>675</v>
      </c>
      <c r="AE40" s="104" t="s">
        <v>201</v>
      </c>
      <c r="AF40" s="104" t="s">
        <v>144</v>
      </c>
      <c r="AG40" s="103">
        <v>44265</v>
      </c>
    </row>
    <row r="41" spans="1:33" x14ac:dyDescent="0.35">
      <c r="A41" s="3" t="s">
        <v>249</v>
      </c>
      <c r="B41" s="3" t="s">
        <v>250</v>
      </c>
      <c r="C41" s="3" t="s">
        <v>251</v>
      </c>
      <c r="D41" s="3" t="s">
        <v>159</v>
      </c>
      <c r="E41" s="6">
        <v>71334</v>
      </c>
      <c r="F41" s="3" t="s">
        <v>160</v>
      </c>
      <c r="G41" s="3" t="s">
        <v>140</v>
      </c>
      <c r="H41" s="3" t="s">
        <v>4</v>
      </c>
      <c r="I41" s="107">
        <v>50.643731532292101</v>
      </c>
      <c r="J41" s="4">
        <v>289.1287671232879</v>
      </c>
      <c r="K41" s="4">
        <v>11.191780821917812</v>
      </c>
      <c r="L41" s="4">
        <v>0.67671232876712328</v>
      </c>
      <c r="M41" s="4">
        <v>0.38630136986301367</v>
      </c>
      <c r="N41" s="4">
        <v>9.704109589041094</v>
      </c>
      <c r="O41" s="4">
        <v>291.67945205479498</v>
      </c>
      <c r="P41" s="4">
        <v>0</v>
      </c>
      <c r="Q41" s="4">
        <v>0</v>
      </c>
      <c r="R41" s="4">
        <v>3.7068493150684931</v>
      </c>
      <c r="S41" s="4">
        <v>1.0520547945205481</v>
      </c>
      <c r="T41" s="4">
        <v>3.4438356164383555</v>
      </c>
      <c r="U41" s="4">
        <v>293.18082191780883</v>
      </c>
      <c r="V41" s="4">
        <v>236.80547945205447</v>
      </c>
      <c r="W41" s="5">
        <v>361</v>
      </c>
      <c r="X41" s="3" t="s">
        <v>583</v>
      </c>
      <c r="Y41" s="106">
        <v>44868</v>
      </c>
      <c r="Z41" s="106" t="s">
        <v>628</v>
      </c>
      <c r="AA41" s="106" t="s">
        <v>237</v>
      </c>
      <c r="AB41" s="104" t="s">
        <v>626</v>
      </c>
      <c r="AC41" s="104" t="s">
        <v>144</v>
      </c>
      <c r="AD41" s="103" t="s">
        <v>659</v>
      </c>
      <c r="AE41" s="104" t="s">
        <v>626</v>
      </c>
      <c r="AF41" s="104" t="s">
        <v>144</v>
      </c>
      <c r="AG41" s="103">
        <v>44427</v>
      </c>
    </row>
    <row r="42" spans="1:33" x14ac:dyDescent="0.35">
      <c r="A42" s="3" t="s">
        <v>257</v>
      </c>
      <c r="B42" s="3" t="s">
        <v>258</v>
      </c>
      <c r="C42" s="3" t="s">
        <v>259</v>
      </c>
      <c r="D42" s="3" t="s">
        <v>163</v>
      </c>
      <c r="E42" s="6">
        <v>85132</v>
      </c>
      <c r="F42" s="3" t="s">
        <v>164</v>
      </c>
      <c r="G42" s="3" t="s">
        <v>184</v>
      </c>
      <c r="H42" s="3" t="s">
        <v>4</v>
      </c>
      <c r="I42" s="107">
        <v>6.5649835433892596</v>
      </c>
      <c r="J42" s="4">
        <v>199.15616438355553</v>
      </c>
      <c r="K42" s="4">
        <v>34.010958904109486</v>
      </c>
      <c r="L42" s="4">
        <v>2.7753424657534538</v>
      </c>
      <c r="M42" s="4">
        <v>1.7917808219178208</v>
      </c>
      <c r="N42" s="4">
        <v>34.065753424657032</v>
      </c>
      <c r="O42" s="4">
        <v>203.5671232876644</v>
      </c>
      <c r="P42" s="4">
        <v>2.1917808219178079E-2</v>
      </c>
      <c r="Q42" s="4">
        <v>7.9452054794520582E-2</v>
      </c>
      <c r="R42" s="4">
        <v>2.7041095890411087</v>
      </c>
      <c r="S42" s="4">
        <v>4.926027397260281</v>
      </c>
      <c r="T42" s="4">
        <v>9.701369863013694</v>
      </c>
      <c r="U42" s="4">
        <v>220.40273972601906</v>
      </c>
      <c r="V42" s="4">
        <v>115.32328767123484</v>
      </c>
      <c r="W42" s="5">
        <v>392</v>
      </c>
      <c r="X42" s="3" t="s">
        <v>583</v>
      </c>
      <c r="Y42" s="106">
        <v>44966</v>
      </c>
      <c r="Z42" s="106" t="s">
        <v>628</v>
      </c>
      <c r="AA42" s="106" t="s">
        <v>237</v>
      </c>
      <c r="AB42" s="104" t="s">
        <v>626</v>
      </c>
      <c r="AC42" s="104" t="s">
        <v>144</v>
      </c>
      <c r="AD42" s="103" t="s">
        <v>674</v>
      </c>
      <c r="AE42" s="104" t="s">
        <v>626</v>
      </c>
      <c r="AF42" s="104" t="s">
        <v>144</v>
      </c>
      <c r="AG42" s="103">
        <v>44294</v>
      </c>
    </row>
    <row r="43" spans="1:33" x14ac:dyDescent="0.35">
      <c r="A43" s="3" t="s">
        <v>276</v>
      </c>
      <c r="B43" s="3" t="s">
        <v>277</v>
      </c>
      <c r="C43" s="3" t="s">
        <v>278</v>
      </c>
      <c r="D43" s="3" t="s">
        <v>188</v>
      </c>
      <c r="E43" s="6">
        <v>87016</v>
      </c>
      <c r="F43" s="3" t="s">
        <v>189</v>
      </c>
      <c r="G43" s="3" t="s">
        <v>161</v>
      </c>
      <c r="H43" s="3" t="s">
        <v>4</v>
      </c>
      <c r="I43" s="107">
        <v>25.940258878194498</v>
      </c>
      <c r="J43" s="4">
        <v>200.5178082191776</v>
      </c>
      <c r="K43" s="4">
        <v>14.145205479452063</v>
      </c>
      <c r="L43" s="4">
        <v>0.13150684931506851</v>
      </c>
      <c r="M43" s="4">
        <v>0.12054794520547946</v>
      </c>
      <c r="N43" s="4">
        <v>0.92054794520547922</v>
      </c>
      <c r="O43" s="4">
        <v>213.93698630136859</v>
      </c>
      <c r="P43" s="4">
        <v>0</v>
      </c>
      <c r="Q43" s="4">
        <v>5.7534246575342465E-2</v>
      </c>
      <c r="R43" s="4">
        <v>1.9178082191780819E-2</v>
      </c>
      <c r="S43" s="4">
        <v>0.18082191780821918</v>
      </c>
      <c r="T43" s="4">
        <v>0.17808219178082188</v>
      </c>
      <c r="U43" s="4">
        <v>214.53698630136853</v>
      </c>
      <c r="V43" s="4">
        <v>124.7917808219174</v>
      </c>
      <c r="W43" s="5">
        <v>505</v>
      </c>
      <c r="X43" s="3" t="s">
        <v>583</v>
      </c>
      <c r="Y43" s="106">
        <v>44861</v>
      </c>
      <c r="Z43" s="106" t="s">
        <v>628</v>
      </c>
      <c r="AA43" s="106" t="s">
        <v>237</v>
      </c>
      <c r="AB43" s="104" t="s">
        <v>626</v>
      </c>
      <c r="AC43" s="104" t="s">
        <v>144</v>
      </c>
      <c r="AD43" s="105" t="s">
        <v>652</v>
      </c>
      <c r="AE43" s="104" t="s">
        <v>626</v>
      </c>
      <c r="AF43" s="104" t="s">
        <v>144</v>
      </c>
      <c r="AG43" s="103">
        <v>44651</v>
      </c>
    </row>
    <row r="44" spans="1:33" ht="17.149999999999999" customHeight="1" x14ac:dyDescent="0.35">
      <c r="A44" s="3" t="s">
        <v>14</v>
      </c>
      <c r="B44" s="3" t="s">
        <v>288</v>
      </c>
      <c r="C44" s="3" t="s">
        <v>248</v>
      </c>
      <c r="D44" s="3" t="s">
        <v>152</v>
      </c>
      <c r="E44" s="6">
        <v>78041</v>
      </c>
      <c r="F44" s="3" t="s">
        <v>622</v>
      </c>
      <c r="G44" s="3" t="s">
        <v>140</v>
      </c>
      <c r="H44" s="3" t="s">
        <v>141</v>
      </c>
      <c r="I44" s="107">
        <v>31.3056994818653</v>
      </c>
      <c r="J44" s="4">
        <v>172.23835616438214</v>
      </c>
      <c r="K44" s="4">
        <v>5.7178082191780852</v>
      </c>
      <c r="L44" s="4">
        <v>9.0410958904109595</v>
      </c>
      <c r="M44" s="4">
        <v>24.652054794520538</v>
      </c>
      <c r="N44" s="4">
        <v>8.1506849315068575</v>
      </c>
      <c r="O44" s="4">
        <v>63.210958904109475</v>
      </c>
      <c r="P44" s="4">
        <v>13.55890410958904</v>
      </c>
      <c r="Q44" s="4">
        <v>126.7287671232872</v>
      </c>
      <c r="R44" s="4">
        <v>4.8821917808219206</v>
      </c>
      <c r="S44" s="4">
        <v>2.7342465753424672</v>
      </c>
      <c r="T44" s="4">
        <v>3.1534246575342468</v>
      </c>
      <c r="U44" s="4">
        <v>200.87945205479355</v>
      </c>
      <c r="V44" s="4">
        <v>129.81095890410893</v>
      </c>
      <c r="W44" s="5"/>
      <c r="X44" s="3" t="s">
        <v>583</v>
      </c>
      <c r="Y44" s="106">
        <v>45008</v>
      </c>
      <c r="Z44" s="106" t="s">
        <v>571</v>
      </c>
      <c r="AA44" s="106" t="s">
        <v>237</v>
      </c>
      <c r="AB44" s="104" t="s">
        <v>571</v>
      </c>
      <c r="AC44" s="104" t="s">
        <v>246</v>
      </c>
      <c r="AD44" s="105" t="s">
        <v>673</v>
      </c>
      <c r="AE44" s="104" t="s">
        <v>571</v>
      </c>
      <c r="AF44" s="104" t="s">
        <v>246</v>
      </c>
      <c r="AG44" s="103">
        <v>44343</v>
      </c>
    </row>
    <row r="45" spans="1:33" x14ac:dyDescent="0.35">
      <c r="A45" s="3" t="s">
        <v>8</v>
      </c>
      <c r="B45" s="3" t="s">
        <v>279</v>
      </c>
      <c r="C45" s="3" t="s">
        <v>27</v>
      </c>
      <c r="D45" s="3" t="s">
        <v>159</v>
      </c>
      <c r="E45" s="6">
        <v>71303</v>
      </c>
      <c r="F45" s="3" t="s">
        <v>160</v>
      </c>
      <c r="G45" s="3" t="s">
        <v>280</v>
      </c>
      <c r="H45" s="3" t="s">
        <v>4</v>
      </c>
      <c r="I45" s="107">
        <v>3.38374316332429</v>
      </c>
      <c r="J45" s="4">
        <v>101.56986301370208</v>
      </c>
      <c r="K45" s="4">
        <v>21.884931506849011</v>
      </c>
      <c r="L45" s="4">
        <v>43.076712328767265</v>
      </c>
      <c r="M45" s="4">
        <v>40.380821917808049</v>
      </c>
      <c r="N45" s="4">
        <v>95.780821917812574</v>
      </c>
      <c r="O45" s="4">
        <v>111.09863013699142</v>
      </c>
      <c r="P45" s="4">
        <v>1.9178082191780819E-2</v>
      </c>
      <c r="Q45" s="4">
        <v>1.3698630136986301E-2</v>
      </c>
      <c r="R45" s="4">
        <v>40.575342465753323</v>
      </c>
      <c r="S45" s="4">
        <v>16.7041095890409</v>
      </c>
      <c r="T45" s="4">
        <v>17.421917808218943</v>
      </c>
      <c r="U45" s="4">
        <v>132.21095890411343</v>
      </c>
      <c r="V45" s="4">
        <v>202.47397260271478</v>
      </c>
      <c r="W45" s="5"/>
      <c r="X45" s="3" t="s">
        <v>162</v>
      </c>
      <c r="Y45" s="106" t="s">
        <v>558</v>
      </c>
      <c r="Z45" s="106" t="s">
        <v>558</v>
      </c>
      <c r="AA45" s="106" t="s">
        <v>558</v>
      </c>
      <c r="AB45" s="104" t="s">
        <v>162</v>
      </c>
      <c r="AC45" s="104" t="s">
        <v>162</v>
      </c>
      <c r="AD45" s="105" t="s">
        <v>162</v>
      </c>
      <c r="AE45" s="104" t="s">
        <v>162</v>
      </c>
      <c r="AF45" s="104" t="s">
        <v>162</v>
      </c>
      <c r="AG45" s="103" t="s">
        <v>162</v>
      </c>
    </row>
    <row r="46" spans="1:33" x14ac:dyDescent="0.35">
      <c r="A46" s="3" t="s">
        <v>672</v>
      </c>
      <c r="B46" s="3" t="s">
        <v>671</v>
      </c>
      <c r="C46" s="3" t="s">
        <v>137</v>
      </c>
      <c r="D46" s="3" t="s">
        <v>138</v>
      </c>
      <c r="E46" s="6">
        <v>92301</v>
      </c>
      <c r="F46" s="3" t="s">
        <v>139</v>
      </c>
      <c r="G46" s="3" t="s">
        <v>154</v>
      </c>
      <c r="H46" s="3" t="s">
        <v>141</v>
      </c>
      <c r="I46" s="107">
        <v>26.312051378919499</v>
      </c>
      <c r="J46" s="4">
        <v>63.194520547945409</v>
      </c>
      <c r="K46" s="4">
        <v>8.4684931506849317</v>
      </c>
      <c r="L46" s="4">
        <v>50.534246575342486</v>
      </c>
      <c r="M46" s="4">
        <v>81.545205479452022</v>
      </c>
      <c r="N46" s="4">
        <v>135.53972602739697</v>
      </c>
      <c r="O46" s="4">
        <v>67.583561643835864</v>
      </c>
      <c r="P46" s="4">
        <v>0.61917808219178083</v>
      </c>
      <c r="Q46" s="4">
        <v>0</v>
      </c>
      <c r="R46" s="4">
        <v>56.887671232876741</v>
      </c>
      <c r="S46" s="4">
        <v>13.238356164383562</v>
      </c>
      <c r="T46" s="4">
        <v>2.4</v>
      </c>
      <c r="U46" s="4">
        <v>131.21643835616447</v>
      </c>
      <c r="V46" s="4">
        <v>129.61917808219147</v>
      </c>
      <c r="W46" s="5">
        <v>480</v>
      </c>
      <c r="X46" s="3" t="s">
        <v>583</v>
      </c>
      <c r="Y46" s="106">
        <v>44994</v>
      </c>
      <c r="Z46" s="106" t="s">
        <v>628</v>
      </c>
      <c r="AA46" s="106" t="s">
        <v>237</v>
      </c>
      <c r="AB46" s="104" t="s">
        <v>626</v>
      </c>
      <c r="AC46" s="104" t="s">
        <v>144</v>
      </c>
      <c r="AD46" s="103" t="s">
        <v>670</v>
      </c>
      <c r="AE46" s="104" t="s">
        <v>626</v>
      </c>
      <c r="AF46" s="104" t="s">
        <v>144</v>
      </c>
      <c r="AG46" s="103">
        <v>44279</v>
      </c>
    </row>
    <row r="47" spans="1:33" x14ac:dyDescent="0.35">
      <c r="A47" s="3" t="s">
        <v>281</v>
      </c>
      <c r="B47" s="3" t="s">
        <v>282</v>
      </c>
      <c r="C47" s="3" t="s">
        <v>283</v>
      </c>
      <c r="D47" s="3" t="s">
        <v>223</v>
      </c>
      <c r="E47" s="6">
        <v>22427</v>
      </c>
      <c r="F47" s="3" t="s">
        <v>224</v>
      </c>
      <c r="G47" s="3" t="s">
        <v>140</v>
      </c>
      <c r="H47" s="3" t="s">
        <v>141</v>
      </c>
      <c r="I47" s="107">
        <v>46.925279329608898</v>
      </c>
      <c r="J47" s="4">
        <v>48.364383561643834</v>
      </c>
      <c r="K47" s="4">
        <v>33.197260273972589</v>
      </c>
      <c r="L47" s="4">
        <v>54.202739726027431</v>
      </c>
      <c r="M47" s="4">
        <v>64.991780821917814</v>
      </c>
      <c r="N47" s="4">
        <v>142.36986301369885</v>
      </c>
      <c r="O47" s="4">
        <v>58.361643835616434</v>
      </c>
      <c r="P47" s="4">
        <v>0</v>
      </c>
      <c r="Q47" s="4">
        <v>2.4657534246575338E-2</v>
      </c>
      <c r="R47" s="4">
        <v>25.498630136986307</v>
      </c>
      <c r="S47" s="4">
        <v>17.331506849315069</v>
      </c>
      <c r="T47" s="4">
        <v>13.920547945205486</v>
      </c>
      <c r="U47" s="4">
        <v>144.0054794520548</v>
      </c>
      <c r="V47" s="4">
        <v>139.91780821917811</v>
      </c>
      <c r="W47" s="5">
        <v>224</v>
      </c>
      <c r="X47" s="3" t="s">
        <v>583</v>
      </c>
      <c r="Y47" s="106">
        <v>44917</v>
      </c>
      <c r="Z47" s="106" t="s">
        <v>628</v>
      </c>
      <c r="AA47" s="106" t="s">
        <v>237</v>
      </c>
      <c r="AB47" s="104" t="s">
        <v>626</v>
      </c>
      <c r="AC47" s="104" t="s">
        <v>144</v>
      </c>
      <c r="AD47" s="103" t="s">
        <v>669</v>
      </c>
      <c r="AE47" s="104" t="s">
        <v>626</v>
      </c>
      <c r="AF47" s="104" t="s">
        <v>144</v>
      </c>
      <c r="AG47" s="103">
        <v>44314</v>
      </c>
    </row>
    <row r="48" spans="1:33" x14ac:dyDescent="0.35">
      <c r="A48" s="3" t="s">
        <v>284</v>
      </c>
      <c r="B48" s="3" t="s">
        <v>285</v>
      </c>
      <c r="C48" s="3" t="s">
        <v>286</v>
      </c>
      <c r="D48" s="3" t="s">
        <v>228</v>
      </c>
      <c r="E48" s="6">
        <v>32063</v>
      </c>
      <c r="F48" s="3" t="s">
        <v>26</v>
      </c>
      <c r="G48" s="3" t="s">
        <v>161</v>
      </c>
      <c r="H48" s="3" t="s">
        <v>141</v>
      </c>
      <c r="I48" s="107">
        <v>49.203181489515501</v>
      </c>
      <c r="J48" s="4">
        <v>14.057534246575333</v>
      </c>
      <c r="K48" s="4">
        <v>24.186301369863031</v>
      </c>
      <c r="L48" s="4">
        <v>79.832876712328684</v>
      </c>
      <c r="M48" s="4">
        <v>70.200000000000017</v>
      </c>
      <c r="N48" s="4">
        <v>133.17260273972587</v>
      </c>
      <c r="O48" s="4">
        <v>35.975342465753421</v>
      </c>
      <c r="P48" s="4">
        <v>12.923287671232876</v>
      </c>
      <c r="Q48" s="4">
        <v>6.2054794520547931</v>
      </c>
      <c r="R48" s="4">
        <v>37.854794520547948</v>
      </c>
      <c r="S48" s="4">
        <v>13.153424657534245</v>
      </c>
      <c r="T48" s="4">
        <v>8.8493150684931496</v>
      </c>
      <c r="U48" s="4">
        <v>128.41917808219165</v>
      </c>
      <c r="V48" s="4">
        <v>155.35616438356087</v>
      </c>
      <c r="W48" s="5">
        <v>192</v>
      </c>
      <c r="X48" s="3" t="s">
        <v>583</v>
      </c>
      <c r="Y48" s="106">
        <v>44854</v>
      </c>
      <c r="Z48" s="106" t="s">
        <v>571</v>
      </c>
      <c r="AA48" s="106" t="s">
        <v>237</v>
      </c>
      <c r="AB48" s="104" t="s">
        <v>571</v>
      </c>
      <c r="AC48" s="104" t="s">
        <v>246</v>
      </c>
      <c r="AD48" s="103" t="s">
        <v>657</v>
      </c>
      <c r="AE48" s="104" t="s">
        <v>571</v>
      </c>
      <c r="AF48" s="104" t="s">
        <v>246</v>
      </c>
      <c r="AG48" s="103">
        <v>44336</v>
      </c>
    </row>
    <row r="49" spans="1:33" x14ac:dyDescent="0.35">
      <c r="A49" s="3" t="s">
        <v>22</v>
      </c>
      <c r="B49" s="3" t="s">
        <v>328</v>
      </c>
      <c r="C49" s="3" t="s">
        <v>248</v>
      </c>
      <c r="D49" s="3" t="s">
        <v>152</v>
      </c>
      <c r="E49" s="6">
        <v>78046</v>
      </c>
      <c r="F49" s="3" t="s">
        <v>622</v>
      </c>
      <c r="G49" s="3" t="s">
        <v>140</v>
      </c>
      <c r="H49" s="3" t="s">
        <v>141</v>
      </c>
      <c r="I49" s="107">
        <v>42.965725806451601</v>
      </c>
      <c r="J49" s="4">
        <v>32.813698630136997</v>
      </c>
      <c r="K49" s="4">
        <v>3.7287671232876716</v>
      </c>
      <c r="L49" s="4">
        <v>33.868493150684927</v>
      </c>
      <c r="M49" s="4">
        <v>111.99999999999997</v>
      </c>
      <c r="N49" s="4">
        <v>51.830136986301348</v>
      </c>
      <c r="O49" s="4">
        <v>100.2602739726027</v>
      </c>
      <c r="P49" s="4">
        <v>12.243835616438357</v>
      </c>
      <c r="Q49" s="4">
        <v>18.076712328767179</v>
      </c>
      <c r="R49" s="4">
        <v>14.890410958904107</v>
      </c>
      <c r="S49" s="4">
        <v>7.035616438356163</v>
      </c>
      <c r="T49" s="4">
        <v>4.9013698630136986</v>
      </c>
      <c r="U49" s="4">
        <v>155.58356164383508</v>
      </c>
      <c r="V49" s="4">
        <v>129.84657534246546</v>
      </c>
      <c r="W49" s="5"/>
      <c r="X49" s="3" t="s">
        <v>583</v>
      </c>
      <c r="Y49" s="106">
        <v>44959</v>
      </c>
      <c r="Z49" s="106" t="s">
        <v>628</v>
      </c>
      <c r="AA49" s="106" t="s">
        <v>237</v>
      </c>
      <c r="AB49" s="104" t="s">
        <v>626</v>
      </c>
      <c r="AC49" s="104" t="s">
        <v>144</v>
      </c>
      <c r="AD49" s="105" t="s">
        <v>668</v>
      </c>
      <c r="AE49" s="104" t="s">
        <v>626</v>
      </c>
      <c r="AF49" s="104" t="s">
        <v>144</v>
      </c>
      <c r="AG49" s="103">
        <v>44230</v>
      </c>
    </row>
    <row r="50" spans="1:33" x14ac:dyDescent="0.35">
      <c r="A50" s="3" t="s">
        <v>289</v>
      </c>
      <c r="B50" s="3" t="s">
        <v>290</v>
      </c>
      <c r="C50" s="3" t="s">
        <v>19</v>
      </c>
      <c r="D50" s="3" t="s">
        <v>219</v>
      </c>
      <c r="E50" s="6">
        <v>7201</v>
      </c>
      <c r="F50" s="3" t="s">
        <v>220</v>
      </c>
      <c r="G50" s="3" t="s">
        <v>154</v>
      </c>
      <c r="H50" s="3" t="s">
        <v>141</v>
      </c>
      <c r="I50" s="107">
        <v>16.622439620910999</v>
      </c>
      <c r="J50" s="4">
        <v>86.950684931507055</v>
      </c>
      <c r="K50" s="4">
        <v>71.169863013698603</v>
      </c>
      <c r="L50" s="4">
        <v>6.6273972602740701</v>
      </c>
      <c r="M50" s="4">
        <v>3.5698630136986549</v>
      </c>
      <c r="N50" s="4">
        <v>34.99999999999973</v>
      </c>
      <c r="O50" s="4">
        <v>116.81095890411019</v>
      </c>
      <c r="P50" s="4">
        <v>3.4438356164383563</v>
      </c>
      <c r="Q50" s="4">
        <v>13.06301369863011</v>
      </c>
      <c r="R50" s="4">
        <v>6.9095890410959067</v>
      </c>
      <c r="S50" s="4">
        <v>5.9972602739726089</v>
      </c>
      <c r="T50" s="4">
        <v>13.742465753424652</v>
      </c>
      <c r="U50" s="4">
        <v>141.66849315068595</v>
      </c>
      <c r="V50" s="4">
        <v>102.16712328767225</v>
      </c>
      <c r="W50" s="5">
        <v>285</v>
      </c>
      <c r="X50" s="3" t="s">
        <v>583</v>
      </c>
      <c r="Y50" s="106">
        <v>44868</v>
      </c>
      <c r="Z50" s="106" t="s">
        <v>628</v>
      </c>
      <c r="AA50" s="106" t="s">
        <v>237</v>
      </c>
      <c r="AB50" s="104" t="s">
        <v>626</v>
      </c>
      <c r="AC50" s="104" t="s">
        <v>144</v>
      </c>
      <c r="AD50" s="103" t="s">
        <v>642</v>
      </c>
      <c r="AE50" s="104" t="s">
        <v>143</v>
      </c>
      <c r="AF50" s="104" t="s">
        <v>144</v>
      </c>
      <c r="AG50" s="103">
        <v>44091</v>
      </c>
    </row>
    <row r="51" spans="1:33" x14ac:dyDescent="0.35">
      <c r="A51" s="3" t="s">
        <v>667</v>
      </c>
      <c r="B51" s="3" t="s">
        <v>666</v>
      </c>
      <c r="C51" s="3" t="s">
        <v>665</v>
      </c>
      <c r="D51" s="3" t="s">
        <v>138</v>
      </c>
      <c r="E51" s="6">
        <v>93250</v>
      </c>
      <c r="F51" s="3" t="s">
        <v>262</v>
      </c>
      <c r="G51" s="3" t="s">
        <v>154</v>
      </c>
      <c r="H51" s="3" t="s">
        <v>141</v>
      </c>
      <c r="I51" s="107">
        <v>88.683544303797504</v>
      </c>
      <c r="J51" s="4">
        <v>0.19726027397260273</v>
      </c>
      <c r="K51" s="4">
        <v>1.1150684931506851</v>
      </c>
      <c r="L51" s="4">
        <v>42.178082191780796</v>
      </c>
      <c r="M51" s="4">
        <v>115.56438356164381</v>
      </c>
      <c r="N51" s="4">
        <v>153.79999999999987</v>
      </c>
      <c r="O51" s="4">
        <v>5.2547945205479447</v>
      </c>
      <c r="P51" s="4">
        <v>0</v>
      </c>
      <c r="Q51" s="4">
        <v>0</v>
      </c>
      <c r="R51" s="4">
        <v>78.487671232876707</v>
      </c>
      <c r="S51" s="4">
        <v>2.7479452054794518</v>
      </c>
      <c r="T51" s="4">
        <v>1.5287671232876714</v>
      </c>
      <c r="U51" s="4">
        <v>76.290410958904062</v>
      </c>
      <c r="V51" s="4">
        <v>127.55342465753422</v>
      </c>
      <c r="W51" s="5">
        <v>560</v>
      </c>
      <c r="X51" s="3" t="s">
        <v>583</v>
      </c>
      <c r="Y51" s="106">
        <v>44952</v>
      </c>
      <c r="Z51" s="106" t="s">
        <v>628</v>
      </c>
      <c r="AA51" s="106" t="s">
        <v>237</v>
      </c>
      <c r="AB51" s="104" t="s">
        <v>626</v>
      </c>
      <c r="AC51" s="104" t="s">
        <v>144</v>
      </c>
      <c r="AD51" s="103" t="s">
        <v>664</v>
      </c>
      <c r="AE51" s="104" t="s">
        <v>626</v>
      </c>
      <c r="AF51" s="104" t="s">
        <v>144</v>
      </c>
      <c r="AG51" s="103">
        <v>44272</v>
      </c>
    </row>
    <row r="52" spans="1:33" x14ac:dyDescent="0.35">
      <c r="A52" s="3" t="s">
        <v>255</v>
      </c>
      <c r="B52" s="3" t="s">
        <v>256</v>
      </c>
      <c r="C52" s="3" t="s">
        <v>33</v>
      </c>
      <c r="D52" s="3" t="s">
        <v>152</v>
      </c>
      <c r="E52" s="6">
        <v>76837</v>
      </c>
      <c r="F52" s="3" t="s">
        <v>218</v>
      </c>
      <c r="G52" s="3" t="s">
        <v>200</v>
      </c>
      <c r="H52" s="3" t="s">
        <v>4</v>
      </c>
      <c r="I52" s="107">
        <v>29.980853391684899</v>
      </c>
      <c r="J52" s="4">
        <v>126.07397260273962</v>
      </c>
      <c r="K52" s="4">
        <v>15.958904109589056</v>
      </c>
      <c r="L52" s="4">
        <v>2.3917808219178092</v>
      </c>
      <c r="M52" s="4">
        <v>0.94246575342465744</v>
      </c>
      <c r="N52" s="4">
        <v>11.046575342465752</v>
      </c>
      <c r="O52" s="4">
        <v>134.32054794520548</v>
      </c>
      <c r="P52" s="4">
        <v>0</v>
      </c>
      <c r="Q52" s="4">
        <v>0</v>
      </c>
      <c r="R52" s="4">
        <v>0.61643835616438325</v>
      </c>
      <c r="S52" s="4">
        <v>1.5424657534246582</v>
      </c>
      <c r="T52" s="4">
        <v>3.3726027397260303</v>
      </c>
      <c r="U52" s="4">
        <v>139.83561643835608</v>
      </c>
      <c r="V52" s="4">
        <v>77.536986301370206</v>
      </c>
      <c r="W52" s="5"/>
      <c r="X52" s="3" t="s">
        <v>583</v>
      </c>
      <c r="Y52" s="106">
        <v>45022</v>
      </c>
      <c r="Z52" s="106" t="s">
        <v>582</v>
      </c>
      <c r="AA52" s="106" t="s">
        <v>237</v>
      </c>
      <c r="AB52" s="104" t="s">
        <v>236</v>
      </c>
      <c r="AC52" s="104" t="s">
        <v>246</v>
      </c>
      <c r="AD52" s="103" t="s">
        <v>663</v>
      </c>
      <c r="AE52" s="104" t="s">
        <v>236</v>
      </c>
      <c r="AF52" s="104" t="s">
        <v>246</v>
      </c>
      <c r="AG52" s="103">
        <v>44168</v>
      </c>
    </row>
    <row r="53" spans="1:33" x14ac:dyDescent="0.35">
      <c r="A53" s="3" t="s">
        <v>662</v>
      </c>
      <c r="B53" s="3" t="s">
        <v>287</v>
      </c>
      <c r="C53" s="3" t="s">
        <v>233</v>
      </c>
      <c r="D53" s="3" t="s">
        <v>148</v>
      </c>
      <c r="E53" s="6">
        <v>31537</v>
      </c>
      <c r="F53" s="3" t="s">
        <v>149</v>
      </c>
      <c r="G53" s="3" t="s">
        <v>140</v>
      </c>
      <c r="H53" s="3" t="s">
        <v>4</v>
      </c>
      <c r="I53" s="107">
        <v>25.587639311043599</v>
      </c>
      <c r="J53" s="4">
        <v>71.356164383561975</v>
      </c>
      <c r="K53" s="4">
        <v>14.060273972602726</v>
      </c>
      <c r="L53" s="4">
        <v>15.298630136986304</v>
      </c>
      <c r="M53" s="4">
        <v>33.838356164383541</v>
      </c>
      <c r="N53" s="4">
        <v>58.673972602739724</v>
      </c>
      <c r="O53" s="4">
        <v>75.879452054794641</v>
      </c>
      <c r="P53" s="4">
        <v>0</v>
      </c>
      <c r="Q53" s="4">
        <v>0</v>
      </c>
      <c r="R53" s="4">
        <v>11.682191780821917</v>
      </c>
      <c r="S53" s="4">
        <v>4.8328767123287664</v>
      </c>
      <c r="T53" s="4">
        <v>1.597260273972603</v>
      </c>
      <c r="U53" s="4">
        <v>116.44109589041027</v>
      </c>
      <c r="V53" s="4">
        <v>93.353424657534561</v>
      </c>
      <c r="W53" s="5">
        <v>338</v>
      </c>
      <c r="X53" s="3" t="s">
        <v>142</v>
      </c>
      <c r="Y53" s="106" t="s">
        <v>558</v>
      </c>
      <c r="Z53" s="106" t="s">
        <v>558</v>
      </c>
      <c r="AA53" s="106" t="s">
        <v>558</v>
      </c>
      <c r="AB53" s="104" t="s">
        <v>626</v>
      </c>
      <c r="AC53" s="104" t="s">
        <v>144</v>
      </c>
      <c r="AD53" s="103" t="s">
        <v>661</v>
      </c>
      <c r="AE53" s="104" t="s">
        <v>626</v>
      </c>
      <c r="AF53" s="104" t="s">
        <v>144</v>
      </c>
      <c r="AG53" s="103">
        <v>44407</v>
      </c>
    </row>
    <row r="54" spans="1:33" x14ac:dyDescent="0.35">
      <c r="A54" s="3" t="s">
        <v>28</v>
      </c>
      <c r="B54" s="3" t="s">
        <v>299</v>
      </c>
      <c r="C54" s="3" t="s">
        <v>300</v>
      </c>
      <c r="D54" s="3" t="s">
        <v>294</v>
      </c>
      <c r="E54" s="6">
        <v>89060</v>
      </c>
      <c r="F54" s="3" t="s">
        <v>295</v>
      </c>
      <c r="G54" s="3" t="s">
        <v>176</v>
      </c>
      <c r="H54" s="3" t="s">
        <v>141</v>
      </c>
      <c r="I54" s="107">
        <v>27.490106544901099</v>
      </c>
      <c r="J54" s="4">
        <v>38.852054794520512</v>
      </c>
      <c r="K54" s="4">
        <v>29.753424657534257</v>
      </c>
      <c r="L54" s="4">
        <v>30.750684931506861</v>
      </c>
      <c r="M54" s="4">
        <v>30.915068493150677</v>
      </c>
      <c r="N54" s="4">
        <v>89.024657534246515</v>
      </c>
      <c r="O54" s="4">
        <v>41.238356164383497</v>
      </c>
      <c r="P54" s="4">
        <v>8.2191780821917818E-3</v>
      </c>
      <c r="Q54" s="4">
        <v>0</v>
      </c>
      <c r="R54" s="4">
        <v>33.057534246575358</v>
      </c>
      <c r="S54" s="4">
        <v>16.101369863013698</v>
      </c>
      <c r="T54" s="4">
        <v>12.09315068493151</v>
      </c>
      <c r="U54" s="4">
        <v>69.01917808219163</v>
      </c>
      <c r="V54" s="4">
        <v>103.07945205479471</v>
      </c>
      <c r="W54" s="5"/>
      <c r="X54" s="3" t="s">
        <v>583</v>
      </c>
      <c r="Y54" s="106">
        <v>45015</v>
      </c>
      <c r="Z54" s="106" t="s">
        <v>201</v>
      </c>
      <c r="AA54" s="106" t="s">
        <v>237</v>
      </c>
      <c r="AB54" s="104" t="s">
        <v>201</v>
      </c>
      <c r="AC54" s="104" t="s">
        <v>144</v>
      </c>
      <c r="AD54" s="103" t="s">
        <v>660</v>
      </c>
      <c r="AE54" s="104" t="s">
        <v>201</v>
      </c>
      <c r="AF54" s="104" t="s">
        <v>144</v>
      </c>
      <c r="AG54" s="103">
        <v>44399</v>
      </c>
    </row>
    <row r="55" spans="1:33" x14ac:dyDescent="0.35">
      <c r="A55" s="3" t="s">
        <v>312</v>
      </c>
      <c r="B55" s="3" t="s">
        <v>313</v>
      </c>
      <c r="C55" s="3" t="s">
        <v>314</v>
      </c>
      <c r="D55" s="3" t="s">
        <v>315</v>
      </c>
      <c r="E55" s="6">
        <v>41005</v>
      </c>
      <c r="F55" s="3" t="s">
        <v>31</v>
      </c>
      <c r="G55" s="3" t="s">
        <v>200</v>
      </c>
      <c r="H55" s="3" t="s">
        <v>141</v>
      </c>
      <c r="I55" s="107">
        <v>30.0367917586461</v>
      </c>
      <c r="J55" s="4">
        <v>17.512328767123265</v>
      </c>
      <c r="K55" s="4">
        <v>19.452054794520549</v>
      </c>
      <c r="L55" s="4">
        <v>44.194520547945203</v>
      </c>
      <c r="M55" s="4">
        <v>43.772602739726004</v>
      </c>
      <c r="N55" s="4">
        <v>97.109589041095745</v>
      </c>
      <c r="O55" s="4">
        <v>24.186301369863031</v>
      </c>
      <c r="P55" s="4">
        <v>3.0356164383561643</v>
      </c>
      <c r="Q55" s="4">
        <v>0.59999999999999987</v>
      </c>
      <c r="R55" s="4">
        <v>31.082191780821915</v>
      </c>
      <c r="S55" s="4">
        <v>9.6520547945205504</v>
      </c>
      <c r="T55" s="4">
        <v>8.2082191780821923</v>
      </c>
      <c r="U55" s="4">
        <v>75.989041095890443</v>
      </c>
      <c r="V55" s="4">
        <v>98.495890410958879</v>
      </c>
      <c r="W55" s="5"/>
      <c r="X55" s="3" t="s">
        <v>583</v>
      </c>
      <c r="Y55" s="106">
        <v>44896</v>
      </c>
      <c r="Z55" s="106" t="s">
        <v>582</v>
      </c>
      <c r="AA55" s="106" t="s">
        <v>237</v>
      </c>
      <c r="AB55" s="104" t="s">
        <v>236</v>
      </c>
      <c r="AC55" s="104" t="s">
        <v>246</v>
      </c>
      <c r="AD55" s="103" t="s">
        <v>653</v>
      </c>
      <c r="AE55" s="104" t="s">
        <v>236</v>
      </c>
      <c r="AF55" s="104" t="s">
        <v>246</v>
      </c>
      <c r="AG55" s="103">
        <v>44258</v>
      </c>
    </row>
    <row r="56" spans="1:33" x14ac:dyDescent="0.35">
      <c r="A56" s="3" t="s">
        <v>316</v>
      </c>
      <c r="B56" s="3" t="s">
        <v>317</v>
      </c>
      <c r="C56" s="3" t="s">
        <v>318</v>
      </c>
      <c r="D56" s="3" t="s">
        <v>304</v>
      </c>
      <c r="E56" s="6">
        <v>53039</v>
      </c>
      <c r="F56" s="3" t="s">
        <v>31</v>
      </c>
      <c r="G56" s="3" t="s">
        <v>200</v>
      </c>
      <c r="H56" s="3" t="s">
        <v>141</v>
      </c>
      <c r="I56" s="107">
        <v>35.025365853658499</v>
      </c>
      <c r="J56" s="4">
        <v>21.20273972602741</v>
      </c>
      <c r="K56" s="4">
        <v>8.1726027397260257</v>
      </c>
      <c r="L56" s="4">
        <v>37.778082191780797</v>
      </c>
      <c r="M56" s="4">
        <v>49.572602739726001</v>
      </c>
      <c r="N56" s="4">
        <v>85.654794520547838</v>
      </c>
      <c r="O56" s="4">
        <v>28.852054794520562</v>
      </c>
      <c r="P56" s="4">
        <v>2.0931506849315062</v>
      </c>
      <c r="Q56" s="4">
        <v>0.12602739726027398</v>
      </c>
      <c r="R56" s="4">
        <v>31.115068493150684</v>
      </c>
      <c r="S56" s="4">
        <v>8.284931506849313</v>
      </c>
      <c r="T56" s="4">
        <v>7.3808219178082188</v>
      </c>
      <c r="U56" s="4">
        <v>69.945205479452</v>
      </c>
      <c r="V56" s="4">
        <v>95.18904109589019</v>
      </c>
      <c r="W56" s="5"/>
      <c r="X56" s="3" t="s">
        <v>583</v>
      </c>
      <c r="Y56" s="106">
        <v>45022</v>
      </c>
      <c r="Z56" s="106" t="s">
        <v>582</v>
      </c>
      <c r="AA56" s="106" t="s">
        <v>237</v>
      </c>
      <c r="AB56" s="104" t="s">
        <v>236</v>
      </c>
      <c r="AC56" s="104" t="s">
        <v>246</v>
      </c>
      <c r="AD56" s="103" t="s">
        <v>639</v>
      </c>
      <c r="AE56" s="104" t="s">
        <v>571</v>
      </c>
      <c r="AF56" s="104" t="s">
        <v>246</v>
      </c>
      <c r="AG56" s="103">
        <v>44302</v>
      </c>
    </row>
    <row r="57" spans="1:33" x14ac:dyDescent="0.35">
      <c r="A57" s="3" t="s">
        <v>11</v>
      </c>
      <c r="B57" s="3" t="s">
        <v>258</v>
      </c>
      <c r="C57" s="3" t="s">
        <v>259</v>
      </c>
      <c r="D57" s="3" t="s">
        <v>163</v>
      </c>
      <c r="E57" s="6">
        <v>85232</v>
      </c>
      <c r="F57" s="3" t="s">
        <v>164</v>
      </c>
      <c r="G57" s="3" t="s">
        <v>280</v>
      </c>
      <c r="H57" s="3" t="s">
        <v>4</v>
      </c>
      <c r="I57" s="107">
        <v>1.94295302013423</v>
      </c>
      <c r="J57" s="4">
        <v>90.178082191780192</v>
      </c>
      <c r="K57" s="4">
        <v>12.526027397259991</v>
      </c>
      <c r="L57" s="4">
        <v>9.0054794520548604</v>
      </c>
      <c r="M57" s="4">
        <v>4.8383561643836197</v>
      </c>
      <c r="N57" s="4">
        <v>20.942465753423473</v>
      </c>
      <c r="O57" s="4">
        <v>92.917808219177701</v>
      </c>
      <c r="P57" s="4">
        <v>0.47945205479451958</v>
      </c>
      <c r="Q57" s="4">
        <v>2.2082191780822051</v>
      </c>
      <c r="R57" s="4">
        <v>1.9479452054794759</v>
      </c>
      <c r="S57" s="4">
        <v>0.92054794520547678</v>
      </c>
      <c r="T57" s="4">
        <v>0.97260273972602451</v>
      </c>
      <c r="U57" s="4">
        <v>112.70684931507297</v>
      </c>
      <c r="V57" s="4">
        <v>56.671232876710285</v>
      </c>
      <c r="W57" s="5"/>
      <c r="X57" s="3" t="s">
        <v>162</v>
      </c>
      <c r="Y57" s="106" t="s">
        <v>558</v>
      </c>
      <c r="Z57" s="106" t="s">
        <v>558</v>
      </c>
      <c r="AA57" s="106" t="s">
        <v>558</v>
      </c>
      <c r="AB57" s="104" t="s">
        <v>162</v>
      </c>
      <c r="AC57" s="104" t="s">
        <v>162</v>
      </c>
      <c r="AD57" s="105" t="s">
        <v>162</v>
      </c>
      <c r="AE57" s="104" t="s">
        <v>162</v>
      </c>
      <c r="AF57" s="104" t="s">
        <v>162</v>
      </c>
      <c r="AG57" s="103" t="s">
        <v>162</v>
      </c>
    </row>
    <row r="58" spans="1:33" x14ac:dyDescent="0.35">
      <c r="A58" s="3" t="s">
        <v>6</v>
      </c>
      <c r="B58" s="3" t="s">
        <v>321</v>
      </c>
      <c r="C58" s="3" t="s">
        <v>322</v>
      </c>
      <c r="D58" s="3" t="s">
        <v>159</v>
      </c>
      <c r="E58" s="6">
        <v>70655</v>
      </c>
      <c r="F58" s="3" t="s">
        <v>160</v>
      </c>
      <c r="G58" s="3" t="s">
        <v>161</v>
      </c>
      <c r="H58" s="3" t="s">
        <v>4</v>
      </c>
      <c r="I58" s="107">
        <v>50.601552393273003</v>
      </c>
      <c r="J58" s="4">
        <v>98.473972602739536</v>
      </c>
      <c r="K58" s="4">
        <v>3.0191780821917802</v>
      </c>
      <c r="L58" s="4">
        <v>6.0273972602739728E-2</v>
      </c>
      <c r="M58" s="4">
        <v>0.26027397260273971</v>
      </c>
      <c r="N58" s="4">
        <v>3.8082191780821923</v>
      </c>
      <c r="O58" s="4">
        <v>98.005479452054615</v>
      </c>
      <c r="P58" s="4">
        <v>0</v>
      </c>
      <c r="Q58" s="4">
        <v>0</v>
      </c>
      <c r="R58" s="4">
        <v>0.55342465753424652</v>
      </c>
      <c r="S58" s="4">
        <v>0.51506849315068493</v>
      </c>
      <c r="T58" s="4">
        <v>2.2986301369863016</v>
      </c>
      <c r="U58" s="4">
        <v>98.446575342465579</v>
      </c>
      <c r="V58" s="4">
        <v>74.830136986301355</v>
      </c>
      <c r="W58" s="5">
        <v>170</v>
      </c>
      <c r="X58" s="3" t="s">
        <v>583</v>
      </c>
      <c r="Y58" s="106">
        <v>44854</v>
      </c>
      <c r="Z58" s="106" t="s">
        <v>628</v>
      </c>
      <c r="AA58" s="106" t="s">
        <v>246</v>
      </c>
      <c r="AB58" s="104" t="s">
        <v>626</v>
      </c>
      <c r="AC58" s="104" t="s">
        <v>144</v>
      </c>
      <c r="AD58" s="105" t="s">
        <v>659</v>
      </c>
      <c r="AE58" s="104" t="s">
        <v>626</v>
      </c>
      <c r="AF58" s="104" t="s">
        <v>144</v>
      </c>
      <c r="AG58" s="103">
        <v>44427</v>
      </c>
    </row>
    <row r="59" spans="1:33" x14ac:dyDescent="0.35">
      <c r="A59" s="3" t="s">
        <v>296</v>
      </c>
      <c r="B59" s="3" t="s">
        <v>297</v>
      </c>
      <c r="C59" s="3" t="s">
        <v>298</v>
      </c>
      <c r="D59" s="3" t="s">
        <v>238</v>
      </c>
      <c r="E59" s="6">
        <v>18428</v>
      </c>
      <c r="F59" s="3" t="s">
        <v>239</v>
      </c>
      <c r="G59" s="3" t="s">
        <v>161</v>
      </c>
      <c r="H59" s="3" t="s">
        <v>4</v>
      </c>
      <c r="I59" s="107">
        <v>33.869037294015598</v>
      </c>
      <c r="J59" s="4">
        <v>13.013698630136961</v>
      </c>
      <c r="K59" s="4">
        <v>12.147945205479454</v>
      </c>
      <c r="L59" s="4">
        <v>35.410958904109428</v>
      </c>
      <c r="M59" s="4">
        <v>39.172602739725939</v>
      </c>
      <c r="N59" s="4">
        <v>68.553424657534208</v>
      </c>
      <c r="O59" s="4">
        <v>31.145205479452024</v>
      </c>
      <c r="P59" s="4">
        <v>4.6575342465753428E-2</v>
      </c>
      <c r="Q59" s="4">
        <v>0</v>
      </c>
      <c r="R59" s="4">
        <v>15.038356164383559</v>
      </c>
      <c r="S59" s="4">
        <v>3.6027397260273974</v>
      </c>
      <c r="T59" s="4">
        <v>5.7999999999999989</v>
      </c>
      <c r="U59" s="4">
        <v>75.304109589041389</v>
      </c>
      <c r="V59" s="4">
        <v>82.56438356164395</v>
      </c>
      <c r="W59" s="5">
        <v>100</v>
      </c>
      <c r="X59" s="3" t="s">
        <v>583</v>
      </c>
      <c r="Y59" s="106">
        <v>45029</v>
      </c>
      <c r="Z59" s="106" t="s">
        <v>628</v>
      </c>
      <c r="AA59" s="106" t="s">
        <v>607</v>
      </c>
      <c r="AB59" s="104" t="s">
        <v>626</v>
      </c>
      <c r="AC59" s="104" t="s">
        <v>144</v>
      </c>
      <c r="AD59" s="105" t="s">
        <v>658</v>
      </c>
      <c r="AE59" s="104" t="s">
        <v>201</v>
      </c>
      <c r="AF59" s="104" t="s">
        <v>144</v>
      </c>
      <c r="AG59" s="103">
        <v>44307</v>
      </c>
    </row>
    <row r="60" spans="1:33" x14ac:dyDescent="0.35">
      <c r="A60" s="3" t="s">
        <v>357</v>
      </c>
      <c r="B60" s="3" t="s">
        <v>358</v>
      </c>
      <c r="C60" s="3" t="s">
        <v>359</v>
      </c>
      <c r="D60" s="3" t="s">
        <v>163</v>
      </c>
      <c r="E60" s="6">
        <v>85349</v>
      </c>
      <c r="F60" s="3" t="s">
        <v>164</v>
      </c>
      <c r="G60" s="3" t="s">
        <v>161</v>
      </c>
      <c r="H60" s="3" t="s">
        <v>141</v>
      </c>
      <c r="I60" s="107">
        <v>4.8063013698630099</v>
      </c>
      <c r="J60" s="4">
        <v>92.53424657534039</v>
      </c>
      <c r="K60" s="4">
        <v>3.6219178082191847</v>
      </c>
      <c r="L60" s="4">
        <v>0.28767123287671231</v>
      </c>
      <c r="M60" s="4">
        <v>0.14520547945205475</v>
      </c>
      <c r="N60" s="4">
        <v>3.6849315068493262</v>
      </c>
      <c r="O60" s="4">
        <v>61.090410958902133</v>
      </c>
      <c r="P60" s="4">
        <v>0.32328767123287666</v>
      </c>
      <c r="Q60" s="4">
        <v>31.490410958904235</v>
      </c>
      <c r="R60" s="4">
        <v>2.4657534246575338E-2</v>
      </c>
      <c r="S60" s="4">
        <v>0.10410958904109588</v>
      </c>
      <c r="T60" s="4">
        <v>0.17808219178082188</v>
      </c>
      <c r="U60" s="4">
        <v>96.282191780820057</v>
      </c>
      <c r="V60" s="4">
        <v>37.693150684931098</v>
      </c>
      <c r="W60" s="5">
        <v>100</v>
      </c>
      <c r="X60" s="3" t="s">
        <v>583</v>
      </c>
      <c r="Y60" s="106">
        <v>44882</v>
      </c>
      <c r="Z60" s="106" t="s">
        <v>571</v>
      </c>
      <c r="AA60" s="106" t="s">
        <v>237</v>
      </c>
      <c r="AB60" s="104" t="s">
        <v>571</v>
      </c>
      <c r="AC60" s="104" t="s">
        <v>246</v>
      </c>
      <c r="AD60" s="103" t="s">
        <v>640</v>
      </c>
      <c r="AE60" s="104" t="s">
        <v>571</v>
      </c>
      <c r="AF60" s="104" t="s">
        <v>246</v>
      </c>
      <c r="AG60" s="103">
        <v>44314</v>
      </c>
    </row>
    <row r="61" spans="1:33" x14ac:dyDescent="0.35">
      <c r="A61" s="3" t="s">
        <v>267</v>
      </c>
      <c r="B61" s="3" t="s">
        <v>268</v>
      </c>
      <c r="C61" s="3" t="s">
        <v>269</v>
      </c>
      <c r="D61" s="3" t="s">
        <v>25</v>
      </c>
      <c r="E61" s="6">
        <v>2360</v>
      </c>
      <c r="F61" s="3" t="s">
        <v>270</v>
      </c>
      <c r="G61" s="3" t="s">
        <v>161</v>
      </c>
      <c r="H61" s="3" t="s">
        <v>4</v>
      </c>
      <c r="I61" s="107">
        <v>29.209940017137999</v>
      </c>
      <c r="J61" s="4">
        <v>27.761643835616439</v>
      </c>
      <c r="K61" s="4">
        <v>5.2986301369862971</v>
      </c>
      <c r="L61" s="4">
        <v>27.032876712328715</v>
      </c>
      <c r="M61" s="4">
        <v>31.057534246575294</v>
      </c>
      <c r="N61" s="4">
        <v>40.402739726027342</v>
      </c>
      <c r="O61" s="4">
        <v>50.74794520547956</v>
      </c>
      <c r="P61" s="4">
        <v>0</v>
      </c>
      <c r="Q61" s="4">
        <v>0</v>
      </c>
      <c r="R61" s="4">
        <v>15.104109589041093</v>
      </c>
      <c r="S61" s="4">
        <v>3.0246575342465754</v>
      </c>
      <c r="T61" s="4">
        <v>1.3863013698630136</v>
      </c>
      <c r="U61" s="4">
        <v>71.635616438356166</v>
      </c>
      <c r="V61" s="4">
        <v>71.304109589041204</v>
      </c>
      <c r="W61" s="5"/>
      <c r="X61" s="3" t="s">
        <v>583</v>
      </c>
      <c r="Y61" s="106">
        <v>44882</v>
      </c>
      <c r="Z61" s="106" t="s">
        <v>571</v>
      </c>
      <c r="AA61" s="106" t="s">
        <v>237</v>
      </c>
      <c r="AB61" s="104" t="s">
        <v>571</v>
      </c>
      <c r="AC61" s="104" t="s">
        <v>246</v>
      </c>
      <c r="AD61" s="103" t="s">
        <v>641</v>
      </c>
      <c r="AE61" s="104" t="s">
        <v>571</v>
      </c>
      <c r="AF61" s="104" t="s">
        <v>246</v>
      </c>
      <c r="AG61" s="103">
        <v>44357</v>
      </c>
    </row>
    <row r="62" spans="1:33" x14ac:dyDescent="0.35">
      <c r="A62" s="3" t="s">
        <v>21</v>
      </c>
      <c r="B62" s="3" t="s">
        <v>323</v>
      </c>
      <c r="C62" s="3" t="s">
        <v>32</v>
      </c>
      <c r="D62" s="3" t="s">
        <v>188</v>
      </c>
      <c r="E62" s="6">
        <v>87021</v>
      </c>
      <c r="F62" s="3" t="s">
        <v>189</v>
      </c>
      <c r="G62" s="3" t="s">
        <v>161</v>
      </c>
      <c r="H62" s="3" t="s">
        <v>4</v>
      </c>
      <c r="I62" s="107">
        <v>25.626934984520101</v>
      </c>
      <c r="J62" s="4">
        <v>87.430136986301434</v>
      </c>
      <c r="K62" s="4">
        <v>0.70684931506849313</v>
      </c>
      <c r="L62" s="4">
        <v>0</v>
      </c>
      <c r="M62" s="4">
        <v>0</v>
      </c>
      <c r="N62" s="4">
        <v>0.83013698630136989</v>
      </c>
      <c r="O62" s="4">
        <v>87.306849315068575</v>
      </c>
      <c r="P62" s="4">
        <v>0</v>
      </c>
      <c r="Q62" s="4">
        <v>0</v>
      </c>
      <c r="R62" s="4">
        <v>2.4657534246575342E-2</v>
      </c>
      <c r="S62" s="4">
        <v>3.8356164383561646E-2</v>
      </c>
      <c r="T62" s="4">
        <v>0.46301369863013697</v>
      </c>
      <c r="U62" s="4">
        <v>87.610958904109665</v>
      </c>
      <c r="V62" s="4">
        <v>59.693150684931503</v>
      </c>
      <c r="W62" s="5"/>
      <c r="X62" s="3" t="s">
        <v>583</v>
      </c>
      <c r="Y62" s="106">
        <v>44973</v>
      </c>
      <c r="Z62" s="106" t="s">
        <v>628</v>
      </c>
      <c r="AA62" s="106" t="s">
        <v>237</v>
      </c>
      <c r="AB62" s="104" t="s">
        <v>626</v>
      </c>
      <c r="AC62" s="104" t="s">
        <v>144</v>
      </c>
      <c r="AD62" s="103" t="s">
        <v>657</v>
      </c>
      <c r="AE62" s="104" t="s">
        <v>626</v>
      </c>
      <c r="AF62" s="104" t="s">
        <v>144</v>
      </c>
      <c r="AG62" s="103">
        <v>44322</v>
      </c>
    </row>
    <row r="63" spans="1:33" x14ac:dyDescent="0.35">
      <c r="A63" s="3" t="s">
        <v>360</v>
      </c>
      <c r="B63" s="3" t="s">
        <v>361</v>
      </c>
      <c r="C63" s="3" t="s">
        <v>362</v>
      </c>
      <c r="D63" s="3" t="s">
        <v>273</v>
      </c>
      <c r="E63" s="6">
        <v>56201</v>
      </c>
      <c r="F63" s="3" t="s">
        <v>274</v>
      </c>
      <c r="G63" s="3" t="s">
        <v>161</v>
      </c>
      <c r="H63" s="3" t="s">
        <v>141</v>
      </c>
      <c r="I63" s="107">
        <v>47.302884615384599</v>
      </c>
      <c r="J63" s="4">
        <v>6.1287671232876715</v>
      </c>
      <c r="K63" s="4">
        <v>12.205479452054798</v>
      </c>
      <c r="L63" s="4">
        <v>57.391780821917756</v>
      </c>
      <c r="M63" s="4">
        <v>12.120547945205477</v>
      </c>
      <c r="N63" s="4">
        <v>48.994520547945221</v>
      </c>
      <c r="O63" s="4">
        <v>26.400000000000027</v>
      </c>
      <c r="P63" s="4">
        <v>9.5698630136986296</v>
      </c>
      <c r="Q63" s="4">
        <v>2.8821917808219175</v>
      </c>
      <c r="R63" s="4">
        <v>23.512328767123297</v>
      </c>
      <c r="S63" s="4">
        <v>6.9999999999999991</v>
      </c>
      <c r="T63" s="4">
        <v>3.4904109589041088</v>
      </c>
      <c r="U63" s="4">
        <v>53.84383561643827</v>
      </c>
      <c r="V63" s="4">
        <v>78.334246575342448</v>
      </c>
      <c r="W63" s="5"/>
      <c r="X63" s="3" t="s">
        <v>583</v>
      </c>
      <c r="Y63" s="106">
        <v>45001</v>
      </c>
      <c r="Z63" s="106" t="s">
        <v>571</v>
      </c>
      <c r="AA63" s="106" t="s">
        <v>428</v>
      </c>
      <c r="AB63" s="104" t="s">
        <v>236</v>
      </c>
      <c r="AC63" s="104" t="s">
        <v>237</v>
      </c>
      <c r="AD63" s="103" t="s">
        <v>641</v>
      </c>
      <c r="AE63" s="104" t="s">
        <v>236</v>
      </c>
      <c r="AF63" s="104" t="s">
        <v>144</v>
      </c>
      <c r="AG63" s="103">
        <v>44378</v>
      </c>
    </row>
    <row r="64" spans="1:33" x14ac:dyDescent="0.35">
      <c r="A64" s="3" t="s">
        <v>656</v>
      </c>
      <c r="B64" s="3" t="s">
        <v>221</v>
      </c>
      <c r="C64" s="3" t="s">
        <v>222</v>
      </c>
      <c r="D64" s="3" t="s">
        <v>223</v>
      </c>
      <c r="E64" s="6">
        <v>23901</v>
      </c>
      <c r="F64" s="3" t="s">
        <v>224</v>
      </c>
      <c r="G64" s="3" t="s">
        <v>140</v>
      </c>
      <c r="H64" s="3" t="s">
        <v>4</v>
      </c>
      <c r="I64" s="107">
        <v>44.301169590643298</v>
      </c>
      <c r="J64" s="4">
        <v>17.484931506849332</v>
      </c>
      <c r="K64" s="4">
        <v>7.64109589041096</v>
      </c>
      <c r="L64" s="4">
        <v>23.879452054794523</v>
      </c>
      <c r="M64" s="4">
        <v>36.950684931506835</v>
      </c>
      <c r="N64" s="4">
        <v>63.334246575342426</v>
      </c>
      <c r="O64" s="4">
        <v>22.621917808219209</v>
      </c>
      <c r="P64" s="4">
        <v>0</v>
      </c>
      <c r="Q64" s="4">
        <v>0</v>
      </c>
      <c r="R64" s="4">
        <v>23.4986301369863</v>
      </c>
      <c r="S64" s="4">
        <v>9.0219178082191789</v>
      </c>
      <c r="T64" s="4">
        <v>7.8958904109589074</v>
      </c>
      <c r="U64" s="4">
        <v>45.539726027397236</v>
      </c>
      <c r="V64" s="4">
        <v>60.531506849315043</v>
      </c>
      <c r="W64" s="5">
        <v>500</v>
      </c>
      <c r="X64" s="3" t="s">
        <v>583</v>
      </c>
      <c r="Y64" s="106">
        <v>45043</v>
      </c>
      <c r="Z64" s="106" t="s">
        <v>655</v>
      </c>
      <c r="AA64" s="106" t="s">
        <v>237</v>
      </c>
      <c r="AB64" s="104" t="s">
        <v>626</v>
      </c>
      <c r="AC64" s="104" t="s">
        <v>144</v>
      </c>
      <c r="AD64" s="103" t="s">
        <v>654</v>
      </c>
      <c r="AE64" s="104" t="s">
        <v>626</v>
      </c>
      <c r="AF64" s="104" t="s">
        <v>144</v>
      </c>
      <c r="AG64" s="103">
        <v>44251</v>
      </c>
    </row>
    <row r="65" spans="1:33" x14ac:dyDescent="0.35">
      <c r="A65" s="3" t="s">
        <v>305</v>
      </c>
      <c r="B65" s="3" t="s">
        <v>306</v>
      </c>
      <c r="C65" s="3" t="s">
        <v>307</v>
      </c>
      <c r="D65" s="3" t="s">
        <v>308</v>
      </c>
      <c r="E65" s="6">
        <v>49014</v>
      </c>
      <c r="F65" s="3" t="s">
        <v>303</v>
      </c>
      <c r="G65" s="3" t="s">
        <v>161</v>
      </c>
      <c r="H65" s="3" t="s">
        <v>141</v>
      </c>
      <c r="I65" s="107">
        <v>53.770961145194299</v>
      </c>
      <c r="J65" s="4">
        <v>33.70136986301371</v>
      </c>
      <c r="K65" s="4">
        <v>13.561643835616438</v>
      </c>
      <c r="L65" s="4">
        <v>17.589041095890408</v>
      </c>
      <c r="M65" s="4">
        <v>18.936986301369863</v>
      </c>
      <c r="N65" s="4">
        <v>46.038356164383572</v>
      </c>
      <c r="O65" s="4">
        <v>32.408219178082234</v>
      </c>
      <c r="P65" s="4">
        <v>2.6849315068493151</v>
      </c>
      <c r="Q65" s="4">
        <v>2.6575342465753429</v>
      </c>
      <c r="R65" s="4">
        <v>18.386301369863013</v>
      </c>
      <c r="S65" s="4">
        <v>6.6493150684931503</v>
      </c>
      <c r="T65" s="4">
        <v>11.230136986301366</v>
      </c>
      <c r="U65" s="4">
        <v>47.5232876712329</v>
      </c>
      <c r="V65" s="4">
        <v>66.104109589041073</v>
      </c>
      <c r="W65" s="5">
        <v>75</v>
      </c>
      <c r="X65" s="3" t="s">
        <v>583</v>
      </c>
      <c r="Y65" s="106">
        <v>45029</v>
      </c>
      <c r="Z65" s="106" t="s">
        <v>571</v>
      </c>
      <c r="AA65" s="106" t="s">
        <v>237</v>
      </c>
      <c r="AB65" s="104" t="s">
        <v>571</v>
      </c>
      <c r="AC65" s="104" t="s">
        <v>246</v>
      </c>
      <c r="AD65" s="103" t="s">
        <v>653</v>
      </c>
      <c r="AE65" s="104" t="s">
        <v>571</v>
      </c>
      <c r="AF65" s="104" t="s">
        <v>246</v>
      </c>
      <c r="AG65" s="103">
        <v>44258</v>
      </c>
    </row>
    <row r="66" spans="1:33" ht="15.75" customHeight="1" x14ac:dyDescent="0.35">
      <c r="A66" s="3" t="s">
        <v>24</v>
      </c>
      <c r="B66" s="3" t="s">
        <v>319</v>
      </c>
      <c r="C66" s="3" t="s">
        <v>320</v>
      </c>
      <c r="D66" s="3" t="s">
        <v>244</v>
      </c>
      <c r="E66" s="6">
        <v>10924</v>
      </c>
      <c r="F66" s="3" t="s">
        <v>275</v>
      </c>
      <c r="G66" s="3" t="s">
        <v>161</v>
      </c>
      <c r="H66" s="3" t="s">
        <v>141</v>
      </c>
      <c r="I66" s="107">
        <v>51.381533101045299</v>
      </c>
      <c r="J66" s="4">
        <v>21.164383561643792</v>
      </c>
      <c r="K66" s="4">
        <v>26.750684931506832</v>
      </c>
      <c r="L66" s="4">
        <v>11.580821917808221</v>
      </c>
      <c r="M66" s="4">
        <v>12.676712328767126</v>
      </c>
      <c r="N66" s="4">
        <v>51.501369863013686</v>
      </c>
      <c r="O66" s="4">
        <v>16.558904109589022</v>
      </c>
      <c r="P66" s="4">
        <v>3.8520547945205474</v>
      </c>
      <c r="Q66" s="4">
        <v>0.26027397260273971</v>
      </c>
      <c r="R66" s="4">
        <v>8.8657534246575338</v>
      </c>
      <c r="S66" s="4">
        <v>6.7972602739726034</v>
      </c>
      <c r="T66" s="4">
        <v>7.8821917808219162</v>
      </c>
      <c r="U66" s="4">
        <v>48.62739726027413</v>
      </c>
      <c r="V66" s="4">
        <v>54.142465753424815</v>
      </c>
      <c r="W66" s="5"/>
      <c r="X66" s="3" t="s">
        <v>142</v>
      </c>
      <c r="Y66" s="106" t="s">
        <v>558</v>
      </c>
      <c r="Z66" s="106" t="s">
        <v>558</v>
      </c>
      <c r="AA66" s="106" t="s">
        <v>558</v>
      </c>
      <c r="AB66" s="104" t="s">
        <v>571</v>
      </c>
      <c r="AC66" s="104" t="s">
        <v>246</v>
      </c>
      <c r="AD66" s="103" t="s">
        <v>644</v>
      </c>
      <c r="AE66" s="104" t="s">
        <v>571</v>
      </c>
      <c r="AF66" s="104" t="s">
        <v>246</v>
      </c>
      <c r="AG66" s="103">
        <v>44300</v>
      </c>
    </row>
    <row r="67" spans="1:33" x14ac:dyDescent="0.35">
      <c r="A67" s="3" t="s">
        <v>292</v>
      </c>
      <c r="B67" s="3" t="s">
        <v>293</v>
      </c>
      <c r="C67" s="3" t="s">
        <v>40</v>
      </c>
      <c r="D67" s="3" t="s">
        <v>294</v>
      </c>
      <c r="E67" s="6">
        <v>89015</v>
      </c>
      <c r="F67" s="3" t="s">
        <v>295</v>
      </c>
      <c r="G67" s="3" t="s">
        <v>200</v>
      </c>
      <c r="H67" s="3" t="s">
        <v>141</v>
      </c>
      <c r="I67" s="107">
        <v>32.703488372092998</v>
      </c>
      <c r="J67" s="4">
        <v>8.9616438356164405</v>
      </c>
      <c r="K67" s="4">
        <v>16.320547945205487</v>
      </c>
      <c r="L67" s="4">
        <v>26.824657534246594</v>
      </c>
      <c r="M67" s="4">
        <v>17.345205479452058</v>
      </c>
      <c r="N67" s="4">
        <v>45.178082191780817</v>
      </c>
      <c r="O67" s="4">
        <v>11.750684931506848</v>
      </c>
      <c r="P67" s="4">
        <v>10.024657534246579</v>
      </c>
      <c r="Q67" s="4">
        <v>2.4986301369863013</v>
      </c>
      <c r="R67" s="4">
        <v>17.046575342465761</v>
      </c>
      <c r="S67" s="4">
        <v>10.610958904109593</v>
      </c>
      <c r="T67" s="4">
        <v>7.6821917808219204</v>
      </c>
      <c r="U67" s="4">
        <v>34.112328767123266</v>
      </c>
      <c r="V67" s="4">
        <v>59.4849315068493</v>
      </c>
      <c r="W67" s="5"/>
      <c r="X67" s="3" t="s">
        <v>583</v>
      </c>
      <c r="Y67" s="106">
        <v>45022</v>
      </c>
      <c r="Z67" s="106" t="s">
        <v>582</v>
      </c>
      <c r="AA67" s="106" t="s">
        <v>428</v>
      </c>
      <c r="AB67" s="104" t="s">
        <v>236</v>
      </c>
      <c r="AC67" s="104" t="s">
        <v>246</v>
      </c>
      <c r="AD67" s="103" t="s">
        <v>652</v>
      </c>
      <c r="AE67" s="104" t="s">
        <v>236</v>
      </c>
      <c r="AF67" s="104" t="s">
        <v>246</v>
      </c>
      <c r="AG67" s="103">
        <v>44399</v>
      </c>
    </row>
    <row r="68" spans="1:33" x14ac:dyDescent="0.35">
      <c r="A68" s="3" t="s">
        <v>335</v>
      </c>
      <c r="B68" s="3" t="s">
        <v>336</v>
      </c>
      <c r="C68" s="3" t="s">
        <v>300</v>
      </c>
      <c r="D68" s="3" t="s">
        <v>294</v>
      </c>
      <c r="E68" s="6">
        <v>89060</v>
      </c>
      <c r="F68" s="3" t="s">
        <v>295</v>
      </c>
      <c r="G68" s="3" t="s">
        <v>176</v>
      </c>
      <c r="H68" s="3" t="s">
        <v>141</v>
      </c>
      <c r="I68" s="107">
        <v>41.260517799352698</v>
      </c>
      <c r="J68" s="4">
        <v>2.8904109589041087</v>
      </c>
      <c r="K68" s="4">
        <v>10.049315068493152</v>
      </c>
      <c r="L68" s="4">
        <v>19.378082191780834</v>
      </c>
      <c r="M68" s="4">
        <v>36.967123287671242</v>
      </c>
      <c r="N68" s="4">
        <v>64.32876712328769</v>
      </c>
      <c r="O68" s="4">
        <v>4.9561643835616449</v>
      </c>
      <c r="P68" s="4">
        <v>0</v>
      </c>
      <c r="Q68" s="4">
        <v>0</v>
      </c>
      <c r="R68" s="4">
        <v>28.978082191780803</v>
      </c>
      <c r="S68" s="4">
        <v>7.0520547945205507</v>
      </c>
      <c r="T68" s="4">
        <v>3.6109589041095891</v>
      </c>
      <c r="U68" s="4">
        <v>29.643835616438359</v>
      </c>
      <c r="V68" s="4">
        <v>62.287671232876704</v>
      </c>
      <c r="W68" s="5"/>
      <c r="X68" s="3" t="s">
        <v>583</v>
      </c>
      <c r="Y68" s="106">
        <v>44882</v>
      </c>
      <c r="Z68" s="106" t="s">
        <v>571</v>
      </c>
      <c r="AA68" s="106" t="s">
        <v>428</v>
      </c>
      <c r="AB68" s="104" t="s">
        <v>571</v>
      </c>
      <c r="AC68" s="104" t="s">
        <v>246</v>
      </c>
      <c r="AD68" s="103" t="s">
        <v>651</v>
      </c>
      <c r="AE68" s="104" t="s">
        <v>571</v>
      </c>
      <c r="AF68" s="104" t="s">
        <v>246</v>
      </c>
      <c r="AG68" s="103">
        <v>44336</v>
      </c>
    </row>
    <row r="69" spans="1:33" x14ac:dyDescent="0.35">
      <c r="A69" s="3" t="s">
        <v>650</v>
      </c>
      <c r="B69" s="3" t="s">
        <v>343</v>
      </c>
      <c r="C69" s="3" t="s">
        <v>649</v>
      </c>
      <c r="D69" s="3" t="s">
        <v>344</v>
      </c>
      <c r="E69" s="6">
        <v>66845</v>
      </c>
      <c r="F69" s="3" t="s">
        <v>31</v>
      </c>
      <c r="G69" s="3" t="s">
        <v>161</v>
      </c>
      <c r="H69" s="3" t="s">
        <v>141</v>
      </c>
      <c r="I69" s="107">
        <v>29.2076372315036</v>
      </c>
      <c r="J69" s="4">
        <v>9.7835616438356201</v>
      </c>
      <c r="K69" s="4">
        <v>12.17534246575342</v>
      </c>
      <c r="L69" s="4">
        <v>32.846575342465769</v>
      </c>
      <c r="M69" s="4">
        <v>13.238356164383568</v>
      </c>
      <c r="N69" s="4">
        <v>49.312328767123276</v>
      </c>
      <c r="O69" s="4">
        <v>13.958904109589039</v>
      </c>
      <c r="P69" s="4">
        <v>3.3260273972602734</v>
      </c>
      <c r="Q69" s="4">
        <v>1.4465753424657535</v>
      </c>
      <c r="R69" s="4">
        <v>18.347945205479469</v>
      </c>
      <c r="S69" s="4">
        <v>9.3178082191780813</v>
      </c>
      <c r="T69" s="4">
        <v>6.967123287671237</v>
      </c>
      <c r="U69" s="4">
        <v>33.410958904109613</v>
      </c>
      <c r="V69" s="4">
        <v>62.153424657534195</v>
      </c>
      <c r="W69" s="5"/>
      <c r="X69" s="3" t="s">
        <v>583</v>
      </c>
      <c r="Y69" s="106">
        <v>45001</v>
      </c>
      <c r="Z69" s="106" t="s">
        <v>571</v>
      </c>
      <c r="AA69" s="106" t="s">
        <v>607</v>
      </c>
      <c r="AB69" s="104" t="s">
        <v>571</v>
      </c>
      <c r="AC69" s="104" t="s">
        <v>246</v>
      </c>
      <c r="AD69" s="103" t="s">
        <v>648</v>
      </c>
      <c r="AE69" s="104" t="s">
        <v>571</v>
      </c>
      <c r="AF69" s="104" t="s">
        <v>246</v>
      </c>
      <c r="AG69" s="103">
        <v>44413</v>
      </c>
    </row>
    <row r="70" spans="1:33" x14ac:dyDescent="0.35">
      <c r="A70" s="3" t="s">
        <v>647</v>
      </c>
      <c r="B70" s="3" t="s">
        <v>329</v>
      </c>
      <c r="C70" s="3" t="s">
        <v>330</v>
      </c>
      <c r="D70" s="3" t="s">
        <v>291</v>
      </c>
      <c r="E70" s="6">
        <v>74647</v>
      </c>
      <c r="F70" s="3" t="s">
        <v>31</v>
      </c>
      <c r="G70" s="3" t="s">
        <v>161</v>
      </c>
      <c r="H70" s="3" t="s">
        <v>141</v>
      </c>
      <c r="I70" s="107">
        <v>35.810047095761398</v>
      </c>
      <c r="J70" s="4">
        <v>27.709589041095949</v>
      </c>
      <c r="K70" s="4">
        <v>9.6630136986301345</v>
      </c>
      <c r="L70" s="4">
        <v>20.490410958904111</v>
      </c>
      <c r="M70" s="4">
        <v>9.0301369863013683</v>
      </c>
      <c r="N70" s="4">
        <v>36.035616438356179</v>
      </c>
      <c r="O70" s="4">
        <v>30.854794520548023</v>
      </c>
      <c r="P70" s="4">
        <v>0</v>
      </c>
      <c r="Q70" s="4">
        <v>2.7397260273972603E-3</v>
      </c>
      <c r="R70" s="4">
        <v>10.989041095890411</v>
      </c>
      <c r="S70" s="4">
        <v>5.7260273972602747</v>
      </c>
      <c r="T70" s="4">
        <v>6.9041095890410951</v>
      </c>
      <c r="U70" s="4">
        <v>43.273972602739697</v>
      </c>
      <c r="V70" s="4">
        <v>55.542465753424629</v>
      </c>
      <c r="W70" s="5"/>
      <c r="X70" s="3" t="s">
        <v>583</v>
      </c>
      <c r="Y70" s="106">
        <v>44987</v>
      </c>
      <c r="Z70" s="106" t="s">
        <v>628</v>
      </c>
      <c r="AA70" s="106" t="s">
        <v>607</v>
      </c>
      <c r="AB70" s="104" t="s">
        <v>626</v>
      </c>
      <c r="AC70" s="104" t="s">
        <v>557</v>
      </c>
      <c r="AD70" s="103" t="s">
        <v>646</v>
      </c>
      <c r="AE70" s="104" t="s">
        <v>626</v>
      </c>
      <c r="AF70" s="104" t="s">
        <v>144</v>
      </c>
      <c r="AG70" s="103">
        <v>44510</v>
      </c>
    </row>
    <row r="71" spans="1:33" x14ac:dyDescent="0.35">
      <c r="A71" s="3" t="s">
        <v>331</v>
      </c>
      <c r="B71" s="3" t="s">
        <v>332</v>
      </c>
      <c r="C71" s="3" t="s">
        <v>333</v>
      </c>
      <c r="D71" s="3" t="s">
        <v>334</v>
      </c>
      <c r="E71" s="6">
        <v>3820</v>
      </c>
      <c r="F71" s="3" t="s">
        <v>270</v>
      </c>
      <c r="G71" s="3" t="s">
        <v>161</v>
      </c>
      <c r="H71" s="3" t="s">
        <v>141</v>
      </c>
      <c r="I71" s="107">
        <v>59.087542087542097</v>
      </c>
      <c r="J71" s="4">
        <v>0.38082191780821917</v>
      </c>
      <c r="K71" s="4">
        <v>0.18904109589041096</v>
      </c>
      <c r="L71" s="4">
        <v>32.813698630136997</v>
      </c>
      <c r="M71" s="4">
        <v>29.227397260273985</v>
      </c>
      <c r="N71" s="4">
        <v>35.841095890410969</v>
      </c>
      <c r="O71" s="4">
        <v>21.810958904109576</v>
      </c>
      <c r="P71" s="4">
        <v>2.5561643835616437</v>
      </c>
      <c r="Q71" s="4">
        <v>2.4027397260273977</v>
      </c>
      <c r="R71" s="4">
        <v>15.56986301369863</v>
      </c>
      <c r="S71" s="4">
        <v>1.6575342465753424</v>
      </c>
      <c r="T71" s="4">
        <v>1.3397260273972602</v>
      </c>
      <c r="U71" s="4">
        <v>44.043835616438407</v>
      </c>
      <c r="V71" s="4">
        <v>44.073972602739751</v>
      </c>
      <c r="W71" s="5"/>
      <c r="X71" s="3" t="s">
        <v>583</v>
      </c>
      <c r="Y71" s="106">
        <v>45008</v>
      </c>
      <c r="Z71" s="106" t="s">
        <v>571</v>
      </c>
      <c r="AA71" s="106" t="s">
        <v>607</v>
      </c>
      <c r="AB71" s="104" t="s">
        <v>201</v>
      </c>
      <c r="AC71" s="104" t="s">
        <v>144</v>
      </c>
      <c r="AD71" s="103" t="s">
        <v>645</v>
      </c>
      <c r="AE71" s="104" t="s">
        <v>201</v>
      </c>
      <c r="AF71" s="104" t="s">
        <v>144</v>
      </c>
      <c r="AG71" s="103">
        <v>44175</v>
      </c>
    </row>
    <row r="72" spans="1:33" x14ac:dyDescent="0.35">
      <c r="A72" s="3" t="s">
        <v>324</v>
      </c>
      <c r="B72" s="3" t="s">
        <v>325</v>
      </c>
      <c r="C72" s="3" t="s">
        <v>326</v>
      </c>
      <c r="D72" s="3" t="s">
        <v>327</v>
      </c>
      <c r="E72" s="6">
        <v>2863</v>
      </c>
      <c r="F72" s="3" t="s">
        <v>270</v>
      </c>
      <c r="G72" s="3" t="s">
        <v>200</v>
      </c>
      <c r="H72" s="3" t="s">
        <v>4</v>
      </c>
      <c r="I72" s="107">
        <v>39.145648312611002</v>
      </c>
      <c r="J72" s="4">
        <v>35.627397260273945</v>
      </c>
      <c r="K72" s="4">
        <v>24.073972602739737</v>
      </c>
      <c r="L72" s="4">
        <v>1.0958904109589041E-2</v>
      </c>
      <c r="M72" s="4">
        <v>2.7397260273972603E-3</v>
      </c>
      <c r="N72" s="4">
        <v>18.158904109589049</v>
      </c>
      <c r="O72" s="4">
        <v>41.556164383561615</v>
      </c>
      <c r="P72" s="4">
        <v>0</v>
      </c>
      <c r="Q72" s="4">
        <v>0</v>
      </c>
      <c r="R72" s="4">
        <v>2.4493150684931506</v>
      </c>
      <c r="S72" s="4">
        <v>3.6739726027397257</v>
      </c>
      <c r="T72" s="4">
        <v>4.2931506849315078</v>
      </c>
      <c r="U72" s="4">
        <v>49.298630136986283</v>
      </c>
      <c r="V72" s="4">
        <v>44.131506849315095</v>
      </c>
      <c r="W72" s="5"/>
      <c r="X72" s="3" t="s">
        <v>583</v>
      </c>
      <c r="Y72" s="106">
        <v>45008</v>
      </c>
      <c r="Z72" s="106" t="s">
        <v>571</v>
      </c>
      <c r="AA72" s="106" t="s">
        <v>607</v>
      </c>
      <c r="AB72" s="104" t="s">
        <v>571</v>
      </c>
      <c r="AC72" s="104" t="s">
        <v>557</v>
      </c>
      <c r="AD72" s="103" t="s">
        <v>644</v>
      </c>
      <c r="AE72" s="104" t="s">
        <v>571</v>
      </c>
      <c r="AF72" s="104" t="s">
        <v>246</v>
      </c>
      <c r="AG72" s="103">
        <v>44294</v>
      </c>
    </row>
    <row r="73" spans="1:33" x14ac:dyDescent="0.35">
      <c r="A73" s="3" t="s">
        <v>12</v>
      </c>
      <c r="B73" s="3" t="s">
        <v>355</v>
      </c>
      <c r="C73" s="3" t="s">
        <v>356</v>
      </c>
      <c r="D73" s="3" t="s">
        <v>302</v>
      </c>
      <c r="E73" s="6">
        <v>44883</v>
      </c>
      <c r="F73" s="3" t="s">
        <v>303</v>
      </c>
      <c r="G73" s="3" t="s">
        <v>161</v>
      </c>
      <c r="H73" s="3" t="s">
        <v>141</v>
      </c>
      <c r="I73" s="107">
        <v>42.991416309012898</v>
      </c>
      <c r="J73" s="4">
        <v>13.63287671232877</v>
      </c>
      <c r="K73" s="4">
        <v>9.0328767123287683</v>
      </c>
      <c r="L73" s="4">
        <v>15.589041095890412</v>
      </c>
      <c r="M73" s="4">
        <v>18.482191780821935</v>
      </c>
      <c r="N73" s="4">
        <v>39.153424657534266</v>
      </c>
      <c r="O73" s="4">
        <v>14.243835616438355</v>
      </c>
      <c r="P73" s="4">
        <v>0.80273972602739729</v>
      </c>
      <c r="Q73" s="4">
        <v>2.5369863013698626</v>
      </c>
      <c r="R73" s="4">
        <v>19.408219178082209</v>
      </c>
      <c r="S73" s="4">
        <v>5.2109589041095896</v>
      </c>
      <c r="T73" s="4">
        <v>5.0027397260273982</v>
      </c>
      <c r="U73" s="4">
        <v>27.115068493150702</v>
      </c>
      <c r="V73" s="4">
        <v>48.032876712328743</v>
      </c>
      <c r="W73" s="5"/>
      <c r="X73" s="3" t="s">
        <v>583</v>
      </c>
      <c r="Y73" s="106">
        <v>44861</v>
      </c>
      <c r="Z73" s="106" t="s">
        <v>571</v>
      </c>
      <c r="AA73" s="106" t="s">
        <v>237</v>
      </c>
      <c r="AB73" s="104" t="s">
        <v>236</v>
      </c>
      <c r="AC73" s="104" t="s">
        <v>246</v>
      </c>
      <c r="AD73" s="103" t="s">
        <v>643</v>
      </c>
      <c r="AE73" s="104" t="s">
        <v>236</v>
      </c>
      <c r="AF73" s="104" t="s">
        <v>246</v>
      </c>
      <c r="AG73" s="103">
        <v>44209</v>
      </c>
    </row>
    <row r="74" spans="1:33" x14ac:dyDescent="0.35">
      <c r="A74" s="3" t="s">
        <v>345</v>
      </c>
      <c r="B74" s="3" t="s">
        <v>346</v>
      </c>
      <c r="C74" s="3" t="s">
        <v>347</v>
      </c>
      <c r="D74" s="3" t="s">
        <v>238</v>
      </c>
      <c r="E74" s="6">
        <v>17745</v>
      </c>
      <c r="F74" s="3" t="s">
        <v>239</v>
      </c>
      <c r="G74" s="3" t="s">
        <v>200</v>
      </c>
      <c r="H74" s="3" t="s">
        <v>4</v>
      </c>
      <c r="I74" s="107">
        <v>56.569131832797403</v>
      </c>
      <c r="J74" s="4">
        <v>0.72328767123287663</v>
      </c>
      <c r="K74" s="4">
        <v>11.786301369863013</v>
      </c>
      <c r="L74" s="4">
        <v>15.953424657534251</v>
      </c>
      <c r="M74" s="4">
        <v>25.701369863013721</v>
      </c>
      <c r="N74" s="4">
        <v>50.679452054794545</v>
      </c>
      <c r="O74" s="4">
        <v>2.0246575342465754</v>
      </c>
      <c r="P74" s="4">
        <v>0.87671232876712335</v>
      </c>
      <c r="Q74" s="4">
        <v>0.58356164383561648</v>
      </c>
      <c r="R74" s="4">
        <v>19.038356164383558</v>
      </c>
      <c r="S74" s="4">
        <v>5.279452054794521</v>
      </c>
      <c r="T74" s="4">
        <v>0.72054794520547949</v>
      </c>
      <c r="U74" s="4">
        <v>29.126027397260295</v>
      </c>
      <c r="V74" s="4">
        <v>48.876712328767162</v>
      </c>
      <c r="W74" s="5"/>
      <c r="X74" s="3" t="s">
        <v>583</v>
      </c>
      <c r="Y74" s="106">
        <v>44938</v>
      </c>
      <c r="Z74" s="106" t="s">
        <v>582</v>
      </c>
      <c r="AA74" s="106" t="s">
        <v>428</v>
      </c>
      <c r="AB74" s="104" t="s">
        <v>571</v>
      </c>
      <c r="AC74" s="104" t="s">
        <v>246</v>
      </c>
      <c r="AD74" s="103" t="s">
        <v>642</v>
      </c>
      <c r="AE74" s="104" t="s">
        <v>571</v>
      </c>
      <c r="AF74" s="104" t="s">
        <v>246</v>
      </c>
      <c r="AG74" s="103">
        <v>44160</v>
      </c>
    </row>
    <row r="75" spans="1:33" x14ac:dyDescent="0.35">
      <c r="A75" s="3" t="s">
        <v>42</v>
      </c>
      <c r="B75" s="3" t="s">
        <v>260</v>
      </c>
      <c r="C75" s="3" t="s">
        <v>261</v>
      </c>
      <c r="D75" s="3" t="s">
        <v>138</v>
      </c>
      <c r="E75" s="6">
        <v>93301</v>
      </c>
      <c r="F75" s="3" t="s">
        <v>262</v>
      </c>
      <c r="G75" s="3" t="s">
        <v>154</v>
      </c>
      <c r="H75" s="3" t="s">
        <v>141</v>
      </c>
      <c r="I75" s="107">
        <v>140.352459016393</v>
      </c>
      <c r="J75" s="4">
        <v>0</v>
      </c>
      <c r="K75" s="4">
        <v>0.18904109589041096</v>
      </c>
      <c r="L75" s="4">
        <v>13.723287671232876</v>
      </c>
      <c r="M75" s="4">
        <v>34.931506849315049</v>
      </c>
      <c r="N75" s="4">
        <v>48.843835616438319</v>
      </c>
      <c r="O75" s="4">
        <v>0</v>
      </c>
      <c r="P75" s="4">
        <v>0</v>
      </c>
      <c r="Q75" s="4">
        <v>0</v>
      </c>
      <c r="R75" s="4">
        <v>25.145205479452056</v>
      </c>
      <c r="S75" s="4">
        <v>1.0684931506849313</v>
      </c>
      <c r="T75" s="4">
        <v>0</v>
      </c>
      <c r="U75" s="4">
        <v>22.630136986301384</v>
      </c>
      <c r="V75" s="4">
        <v>45.841095890410926</v>
      </c>
      <c r="W75" s="5">
        <v>320</v>
      </c>
      <c r="X75" s="3" t="s">
        <v>583</v>
      </c>
      <c r="Y75" s="106">
        <v>44903</v>
      </c>
      <c r="Z75" s="106" t="s">
        <v>628</v>
      </c>
      <c r="AA75" s="106" t="s">
        <v>428</v>
      </c>
      <c r="AB75" s="104" t="s">
        <v>626</v>
      </c>
      <c r="AC75" s="104" t="s">
        <v>144</v>
      </c>
      <c r="AD75" s="103" t="s">
        <v>625</v>
      </c>
      <c r="AE75" s="104" t="s">
        <v>626</v>
      </c>
      <c r="AF75" s="104" t="s">
        <v>144</v>
      </c>
      <c r="AG75" s="103">
        <v>44371</v>
      </c>
    </row>
    <row r="76" spans="1:33" x14ac:dyDescent="0.35">
      <c r="A76" s="3" t="s">
        <v>352</v>
      </c>
      <c r="B76" s="3" t="s">
        <v>353</v>
      </c>
      <c r="C76" s="3" t="s">
        <v>354</v>
      </c>
      <c r="D76" s="3" t="s">
        <v>308</v>
      </c>
      <c r="E76" s="6">
        <v>48060</v>
      </c>
      <c r="F76" s="3" t="s">
        <v>303</v>
      </c>
      <c r="G76" s="3" t="s">
        <v>161</v>
      </c>
      <c r="H76" s="3" t="s">
        <v>4</v>
      </c>
      <c r="I76" s="107">
        <v>37.588528678304201</v>
      </c>
      <c r="J76" s="4">
        <v>23.30136986301369</v>
      </c>
      <c r="K76" s="4">
        <v>11.572602739726026</v>
      </c>
      <c r="L76" s="4">
        <v>7.7671232876712333</v>
      </c>
      <c r="M76" s="4">
        <v>5.2630136986301368</v>
      </c>
      <c r="N76" s="4">
        <v>22.178082191780838</v>
      </c>
      <c r="O76" s="4">
        <v>25.717808219178071</v>
      </c>
      <c r="P76" s="4">
        <v>8.2191780821917818E-3</v>
      </c>
      <c r="Q76" s="4">
        <v>0</v>
      </c>
      <c r="R76" s="4">
        <v>8.043835616438356</v>
      </c>
      <c r="S76" s="4">
        <v>3.6520547945205477</v>
      </c>
      <c r="T76" s="4">
        <v>5.1013698630136979</v>
      </c>
      <c r="U76" s="4">
        <v>31.10684931506848</v>
      </c>
      <c r="V76" s="4">
        <v>41.380821917808248</v>
      </c>
      <c r="W76" s="5"/>
      <c r="X76" s="3" t="s">
        <v>583</v>
      </c>
      <c r="Y76" s="106">
        <v>45015</v>
      </c>
      <c r="Z76" s="106" t="s">
        <v>571</v>
      </c>
      <c r="AA76" s="106" t="s">
        <v>607</v>
      </c>
      <c r="AB76" s="104" t="s">
        <v>571</v>
      </c>
      <c r="AC76" s="104" t="s">
        <v>246</v>
      </c>
      <c r="AD76" s="103" t="s">
        <v>641</v>
      </c>
      <c r="AE76" s="104" t="s">
        <v>201</v>
      </c>
      <c r="AF76" s="104" t="s">
        <v>144</v>
      </c>
      <c r="AG76" s="103">
        <v>44105</v>
      </c>
    </row>
    <row r="77" spans="1:33" x14ac:dyDescent="0.35">
      <c r="A77" s="3" t="s">
        <v>366</v>
      </c>
      <c r="B77" s="3" t="s">
        <v>367</v>
      </c>
      <c r="C77" s="3" t="s">
        <v>10</v>
      </c>
      <c r="D77" s="3" t="s">
        <v>368</v>
      </c>
      <c r="E77" s="6">
        <v>47834</v>
      </c>
      <c r="F77" s="3" t="s">
        <v>31</v>
      </c>
      <c r="G77" s="3" t="s">
        <v>200</v>
      </c>
      <c r="H77" s="3" t="s">
        <v>141</v>
      </c>
      <c r="I77" s="107">
        <v>7.0013717421124797</v>
      </c>
      <c r="J77" s="4">
        <v>6.6328767123287893</v>
      </c>
      <c r="K77" s="4">
        <v>3.5397260273972702</v>
      </c>
      <c r="L77" s="4">
        <v>9.5863013698630155</v>
      </c>
      <c r="M77" s="4">
        <v>11.241095890410934</v>
      </c>
      <c r="N77" s="4">
        <v>21.54246575342442</v>
      </c>
      <c r="O77" s="4">
        <v>8.8246575342465885</v>
      </c>
      <c r="P77" s="4">
        <v>0.38082191780821911</v>
      </c>
      <c r="Q77" s="4">
        <v>0.25205479452054791</v>
      </c>
      <c r="R77" s="4">
        <v>2.3369863013698629</v>
      </c>
      <c r="S77" s="4">
        <v>1.7397260273972597</v>
      </c>
      <c r="T77" s="4">
        <v>0.78630136986301358</v>
      </c>
      <c r="U77" s="4">
        <v>26.136986301369475</v>
      </c>
      <c r="V77" s="4">
        <v>25.3315068493147</v>
      </c>
      <c r="W77" s="5"/>
      <c r="X77" s="3" t="s">
        <v>583</v>
      </c>
      <c r="Y77" s="106">
        <v>44966</v>
      </c>
      <c r="Z77" s="106" t="s">
        <v>201</v>
      </c>
      <c r="AA77" s="106" t="s">
        <v>428</v>
      </c>
      <c r="AB77" s="104" t="s">
        <v>201</v>
      </c>
      <c r="AC77" s="104" t="s">
        <v>144</v>
      </c>
      <c r="AD77" s="103" t="s">
        <v>640</v>
      </c>
      <c r="AE77" s="104" t="s">
        <v>201</v>
      </c>
      <c r="AF77" s="104" t="s">
        <v>144</v>
      </c>
      <c r="AG77" s="103">
        <v>44539</v>
      </c>
    </row>
    <row r="78" spans="1:33" x14ac:dyDescent="0.35">
      <c r="A78" s="3" t="s">
        <v>363</v>
      </c>
      <c r="B78" s="3" t="s">
        <v>364</v>
      </c>
      <c r="C78" s="3" t="s">
        <v>365</v>
      </c>
      <c r="D78" s="3" t="s">
        <v>273</v>
      </c>
      <c r="E78" s="6">
        <v>56007</v>
      </c>
      <c r="F78" s="3" t="s">
        <v>274</v>
      </c>
      <c r="G78" s="3" t="s">
        <v>161</v>
      </c>
      <c r="H78" s="3" t="s">
        <v>4</v>
      </c>
      <c r="I78" s="107">
        <v>38.133603238866399</v>
      </c>
      <c r="J78" s="4">
        <v>0.44931506849315073</v>
      </c>
      <c r="K78" s="4">
        <v>7.0684931506849322</v>
      </c>
      <c r="L78" s="4">
        <v>17.717808219178085</v>
      </c>
      <c r="M78" s="4">
        <v>2.5534246575342463</v>
      </c>
      <c r="N78" s="4">
        <v>22.827397260273976</v>
      </c>
      <c r="O78" s="4">
        <v>4.9616438356164378</v>
      </c>
      <c r="P78" s="4">
        <v>0</v>
      </c>
      <c r="Q78" s="4">
        <v>0</v>
      </c>
      <c r="R78" s="4">
        <v>6.0054794520547938</v>
      </c>
      <c r="S78" s="4">
        <v>1.5616438356164382</v>
      </c>
      <c r="T78" s="4">
        <v>2.1232876712328768</v>
      </c>
      <c r="U78" s="4">
        <v>18.098630136986301</v>
      </c>
      <c r="V78" s="4">
        <v>25.624657534246573</v>
      </c>
      <c r="W78" s="5"/>
      <c r="X78" s="3" t="s">
        <v>583</v>
      </c>
      <c r="Y78" s="106">
        <v>44959</v>
      </c>
      <c r="Z78" s="106" t="s">
        <v>571</v>
      </c>
      <c r="AA78" s="106" t="s">
        <v>428</v>
      </c>
      <c r="AB78" s="104" t="s">
        <v>571</v>
      </c>
      <c r="AC78" s="104" t="s">
        <v>246</v>
      </c>
      <c r="AD78" s="105" t="s">
        <v>639</v>
      </c>
      <c r="AE78" s="104" t="s">
        <v>571</v>
      </c>
      <c r="AF78" s="104" t="s">
        <v>144</v>
      </c>
      <c r="AG78" s="103">
        <v>44302</v>
      </c>
    </row>
    <row r="79" spans="1:33" x14ac:dyDescent="0.35">
      <c r="A79" s="3" t="s">
        <v>429</v>
      </c>
      <c r="B79" s="3" t="s">
        <v>430</v>
      </c>
      <c r="C79" s="3" t="s">
        <v>431</v>
      </c>
      <c r="D79" s="3" t="s">
        <v>351</v>
      </c>
      <c r="E79" s="6">
        <v>51501</v>
      </c>
      <c r="F79" s="3" t="s">
        <v>274</v>
      </c>
      <c r="G79" s="3" t="s">
        <v>200</v>
      </c>
      <c r="H79" s="3" t="s">
        <v>141</v>
      </c>
      <c r="I79" s="107">
        <v>29.050675675675699</v>
      </c>
      <c r="J79" s="4">
        <v>1.1342465753424658</v>
      </c>
      <c r="K79" s="4">
        <v>2.6575342465753424</v>
      </c>
      <c r="L79" s="4">
        <v>12.545205479452054</v>
      </c>
      <c r="M79" s="4">
        <v>10.701369863013703</v>
      </c>
      <c r="N79" s="4">
        <v>24.712328767123296</v>
      </c>
      <c r="O79" s="4">
        <v>2.2849315068493157</v>
      </c>
      <c r="P79" s="4">
        <v>4.1095890410958902E-2</v>
      </c>
      <c r="Q79" s="4">
        <v>0</v>
      </c>
      <c r="R79" s="4">
        <v>5.9397260273972599</v>
      </c>
      <c r="S79" s="4">
        <v>1.2465753424657535</v>
      </c>
      <c r="T79" s="4">
        <v>0.79452054794520544</v>
      </c>
      <c r="U79" s="4">
        <v>19.057534246575354</v>
      </c>
      <c r="V79" s="4">
        <v>24.841095890410962</v>
      </c>
      <c r="W79" s="5"/>
      <c r="X79" s="3" t="s">
        <v>583</v>
      </c>
      <c r="Y79" s="106">
        <v>44861</v>
      </c>
      <c r="Z79" s="106" t="s">
        <v>582</v>
      </c>
      <c r="AA79" s="106" t="s">
        <v>590</v>
      </c>
      <c r="AB79" s="104" t="s">
        <v>236</v>
      </c>
      <c r="AC79" s="104" t="s">
        <v>557</v>
      </c>
      <c r="AD79" s="103" t="s">
        <v>638</v>
      </c>
      <c r="AE79" s="104" t="s">
        <v>571</v>
      </c>
      <c r="AF79" s="104" t="s">
        <v>557</v>
      </c>
      <c r="AG79" s="103">
        <v>44546</v>
      </c>
    </row>
    <row r="80" spans="1:33" x14ac:dyDescent="0.35">
      <c r="A80" s="3" t="s">
        <v>18</v>
      </c>
      <c r="B80" s="3" t="s">
        <v>341</v>
      </c>
      <c r="C80" s="3" t="s">
        <v>342</v>
      </c>
      <c r="D80" s="3" t="s">
        <v>308</v>
      </c>
      <c r="E80" s="6">
        <v>48161</v>
      </c>
      <c r="F80" s="3" t="s">
        <v>303</v>
      </c>
      <c r="G80" s="3" t="s">
        <v>161</v>
      </c>
      <c r="H80" s="3" t="s">
        <v>4</v>
      </c>
      <c r="I80" s="107">
        <v>53.920289855072497</v>
      </c>
      <c r="J80" s="4">
        <v>22.646575342465795</v>
      </c>
      <c r="K80" s="4">
        <v>1.2438356164383559</v>
      </c>
      <c r="L80" s="4">
        <v>1.4438356164383561</v>
      </c>
      <c r="M80" s="4">
        <v>0.40821917808219171</v>
      </c>
      <c r="N80" s="4">
        <v>3.9643835616438357</v>
      </c>
      <c r="O80" s="4">
        <v>21.778082191780861</v>
      </c>
      <c r="P80" s="4">
        <v>0</v>
      </c>
      <c r="Q80" s="4">
        <v>0</v>
      </c>
      <c r="R80" s="4">
        <v>0.89315068493150684</v>
      </c>
      <c r="S80" s="4">
        <v>0.35342465753424657</v>
      </c>
      <c r="T80" s="4">
        <v>1.3232876712328769</v>
      </c>
      <c r="U80" s="4">
        <v>23.172602739726074</v>
      </c>
      <c r="V80" s="4">
        <v>13.282191780821924</v>
      </c>
      <c r="W80" s="5"/>
      <c r="X80" s="3" t="s">
        <v>583</v>
      </c>
      <c r="Y80" s="106">
        <v>44973</v>
      </c>
      <c r="Z80" s="106" t="s">
        <v>571</v>
      </c>
      <c r="AA80" s="106" t="s">
        <v>237</v>
      </c>
      <c r="AB80" s="104" t="s">
        <v>571</v>
      </c>
      <c r="AC80" s="104" t="s">
        <v>246</v>
      </c>
      <c r="AD80" s="103" t="s">
        <v>637</v>
      </c>
      <c r="AE80" s="104" t="s">
        <v>571</v>
      </c>
      <c r="AF80" s="104" t="s">
        <v>246</v>
      </c>
      <c r="AG80" s="103">
        <v>44420</v>
      </c>
    </row>
    <row r="81" spans="1:33" x14ac:dyDescent="0.35">
      <c r="A81" s="3" t="s">
        <v>38</v>
      </c>
      <c r="B81" s="3" t="s">
        <v>369</v>
      </c>
      <c r="C81" s="3" t="s">
        <v>370</v>
      </c>
      <c r="D81" s="3" t="s">
        <v>302</v>
      </c>
      <c r="E81" s="6">
        <v>44024</v>
      </c>
      <c r="F81" s="3" t="s">
        <v>303</v>
      </c>
      <c r="G81" s="3" t="s">
        <v>200</v>
      </c>
      <c r="H81" s="3" t="s">
        <v>141</v>
      </c>
      <c r="I81" s="107">
        <v>59.349315068493098</v>
      </c>
      <c r="J81" s="4">
        <v>12.715068493150691</v>
      </c>
      <c r="K81" s="4">
        <v>5.457534246575344</v>
      </c>
      <c r="L81" s="4">
        <v>4.7452054794520544</v>
      </c>
      <c r="M81" s="4">
        <v>2.5260273972602736</v>
      </c>
      <c r="N81" s="4">
        <v>12.361643835616436</v>
      </c>
      <c r="O81" s="4">
        <v>9.9917808219178106</v>
      </c>
      <c r="P81" s="4">
        <v>0.38082191780821917</v>
      </c>
      <c r="Q81" s="4">
        <v>2.70958904109589</v>
      </c>
      <c r="R81" s="4">
        <v>3.4767123287671233</v>
      </c>
      <c r="S81" s="4">
        <v>2.9013698630136981</v>
      </c>
      <c r="T81" s="4">
        <v>2.9095890410958898</v>
      </c>
      <c r="U81" s="4">
        <v>16.156164383561656</v>
      </c>
      <c r="V81" s="4">
        <v>18.997260273972628</v>
      </c>
      <c r="W81" s="5"/>
      <c r="X81" s="3" t="s">
        <v>583</v>
      </c>
      <c r="Y81" s="106">
        <v>44959</v>
      </c>
      <c r="Z81" s="106" t="s">
        <v>582</v>
      </c>
      <c r="AA81" s="106" t="s">
        <v>607</v>
      </c>
      <c r="AB81" s="104" t="s">
        <v>236</v>
      </c>
      <c r="AC81" s="104" t="s">
        <v>246</v>
      </c>
      <c r="AD81" s="103" t="s">
        <v>636</v>
      </c>
      <c r="AE81" s="104" t="s">
        <v>236</v>
      </c>
      <c r="AF81" s="104" t="s">
        <v>246</v>
      </c>
      <c r="AG81" s="103">
        <v>44175</v>
      </c>
    </row>
    <row r="82" spans="1:33" x14ac:dyDescent="0.35">
      <c r="A82" s="3" t="s">
        <v>263</v>
      </c>
      <c r="B82" s="3" t="s">
        <v>264</v>
      </c>
      <c r="C82" s="3" t="s">
        <v>265</v>
      </c>
      <c r="D82" s="3" t="s">
        <v>152</v>
      </c>
      <c r="E82" s="6">
        <v>76642</v>
      </c>
      <c r="F82" s="3" t="s">
        <v>193</v>
      </c>
      <c r="G82" s="3" t="s">
        <v>200</v>
      </c>
      <c r="H82" s="3" t="s">
        <v>4</v>
      </c>
      <c r="I82" s="107">
        <v>27.325259515570899</v>
      </c>
      <c r="J82" s="4">
        <v>16.317808219178076</v>
      </c>
      <c r="K82" s="4">
        <v>6.1863013698630143</v>
      </c>
      <c r="L82" s="4">
        <v>1.5506849315068494</v>
      </c>
      <c r="M82" s="4">
        <v>0.98630136986301375</v>
      </c>
      <c r="N82" s="4">
        <v>5.1041095890410952</v>
      </c>
      <c r="O82" s="4">
        <v>19.936986301369917</v>
      </c>
      <c r="P82" s="4">
        <v>0</v>
      </c>
      <c r="Q82" s="4">
        <v>0</v>
      </c>
      <c r="R82" s="4">
        <v>0.57808219178082187</v>
      </c>
      <c r="S82" s="4">
        <v>0.1095890410958904</v>
      </c>
      <c r="T82" s="4">
        <v>0.78356164383561655</v>
      </c>
      <c r="U82" s="4">
        <v>23.569863013698704</v>
      </c>
      <c r="V82" s="4">
        <v>24.372602739726091</v>
      </c>
      <c r="W82" s="5"/>
      <c r="X82" s="3" t="s">
        <v>583</v>
      </c>
      <c r="Y82" s="106">
        <v>44938</v>
      </c>
      <c r="Z82" s="106" t="s">
        <v>571</v>
      </c>
      <c r="AA82" s="106" t="s">
        <v>237</v>
      </c>
      <c r="AB82" s="104" t="s">
        <v>236</v>
      </c>
      <c r="AC82" s="104" t="s">
        <v>246</v>
      </c>
      <c r="AD82" s="103" t="s">
        <v>635</v>
      </c>
      <c r="AE82" s="104" t="s">
        <v>236</v>
      </c>
      <c r="AF82" s="104" t="s">
        <v>246</v>
      </c>
      <c r="AG82" s="103">
        <v>44105</v>
      </c>
    </row>
    <row r="83" spans="1:33" x14ac:dyDescent="0.35">
      <c r="A83" s="3" t="s">
        <v>380</v>
      </c>
      <c r="B83" s="3" t="s">
        <v>381</v>
      </c>
      <c r="C83" s="3" t="s">
        <v>382</v>
      </c>
      <c r="D83" s="3" t="s">
        <v>351</v>
      </c>
      <c r="E83" s="6">
        <v>50313</v>
      </c>
      <c r="F83" s="3" t="s">
        <v>274</v>
      </c>
      <c r="G83" s="3" t="s">
        <v>200</v>
      </c>
      <c r="H83" s="3" t="s">
        <v>141</v>
      </c>
      <c r="I83" s="107">
        <v>39.469565217391299</v>
      </c>
      <c r="J83" s="4">
        <v>3.8136986301369884</v>
      </c>
      <c r="K83" s="4">
        <v>9.1068493150684944</v>
      </c>
      <c r="L83" s="4">
        <v>6.5342465753424639</v>
      </c>
      <c r="M83" s="4">
        <v>5.5589041095890419</v>
      </c>
      <c r="N83" s="4">
        <v>20.178082191780803</v>
      </c>
      <c r="O83" s="4">
        <v>4.3479452054794523</v>
      </c>
      <c r="P83" s="4">
        <v>0.4</v>
      </c>
      <c r="Q83" s="4">
        <v>8.7671232876712329E-2</v>
      </c>
      <c r="R83" s="4">
        <v>4.7835616438356166</v>
      </c>
      <c r="S83" s="4">
        <v>1.3616438356164384</v>
      </c>
      <c r="T83" s="4">
        <v>1.3315068493150684</v>
      </c>
      <c r="U83" s="4">
        <v>17.536986301369851</v>
      </c>
      <c r="V83" s="4">
        <v>23.082191780821905</v>
      </c>
      <c r="W83" s="5"/>
      <c r="X83" s="3" t="s">
        <v>583</v>
      </c>
      <c r="Y83" s="106">
        <v>44952</v>
      </c>
      <c r="Z83" s="106" t="s">
        <v>582</v>
      </c>
      <c r="AA83" s="106" t="s">
        <v>607</v>
      </c>
      <c r="AB83" s="104" t="s">
        <v>236</v>
      </c>
      <c r="AC83" s="104" t="s">
        <v>246</v>
      </c>
      <c r="AD83" s="103" t="s">
        <v>634</v>
      </c>
      <c r="AE83" s="104" t="s">
        <v>236</v>
      </c>
      <c r="AF83" s="104" t="s">
        <v>246</v>
      </c>
      <c r="AG83" s="103">
        <v>43678</v>
      </c>
    </row>
    <row r="84" spans="1:33" x14ac:dyDescent="0.35">
      <c r="A84" s="3" t="s">
        <v>371</v>
      </c>
      <c r="B84" s="3" t="s">
        <v>372</v>
      </c>
      <c r="C84" s="3" t="s">
        <v>373</v>
      </c>
      <c r="D84" s="3" t="s">
        <v>374</v>
      </c>
      <c r="E84" s="6">
        <v>27253</v>
      </c>
      <c r="F84" s="3" t="s">
        <v>149</v>
      </c>
      <c r="G84" s="3" t="s">
        <v>161</v>
      </c>
      <c r="H84" s="3" t="s">
        <v>141</v>
      </c>
      <c r="I84" s="107">
        <v>3.7702459508098398</v>
      </c>
      <c r="J84" s="4">
        <v>2.0575342465753423</v>
      </c>
      <c r="K84" s="4">
        <v>2.7671232876712386</v>
      </c>
      <c r="L84" s="4">
        <v>6.6164383561644105</v>
      </c>
      <c r="M84" s="4">
        <v>6.049315068493188</v>
      </c>
      <c r="N84" s="4">
        <v>15.189041095890392</v>
      </c>
      <c r="O84" s="4">
        <v>2.2136986301369888</v>
      </c>
      <c r="P84" s="4">
        <v>4.1095890410958909E-2</v>
      </c>
      <c r="Q84" s="4">
        <v>4.6575342465753435E-2</v>
      </c>
      <c r="R84" s="4">
        <v>0.41643835616438352</v>
      </c>
      <c r="S84" s="4">
        <v>7.6712328767123292E-2</v>
      </c>
      <c r="T84" s="4">
        <v>0.10684931506849314</v>
      </c>
      <c r="U84" s="4">
        <v>16.890410958904024</v>
      </c>
      <c r="V84" s="4">
        <v>13.747945205479427</v>
      </c>
      <c r="W84" s="5">
        <v>40</v>
      </c>
      <c r="X84" s="3" t="s">
        <v>142</v>
      </c>
      <c r="Y84" s="106" t="s">
        <v>558</v>
      </c>
      <c r="Z84" s="106" t="s">
        <v>558</v>
      </c>
      <c r="AA84" s="106" t="s">
        <v>558</v>
      </c>
      <c r="AB84" s="104" t="s">
        <v>236</v>
      </c>
      <c r="AC84" s="104" t="s">
        <v>246</v>
      </c>
      <c r="AD84" s="103" t="s">
        <v>633</v>
      </c>
      <c r="AE84" s="104" t="s">
        <v>236</v>
      </c>
      <c r="AF84" s="104" t="s">
        <v>246</v>
      </c>
      <c r="AG84" s="103">
        <v>44364</v>
      </c>
    </row>
    <row r="85" spans="1:33" x14ac:dyDescent="0.35">
      <c r="A85" s="3" t="s">
        <v>632</v>
      </c>
      <c r="B85" s="3" t="s">
        <v>631</v>
      </c>
      <c r="C85" s="3" t="s">
        <v>630</v>
      </c>
      <c r="D85" s="3" t="s">
        <v>39</v>
      </c>
      <c r="E85" s="6">
        <v>35447</v>
      </c>
      <c r="F85" s="3" t="s">
        <v>160</v>
      </c>
      <c r="G85" s="3" t="s">
        <v>161</v>
      </c>
      <c r="H85" s="3" t="s">
        <v>141</v>
      </c>
      <c r="I85" s="107">
        <v>2.8996865203761799</v>
      </c>
      <c r="J85" s="4">
        <v>2.5232876712328829</v>
      </c>
      <c r="K85" s="4">
        <v>5.1342465753424937</v>
      </c>
      <c r="L85" s="4">
        <v>5.347945205479486</v>
      </c>
      <c r="M85" s="4">
        <v>2.2547945205479509</v>
      </c>
      <c r="N85" s="4">
        <v>7.8027397260274904</v>
      </c>
      <c r="O85" s="4">
        <v>5.0027397260274382</v>
      </c>
      <c r="P85" s="4">
        <v>2.2849315068493126</v>
      </c>
      <c r="Q85" s="4">
        <v>0.16986301369863013</v>
      </c>
      <c r="R85" s="4">
        <v>0.17808219178082191</v>
      </c>
      <c r="S85" s="4">
        <v>5.7534246575342465E-2</v>
      </c>
      <c r="T85" s="4">
        <v>6.0273972602739721E-2</v>
      </c>
      <c r="U85" s="4">
        <v>14.964383561643793</v>
      </c>
      <c r="V85" s="4">
        <v>12.92054794520544</v>
      </c>
      <c r="W85" s="5"/>
      <c r="X85" s="3" t="s">
        <v>392</v>
      </c>
      <c r="Y85" s="106" t="s">
        <v>558</v>
      </c>
      <c r="Z85" s="106" t="s">
        <v>558</v>
      </c>
      <c r="AA85" s="106" t="s">
        <v>558</v>
      </c>
      <c r="AB85" s="104" t="s">
        <v>571</v>
      </c>
      <c r="AC85" s="104" t="s">
        <v>557</v>
      </c>
      <c r="AD85" s="103" t="s">
        <v>629</v>
      </c>
      <c r="AE85" s="104" t="s">
        <v>162</v>
      </c>
      <c r="AF85" s="104" t="s">
        <v>162</v>
      </c>
      <c r="AG85" s="103" t="s">
        <v>162</v>
      </c>
    </row>
    <row r="86" spans="1:33" x14ac:dyDescent="0.35">
      <c r="A86" s="3" t="s">
        <v>5</v>
      </c>
      <c r="B86" s="3" t="s">
        <v>136</v>
      </c>
      <c r="C86" s="3" t="s">
        <v>137</v>
      </c>
      <c r="D86" s="3" t="s">
        <v>138</v>
      </c>
      <c r="E86" s="6">
        <v>92301</v>
      </c>
      <c r="F86" s="3" t="s">
        <v>139</v>
      </c>
      <c r="G86" s="3" t="s">
        <v>154</v>
      </c>
      <c r="H86" s="3" t="s">
        <v>141</v>
      </c>
      <c r="I86" s="107">
        <v>945.6875</v>
      </c>
      <c r="J86" s="4">
        <v>1.6082191780821917</v>
      </c>
      <c r="K86" s="4">
        <v>1</v>
      </c>
      <c r="L86" s="4">
        <v>1</v>
      </c>
      <c r="M86" s="4">
        <v>11.520547945205477</v>
      </c>
      <c r="N86" s="4">
        <v>12.520547945205477</v>
      </c>
      <c r="O86" s="4">
        <v>0.70958904109589038</v>
      </c>
      <c r="P86" s="4">
        <v>1.8986301369863012</v>
      </c>
      <c r="Q86" s="4">
        <v>0</v>
      </c>
      <c r="R86" s="4">
        <v>11.372602739726027</v>
      </c>
      <c r="S86" s="4">
        <v>1.1150684931506849</v>
      </c>
      <c r="T86" s="4">
        <v>0</v>
      </c>
      <c r="U86" s="4">
        <v>2.6410958904109587</v>
      </c>
      <c r="V86" s="4">
        <v>15.12876712328767</v>
      </c>
      <c r="W86" s="5">
        <v>640</v>
      </c>
      <c r="X86" s="3" t="s">
        <v>583</v>
      </c>
      <c r="Y86" s="106">
        <v>44966</v>
      </c>
      <c r="Z86" s="106" t="s">
        <v>628</v>
      </c>
      <c r="AA86" s="106" t="s">
        <v>237</v>
      </c>
      <c r="AB86" s="104" t="s">
        <v>626</v>
      </c>
      <c r="AC86" s="104" t="s">
        <v>144</v>
      </c>
      <c r="AD86" s="103" t="s">
        <v>627</v>
      </c>
      <c r="AE86" s="104" t="s">
        <v>626</v>
      </c>
      <c r="AF86" s="104" t="s">
        <v>144</v>
      </c>
      <c r="AG86" s="103">
        <v>44155</v>
      </c>
    </row>
    <row r="87" spans="1:33" x14ac:dyDescent="0.35">
      <c r="A87" s="3" t="s">
        <v>337</v>
      </c>
      <c r="B87" s="3" t="s">
        <v>338</v>
      </c>
      <c r="C87" s="3" t="s">
        <v>339</v>
      </c>
      <c r="D87" s="3" t="s">
        <v>340</v>
      </c>
      <c r="E87" s="6">
        <v>68801</v>
      </c>
      <c r="F87" s="3" t="s">
        <v>274</v>
      </c>
      <c r="G87" s="3" t="s">
        <v>161</v>
      </c>
      <c r="H87" s="3" t="s">
        <v>141</v>
      </c>
      <c r="I87" s="107">
        <v>39.949275362318801</v>
      </c>
      <c r="J87" s="4">
        <v>3.1205479452054794</v>
      </c>
      <c r="K87" s="4">
        <v>3.3287671232876717</v>
      </c>
      <c r="L87" s="4">
        <v>5.9452054794520519</v>
      </c>
      <c r="M87" s="4">
        <v>1.8849315068493151</v>
      </c>
      <c r="N87" s="4">
        <v>11.909589041095888</v>
      </c>
      <c r="O87" s="4">
        <v>1.4410958904109592</v>
      </c>
      <c r="P87" s="4">
        <v>0.90136986301369859</v>
      </c>
      <c r="Q87" s="4">
        <v>2.7397260273972601E-2</v>
      </c>
      <c r="R87" s="4">
        <v>0.88493150684931499</v>
      </c>
      <c r="S87" s="4">
        <v>1.6082191780821917</v>
      </c>
      <c r="T87" s="4">
        <v>1.3205479452054798</v>
      </c>
      <c r="U87" s="4">
        <v>10.465753424657533</v>
      </c>
      <c r="V87" s="4">
        <v>12.076712328767124</v>
      </c>
      <c r="W87" s="5"/>
      <c r="X87" s="3" t="s">
        <v>583</v>
      </c>
      <c r="Y87" s="106">
        <v>44994</v>
      </c>
      <c r="Z87" s="106" t="s">
        <v>571</v>
      </c>
      <c r="AA87" s="106" t="s">
        <v>237</v>
      </c>
      <c r="AB87" s="104" t="s">
        <v>571</v>
      </c>
      <c r="AC87" s="104" t="s">
        <v>246</v>
      </c>
      <c r="AD87" s="103" t="s">
        <v>625</v>
      </c>
      <c r="AE87" s="104" t="s">
        <v>571</v>
      </c>
      <c r="AF87" s="104" t="s">
        <v>144</v>
      </c>
      <c r="AG87" s="103">
        <v>44434</v>
      </c>
    </row>
    <row r="88" spans="1:33" x14ac:dyDescent="0.35">
      <c r="A88" s="3" t="s">
        <v>394</v>
      </c>
      <c r="B88" s="3" t="s">
        <v>395</v>
      </c>
      <c r="C88" s="3" t="s">
        <v>396</v>
      </c>
      <c r="D88" s="3" t="s">
        <v>294</v>
      </c>
      <c r="E88" s="6">
        <v>89512</v>
      </c>
      <c r="F88" s="3" t="s">
        <v>295</v>
      </c>
      <c r="G88" s="3" t="s">
        <v>200</v>
      </c>
      <c r="H88" s="3" t="s">
        <v>141</v>
      </c>
      <c r="I88" s="107">
        <v>10.1475409836066</v>
      </c>
      <c r="J88" s="4">
        <v>0.29589041095890406</v>
      </c>
      <c r="K88" s="4">
        <v>2.5698630136986309</v>
      </c>
      <c r="L88" s="4">
        <v>3.3260273972602734</v>
      </c>
      <c r="M88" s="4">
        <v>4.7863013698630175</v>
      </c>
      <c r="N88" s="4">
        <v>10.093150684931517</v>
      </c>
      <c r="O88" s="4">
        <v>0.70410958904109588</v>
      </c>
      <c r="P88" s="4">
        <v>0.17808219178082191</v>
      </c>
      <c r="Q88" s="4">
        <v>2.7397260273972603E-3</v>
      </c>
      <c r="R88" s="4">
        <v>3.3643835616438365</v>
      </c>
      <c r="S88" s="4">
        <v>0.33150684931506846</v>
      </c>
      <c r="T88" s="4">
        <v>0.67945205479452064</v>
      </c>
      <c r="U88" s="4">
        <v>6.6027397260273988</v>
      </c>
      <c r="V88" s="4">
        <v>10.613698630136998</v>
      </c>
      <c r="W88" s="5"/>
      <c r="X88" s="3" t="s">
        <v>583</v>
      </c>
      <c r="Y88" s="106">
        <v>44868</v>
      </c>
      <c r="Z88" s="106" t="s">
        <v>571</v>
      </c>
      <c r="AA88" s="106" t="s">
        <v>237</v>
      </c>
      <c r="AB88" s="104" t="s">
        <v>571</v>
      </c>
      <c r="AC88" s="104" t="s">
        <v>557</v>
      </c>
      <c r="AD88" s="103" t="s">
        <v>624</v>
      </c>
      <c r="AE88" s="104" t="s">
        <v>236</v>
      </c>
      <c r="AF88" s="104" t="s">
        <v>246</v>
      </c>
      <c r="AG88" s="103">
        <v>44119</v>
      </c>
    </row>
    <row r="89" spans="1:33" x14ac:dyDescent="0.35">
      <c r="A89" s="3" t="s">
        <v>375</v>
      </c>
      <c r="B89" s="3" t="s">
        <v>376</v>
      </c>
      <c r="C89" s="3" t="s">
        <v>377</v>
      </c>
      <c r="D89" s="3" t="s">
        <v>378</v>
      </c>
      <c r="E89" s="6">
        <v>96819</v>
      </c>
      <c r="F89" s="3" t="s">
        <v>262</v>
      </c>
      <c r="G89" s="3" t="s">
        <v>379</v>
      </c>
      <c r="H89" s="3" t="s">
        <v>141</v>
      </c>
      <c r="I89" s="107">
        <v>22.491379310344801</v>
      </c>
      <c r="J89" s="4">
        <v>1.4767123287671231</v>
      </c>
      <c r="K89" s="4">
        <v>5.2054794520547949</v>
      </c>
      <c r="L89" s="4">
        <v>1.7726027397260282</v>
      </c>
      <c r="M89" s="4">
        <v>2.0794520547945208</v>
      </c>
      <c r="N89" s="4">
        <v>6.4109589041095933</v>
      </c>
      <c r="O89" s="4">
        <v>1.8493150684931507</v>
      </c>
      <c r="P89" s="4">
        <v>0.77260273972602744</v>
      </c>
      <c r="Q89" s="4">
        <v>1.5013698630136985</v>
      </c>
      <c r="R89" s="4">
        <v>5.2465753424657562</v>
      </c>
      <c r="S89" s="4">
        <v>0.71506849315068488</v>
      </c>
      <c r="T89" s="4">
        <v>0.27397260273972601</v>
      </c>
      <c r="U89" s="4">
        <v>4.2986301369863007</v>
      </c>
      <c r="V89" s="4">
        <v>7.9726027397260344</v>
      </c>
      <c r="W89" s="5"/>
      <c r="X89" s="3" t="s">
        <v>162</v>
      </c>
      <c r="Y89" s="106" t="s">
        <v>558</v>
      </c>
      <c r="Z89" s="106" t="s">
        <v>558</v>
      </c>
      <c r="AA89" s="106" t="s">
        <v>558</v>
      </c>
      <c r="AB89" s="104" t="s">
        <v>162</v>
      </c>
      <c r="AC89" s="104" t="s">
        <v>162</v>
      </c>
      <c r="AD89" s="105" t="s">
        <v>162</v>
      </c>
      <c r="AE89" s="104" t="s">
        <v>162</v>
      </c>
      <c r="AF89" s="104" t="s">
        <v>162</v>
      </c>
      <c r="AG89" s="103" t="s">
        <v>162</v>
      </c>
    </row>
    <row r="90" spans="1:33" x14ac:dyDescent="0.35">
      <c r="A90" s="3" t="s">
        <v>383</v>
      </c>
      <c r="B90" s="3" t="s">
        <v>384</v>
      </c>
      <c r="C90" s="3" t="s">
        <v>385</v>
      </c>
      <c r="D90" s="3" t="s">
        <v>308</v>
      </c>
      <c r="E90" s="6">
        <v>49783</v>
      </c>
      <c r="F90" s="3" t="s">
        <v>303</v>
      </c>
      <c r="G90" s="3" t="s">
        <v>161</v>
      </c>
      <c r="H90" s="3" t="s">
        <v>141</v>
      </c>
      <c r="I90" s="107">
        <v>58.3333333333333</v>
      </c>
      <c r="J90" s="4">
        <v>5.5342465753424657</v>
      </c>
      <c r="K90" s="4">
        <v>0.8739726027397261</v>
      </c>
      <c r="L90" s="4">
        <v>0.79178082191780819</v>
      </c>
      <c r="M90" s="4">
        <v>1.7671232876712328</v>
      </c>
      <c r="N90" s="4">
        <v>3.3041095890410959</v>
      </c>
      <c r="O90" s="4">
        <v>5.6630136986301363</v>
      </c>
      <c r="P90" s="4">
        <v>0</v>
      </c>
      <c r="Q90" s="4">
        <v>0</v>
      </c>
      <c r="R90" s="4">
        <v>0.19178082191780824</v>
      </c>
      <c r="S90" s="4">
        <v>5.2054794520547946E-2</v>
      </c>
      <c r="T90" s="4">
        <v>0.27397260273972601</v>
      </c>
      <c r="U90" s="4">
        <v>8.4493150684931475</v>
      </c>
      <c r="V90" s="4">
        <v>6.0273972602739718</v>
      </c>
      <c r="W90" s="5"/>
      <c r="X90" s="3" t="s">
        <v>583</v>
      </c>
      <c r="Y90" s="106">
        <v>45057</v>
      </c>
      <c r="Z90" s="106" t="s">
        <v>571</v>
      </c>
      <c r="AA90" s="106" t="s">
        <v>428</v>
      </c>
      <c r="AB90" s="104" t="s">
        <v>571</v>
      </c>
      <c r="AC90" s="104" t="s">
        <v>246</v>
      </c>
      <c r="AD90" s="105" t="s">
        <v>623</v>
      </c>
      <c r="AE90" s="104" t="s">
        <v>236</v>
      </c>
      <c r="AF90" s="104" t="s">
        <v>246</v>
      </c>
      <c r="AG90" s="103">
        <v>43552</v>
      </c>
    </row>
    <row r="91" spans="1:33" x14ac:dyDescent="0.35">
      <c r="A91" s="3" t="s">
        <v>386</v>
      </c>
      <c r="B91" s="3" t="s">
        <v>387</v>
      </c>
      <c r="C91" s="3" t="s">
        <v>388</v>
      </c>
      <c r="D91" s="3" t="s">
        <v>152</v>
      </c>
      <c r="E91" s="6">
        <v>78380</v>
      </c>
      <c r="F91" s="3" t="s">
        <v>622</v>
      </c>
      <c r="G91" s="3" t="s">
        <v>200</v>
      </c>
      <c r="H91" s="3" t="s">
        <v>4</v>
      </c>
      <c r="I91" s="107">
        <v>2.8929856115107899</v>
      </c>
      <c r="J91" s="4">
        <v>4.5506849315068738</v>
      </c>
      <c r="K91" s="4">
        <v>3.0876712328767262</v>
      </c>
      <c r="L91" s="4">
        <v>0.90136986301369781</v>
      </c>
      <c r="M91" s="4">
        <v>0.31506849315068497</v>
      </c>
      <c r="N91" s="4">
        <v>3.4520547945205626</v>
      </c>
      <c r="O91" s="4">
        <v>4.2575342465753652</v>
      </c>
      <c r="P91" s="4">
        <v>0.16712328767123288</v>
      </c>
      <c r="Q91" s="4">
        <v>0.97808219178082112</v>
      </c>
      <c r="R91" s="4">
        <v>0.7205479452054786</v>
      </c>
      <c r="S91" s="4">
        <v>0.66849315068493109</v>
      </c>
      <c r="T91" s="4">
        <v>0.43013698630136959</v>
      </c>
      <c r="U91" s="4">
        <v>7.0356164383562225</v>
      </c>
      <c r="V91" s="4">
        <v>6.608219178082245</v>
      </c>
      <c r="W91" s="5"/>
      <c r="X91" s="3" t="s">
        <v>583</v>
      </c>
      <c r="Y91" s="106">
        <v>44903</v>
      </c>
      <c r="Z91" s="106" t="s">
        <v>571</v>
      </c>
      <c r="AA91" s="106" t="s">
        <v>237</v>
      </c>
      <c r="AB91" s="104" t="s">
        <v>571</v>
      </c>
      <c r="AC91" s="104" t="s">
        <v>557</v>
      </c>
      <c r="AD91" s="103" t="s">
        <v>621</v>
      </c>
      <c r="AE91" s="104" t="s">
        <v>201</v>
      </c>
      <c r="AF91" s="104" t="s">
        <v>144</v>
      </c>
      <c r="AG91" s="103">
        <v>43839</v>
      </c>
    </row>
    <row r="92" spans="1:33" x14ac:dyDescent="0.35">
      <c r="A92" s="3" t="s">
        <v>398</v>
      </c>
      <c r="B92" s="3" t="s">
        <v>620</v>
      </c>
      <c r="C92" s="3" t="s">
        <v>399</v>
      </c>
      <c r="D92" s="3" t="s">
        <v>228</v>
      </c>
      <c r="E92" s="6">
        <v>34112</v>
      </c>
      <c r="F92" s="3" t="s">
        <v>26</v>
      </c>
      <c r="G92" s="3" t="s">
        <v>161</v>
      </c>
      <c r="H92" s="3" t="s">
        <v>141</v>
      </c>
      <c r="I92" s="107">
        <v>2.7203947368421102</v>
      </c>
      <c r="J92" s="4">
        <v>3.4410958904109772</v>
      </c>
      <c r="K92" s="4">
        <v>2.0493150684931534</v>
      </c>
      <c r="L92" s="4">
        <v>1.7123287671232879</v>
      </c>
      <c r="M92" s="4">
        <v>1.0739726027397245</v>
      </c>
      <c r="N92" s="4">
        <v>5.3095890410959372</v>
      </c>
      <c r="O92" s="4">
        <v>2.7726027397260347</v>
      </c>
      <c r="P92" s="4">
        <v>9.8630136986301367E-2</v>
      </c>
      <c r="Q92" s="4">
        <v>9.5890410958904132E-2</v>
      </c>
      <c r="R92" s="4">
        <v>0.1424657534246575</v>
      </c>
      <c r="S92" s="4">
        <v>1</v>
      </c>
      <c r="T92" s="4">
        <v>0.2383561643835615</v>
      </c>
      <c r="U92" s="4">
        <v>6.895890410958998</v>
      </c>
      <c r="V92" s="4">
        <v>5.4219178082192307</v>
      </c>
      <c r="W92" s="5"/>
      <c r="X92" s="3" t="s">
        <v>583</v>
      </c>
      <c r="Y92" s="106">
        <v>45029</v>
      </c>
      <c r="Z92" s="106" t="s">
        <v>571</v>
      </c>
      <c r="AA92" s="106" t="s">
        <v>237</v>
      </c>
      <c r="AB92" s="104" t="s">
        <v>571</v>
      </c>
      <c r="AC92" s="104" t="s">
        <v>557</v>
      </c>
      <c r="AD92" s="103" t="s">
        <v>595</v>
      </c>
      <c r="AE92" s="104" t="s">
        <v>236</v>
      </c>
      <c r="AF92" s="104" t="s">
        <v>266</v>
      </c>
      <c r="AG92" s="103">
        <v>43503</v>
      </c>
    </row>
    <row r="93" spans="1:33" x14ac:dyDescent="0.35">
      <c r="A93" s="3" t="s">
        <v>400</v>
      </c>
      <c r="B93" s="3" t="s">
        <v>401</v>
      </c>
      <c r="C93" s="3" t="s">
        <v>402</v>
      </c>
      <c r="D93" s="3" t="s">
        <v>152</v>
      </c>
      <c r="E93" s="6">
        <v>75202</v>
      </c>
      <c r="F93" s="3" t="s">
        <v>218</v>
      </c>
      <c r="G93" s="3" t="s">
        <v>200</v>
      </c>
      <c r="H93" s="3" t="s">
        <v>141</v>
      </c>
      <c r="I93" s="107"/>
      <c r="J93" s="4">
        <v>6.3945205479453726</v>
      </c>
      <c r="K93" s="4">
        <v>1.9178082191780819E-2</v>
      </c>
      <c r="L93" s="4">
        <v>6.0273972602739735E-2</v>
      </c>
      <c r="M93" s="4">
        <v>3.287671232876712E-2</v>
      </c>
      <c r="N93" s="4">
        <v>3.3287671232877303</v>
      </c>
      <c r="O93" s="4">
        <v>2.8027397260274425</v>
      </c>
      <c r="P93" s="4">
        <v>0.15890410958904105</v>
      </c>
      <c r="Q93" s="4">
        <v>0.21643835616438334</v>
      </c>
      <c r="R93" s="4">
        <v>1.0958904109589041E-2</v>
      </c>
      <c r="S93" s="4">
        <v>1.0958904109589041E-2</v>
      </c>
      <c r="T93" s="4">
        <v>4.1095890410958909E-2</v>
      </c>
      <c r="U93" s="4">
        <v>6.4438356164385251</v>
      </c>
      <c r="V93" s="4">
        <v>3.2931506849315717</v>
      </c>
      <c r="W93" s="5"/>
      <c r="X93" s="3" t="s">
        <v>583</v>
      </c>
      <c r="Y93" s="106">
        <v>44882</v>
      </c>
      <c r="Z93" s="106" t="s">
        <v>582</v>
      </c>
      <c r="AA93" s="106" t="s">
        <v>428</v>
      </c>
      <c r="AB93" s="104" t="s">
        <v>571</v>
      </c>
      <c r="AC93" s="104" t="s">
        <v>557</v>
      </c>
      <c r="AD93" s="103" t="s">
        <v>619</v>
      </c>
      <c r="AE93" s="104" t="s">
        <v>236</v>
      </c>
      <c r="AF93" s="104" t="s">
        <v>246</v>
      </c>
      <c r="AG93" s="103">
        <v>43028</v>
      </c>
    </row>
    <row r="94" spans="1:33" x14ac:dyDescent="0.35">
      <c r="A94" s="3" t="s">
        <v>618</v>
      </c>
      <c r="B94" s="3" t="s">
        <v>617</v>
      </c>
      <c r="C94" s="3" t="s">
        <v>616</v>
      </c>
      <c r="D94" s="3" t="s">
        <v>171</v>
      </c>
      <c r="E94" s="6">
        <v>39520</v>
      </c>
      <c r="F94" s="3" t="s">
        <v>160</v>
      </c>
      <c r="G94" s="3" t="s">
        <v>161</v>
      </c>
      <c r="H94" s="3" t="s">
        <v>141</v>
      </c>
      <c r="I94" s="107"/>
      <c r="J94" s="4">
        <v>2.8821917808219135</v>
      </c>
      <c r="K94" s="4">
        <v>1.6410958904109596</v>
      </c>
      <c r="L94" s="4">
        <v>1.43013698630137</v>
      </c>
      <c r="M94" s="4">
        <v>0.4931506849315066</v>
      </c>
      <c r="N94" s="4">
        <v>1.9863013698630183</v>
      </c>
      <c r="O94" s="4">
        <v>4.1506849315068584</v>
      </c>
      <c r="P94" s="4">
        <v>5.4794520547945209E-2</v>
      </c>
      <c r="Q94" s="4">
        <v>0.25479452054794516</v>
      </c>
      <c r="R94" s="4">
        <v>3.0136986301369861E-2</v>
      </c>
      <c r="S94" s="4">
        <v>1.0958904109589041E-2</v>
      </c>
      <c r="T94" s="4">
        <v>2.7397260273972603E-3</v>
      </c>
      <c r="U94" s="4">
        <v>6.4027397260274723</v>
      </c>
      <c r="V94" s="4">
        <v>3.6438356164383747</v>
      </c>
      <c r="W94" s="5"/>
      <c r="X94" s="3" t="s">
        <v>392</v>
      </c>
      <c r="Y94" s="106" t="s">
        <v>558</v>
      </c>
      <c r="Z94" s="106" t="s">
        <v>558</v>
      </c>
      <c r="AA94" s="106" t="s">
        <v>558</v>
      </c>
      <c r="AB94" s="104" t="s">
        <v>571</v>
      </c>
      <c r="AC94" s="104" t="s">
        <v>557</v>
      </c>
      <c r="AD94" s="103" t="s">
        <v>615</v>
      </c>
      <c r="AE94" s="104" t="s">
        <v>162</v>
      </c>
      <c r="AF94" s="104" t="s">
        <v>162</v>
      </c>
      <c r="AG94" s="103" t="s">
        <v>162</v>
      </c>
    </row>
    <row r="95" spans="1:33" x14ac:dyDescent="0.35">
      <c r="A95" s="3" t="s">
        <v>614</v>
      </c>
      <c r="B95" s="3" t="s">
        <v>613</v>
      </c>
      <c r="C95" s="3" t="s">
        <v>612</v>
      </c>
      <c r="D95" s="3" t="s">
        <v>405</v>
      </c>
      <c r="E95" s="6">
        <v>965</v>
      </c>
      <c r="F95" s="3" t="s">
        <v>26</v>
      </c>
      <c r="G95" s="3" t="s">
        <v>280</v>
      </c>
      <c r="H95" s="3" t="s">
        <v>141</v>
      </c>
      <c r="I95" s="107"/>
      <c r="J95" s="4">
        <v>5.3671232876713013</v>
      </c>
      <c r="K95" s="4">
        <v>0.12328767123287675</v>
      </c>
      <c r="L95" s="4">
        <v>3.8356164383561646E-2</v>
      </c>
      <c r="M95" s="4">
        <v>0</v>
      </c>
      <c r="N95" s="4">
        <v>0.16438356164383564</v>
      </c>
      <c r="O95" s="4">
        <v>4.3205479452055098</v>
      </c>
      <c r="P95" s="4">
        <v>1.0958904109589041E-2</v>
      </c>
      <c r="Q95" s="4">
        <v>1.0328767123287654</v>
      </c>
      <c r="R95" s="4">
        <v>5.4794520547945206E-3</v>
      </c>
      <c r="S95" s="4">
        <v>2.1917808219178082E-2</v>
      </c>
      <c r="T95" s="4">
        <v>8.21917808219178E-3</v>
      </c>
      <c r="U95" s="4">
        <v>5.493150684931579</v>
      </c>
      <c r="V95" s="4">
        <v>4.5068493150685329</v>
      </c>
      <c r="W95" s="5"/>
      <c r="X95" s="3" t="s">
        <v>162</v>
      </c>
      <c r="Y95" s="106" t="s">
        <v>558</v>
      </c>
      <c r="Z95" s="106" t="s">
        <v>558</v>
      </c>
      <c r="AA95" s="106" t="s">
        <v>558</v>
      </c>
      <c r="AB95" s="104" t="s">
        <v>162</v>
      </c>
      <c r="AC95" s="104" t="s">
        <v>162</v>
      </c>
      <c r="AD95" s="105" t="s">
        <v>162</v>
      </c>
      <c r="AE95" s="104" t="s">
        <v>162</v>
      </c>
      <c r="AF95" s="104" t="s">
        <v>162</v>
      </c>
      <c r="AG95" s="103" t="s">
        <v>162</v>
      </c>
    </row>
    <row r="96" spans="1:33" x14ac:dyDescent="0.35">
      <c r="A96" s="3" t="s">
        <v>611</v>
      </c>
      <c r="B96" s="3" t="s">
        <v>414</v>
      </c>
      <c r="C96" s="3" t="s">
        <v>415</v>
      </c>
      <c r="D96" s="3" t="s">
        <v>416</v>
      </c>
      <c r="E96" s="6">
        <v>96910</v>
      </c>
      <c r="F96" s="3" t="s">
        <v>262</v>
      </c>
      <c r="G96" s="3" t="s">
        <v>200</v>
      </c>
      <c r="H96" s="3" t="s">
        <v>141</v>
      </c>
      <c r="I96" s="107"/>
      <c r="J96" s="4">
        <v>4.1095890410958902E-2</v>
      </c>
      <c r="K96" s="4">
        <v>0.63287671232876708</v>
      </c>
      <c r="L96" s="4">
        <v>3.56986301369863</v>
      </c>
      <c r="M96" s="4">
        <v>1.1972602739726028</v>
      </c>
      <c r="N96" s="4">
        <v>5.4410958904109581</v>
      </c>
      <c r="O96" s="4">
        <v>0</v>
      </c>
      <c r="P96" s="4">
        <v>0</v>
      </c>
      <c r="Q96" s="4">
        <v>0</v>
      </c>
      <c r="R96" s="4">
        <v>4.772602739726028</v>
      </c>
      <c r="S96" s="4">
        <v>6.8493150684931503E-2</v>
      </c>
      <c r="T96" s="4">
        <v>0</v>
      </c>
      <c r="U96" s="4">
        <v>0.6</v>
      </c>
      <c r="V96" s="4">
        <v>5.3260273972602734</v>
      </c>
      <c r="W96" s="5"/>
      <c r="X96" s="3" t="s">
        <v>142</v>
      </c>
      <c r="Y96" s="106" t="s">
        <v>558</v>
      </c>
      <c r="Z96" s="106" t="s">
        <v>558</v>
      </c>
      <c r="AA96" s="106" t="s">
        <v>558</v>
      </c>
      <c r="AB96" s="104" t="s">
        <v>571</v>
      </c>
      <c r="AC96" s="104" t="s">
        <v>557</v>
      </c>
      <c r="AD96" s="105" t="s">
        <v>610</v>
      </c>
      <c r="AE96" s="104" t="s">
        <v>162</v>
      </c>
      <c r="AF96" s="104" t="s">
        <v>162</v>
      </c>
      <c r="AG96" s="103" t="s">
        <v>162</v>
      </c>
    </row>
    <row r="97" spans="1:33" x14ac:dyDescent="0.35">
      <c r="A97" s="3" t="s">
        <v>444</v>
      </c>
      <c r="B97" s="3" t="s">
        <v>445</v>
      </c>
      <c r="C97" s="3" t="s">
        <v>446</v>
      </c>
      <c r="D97" s="3" t="s">
        <v>393</v>
      </c>
      <c r="E97" s="6">
        <v>84119</v>
      </c>
      <c r="F97" s="3" t="s">
        <v>295</v>
      </c>
      <c r="G97" s="3" t="s">
        <v>200</v>
      </c>
      <c r="H97" s="3" t="s">
        <v>141</v>
      </c>
      <c r="I97" s="107"/>
      <c r="J97" s="4">
        <v>0.2821917808219177</v>
      </c>
      <c r="K97" s="4">
        <v>2.7589041095890541</v>
      </c>
      <c r="L97" s="4">
        <v>0.73424657534246451</v>
      </c>
      <c r="M97" s="4">
        <v>0.3616438356164382</v>
      </c>
      <c r="N97" s="4">
        <v>3.3424657534246784</v>
      </c>
      <c r="O97" s="4">
        <v>0.60821917808219084</v>
      </c>
      <c r="P97" s="4">
        <v>0.12602739726027395</v>
      </c>
      <c r="Q97" s="4">
        <v>6.0273972602739728E-2</v>
      </c>
      <c r="R97" s="4">
        <v>0.44383561643835601</v>
      </c>
      <c r="S97" s="4">
        <v>6.3013698630136991E-2</v>
      </c>
      <c r="T97" s="4">
        <v>3.5616438356164376E-2</v>
      </c>
      <c r="U97" s="4">
        <v>3.5945205479452298</v>
      </c>
      <c r="V97" s="4">
        <v>3.6493150684931752</v>
      </c>
      <c r="W97" s="5"/>
      <c r="X97" s="3" t="s">
        <v>392</v>
      </c>
      <c r="Y97" s="106" t="s">
        <v>558</v>
      </c>
      <c r="Z97" s="106" t="s">
        <v>558</v>
      </c>
      <c r="AA97" s="106" t="s">
        <v>558</v>
      </c>
      <c r="AB97" s="104" t="s">
        <v>571</v>
      </c>
      <c r="AC97" s="104" t="s">
        <v>557</v>
      </c>
      <c r="AD97" s="105" t="s">
        <v>609</v>
      </c>
      <c r="AE97" s="104" t="s">
        <v>236</v>
      </c>
      <c r="AF97" s="104" t="s">
        <v>246</v>
      </c>
      <c r="AG97" s="103">
        <v>43358</v>
      </c>
    </row>
    <row r="98" spans="1:33" x14ac:dyDescent="0.35">
      <c r="A98" s="3" t="s">
        <v>425</v>
      </c>
      <c r="B98" s="3" t="s">
        <v>426</v>
      </c>
      <c r="C98" s="3" t="s">
        <v>427</v>
      </c>
      <c r="D98" s="3" t="s">
        <v>171</v>
      </c>
      <c r="E98" s="6">
        <v>39046</v>
      </c>
      <c r="F98" s="3" t="s">
        <v>160</v>
      </c>
      <c r="G98" s="3" t="s">
        <v>200</v>
      </c>
      <c r="H98" s="3" t="s">
        <v>141</v>
      </c>
      <c r="I98" s="107"/>
      <c r="J98" s="4">
        <v>0.10684931506849316</v>
      </c>
      <c r="K98" s="4">
        <v>0.93150684931506655</v>
      </c>
      <c r="L98" s="4">
        <v>1.8219178082191805</v>
      </c>
      <c r="M98" s="4">
        <v>1.2191780821917799</v>
      </c>
      <c r="N98" s="4">
        <v>3.5095890410958908</v>
      </c>
      <c r="O98" s="4">
        <v>0.53972602739726006</v>
      </c>
      <c r="P98" s="4">
        <v>2.4657534246575345E-2</v>
      </c>
      <c r="Q98" s="4">
        <v>5.4794520547945206E-3</v>
      </c>
      <c r="R98" s="4">
        <v>2.7397260273972603E-3</v>
      </c>
      <c r="S98" s="4">
        <v>2.4657534246575342E-2</v>
      </c>
      <c r="T98" s="4">
        <v>1.0958904109589041E-2</v>
      </c>
      <c r="U98" s="4">
        <v>4.041095890410964</v>
      </c>
      <c r="V98" s="4">
        <v>3.8767123287671259</v>
      </c>
      <c r="W98" s="5"/>
      <c r="X98" s="3" t="s">
        <v>392</v>
      </c>
      <c r="Y98" s="106" t="s">
        <v>558</v>
      </c>
      <c r="Z98" s="106" t="s">
        <v>558</v>
      </c>
      <c r="AA98" s="106" t="s">
        <v>558</v>
      </c>
      <c r="AB98" s="104" t="s">
        <v>571</v>
      </c>
      <c r="AC98" s="104" t="s">
        <v>557</v>
      </c>
      <c r="AD98" s="103" t="s">
        <v>608</v>
      </c>
      <c r="AE98" s="104" t="s">
        <v>571</v>
      </c>
      <c r="AF98" s="104" t="s">
        <v>557</v>
      </c>
      <c r="AG98" s="103">
        <v>44580</v>
      </c>
    </row>
    <row r="99" spans="1:33" x14ac:dyDescent="0.35">
      <c r="A99" s="3" t="s">
        <v>420</v>
      </c>
      <c r="B99" s="3" t="s">
        <v>421</v>
      </c>
      <c r="C99" s="3" t="s">
        <v>422</v>
      </c>
      <c r="D99" s="3" t="s">
        <v>423</v>
      </c>
      <c r="E99" s="6">
        <v>25309</v>
      </c>
      <c r="F99" s="3" t="s">
        <v>239</v>
      </c>
      <c r="G99" s="3" t="s">
        <v>161</v>
      </c>
      <c r="H99" s="3" t="s">
        <v>141</v>
      </c>
      <c r="I99" s="107"/>
      <c r="J99" s="4">
        <v>2.1917808219178082E-2</v>
      </c>
      <c r="K99" s="4">
        <v>8.7671232876712316E-2</v>
      </c>
      <c r="L99" s="4">
        <v>3.0493150684931525</v>
      </c>
      <c r="M99" s="4">
        <v>0.88219178082191785</v>
      </c>
      <c r="N99" s="4">
        <v>3.8767123287671259</v>
      </c>
      <c r="O99" s="4">
        <v>0.16438356164383564</v>
      </c>
      <c r="P99" s="4">
        <v>0</v>
      </c>
      <c r="Q99" s="4">
        <v>0</v>
      </c>
      <c r="R99" s="4">
        <v>0.27671232876712326</v>
      </c>
      <c r="S99" s="4">
        <v>2.7397260273972601E-2</v>
      </c>
      <c r="T99" s="4">
        <v>0</v>
      </c>
      <c r="U99" s="4">
        <v>3.736986301369865</v>
      </c>
      <c r="V99" s="4">
        <v>3.9397260273972625</v>
      </c>
      <c r="W99" s="5"/>
      <c r="X99" s="3" t="s">
        <v>583</v>
      </c>
      <c r="Y99" s="106">
        <v>45008</v>
      </c>
      <c r="Z99" s="106" t="s">
        <v>571</v>
      </c>
      <c r="AA99" s="106" t="s">
        <v>607</v>
      </c>
      <c r="AB99" s="104" t="s">
        <v>236</v>
      </c>
      <c r="AC99" s="104" t="s">
        <v>246</v>
      </c>
      <c r="AD99" s="103" t="s">
        <v>424</v>
      </c>
      <c r="AE99" s="104" t="s">
        <v>236</v>
      </c>
      <c r="AF99" s="104" t="s">
        <v>246</v>
      </c>
      <c r="AG99" s="103">
        <v>42996</v>
      </c>
    </row>
    <row r="100" spans="1:33" x14ac:dyDescent="0.35">
      <c r="A100" s="3" t="s">
        <v>606</v>
      </c>
      <c r="B100" s="3" t="s">
        <v>605</v>
      </c>
      <c r="C100" s="3" t="s">
        <v>604</v>
      </c>
      <c r="D100" s="3" t="s">
        <v>603</v>
      </c>
      <c r="E100" s="6">
        <v>5488</v>
      </c>
      <c r="F100" s="3" t="s">
        <v>270</v>
      </c>
      <c r="G100" s="3" t="s">
        <v>200</v>
      </c>
      <c r="H100" s="3" t="s">
        <v>141</v>
      </c>
      <c r="I100" s="107"/>
      <c r="J100" s="4">
        <v>2.7835616438356348</v>
      </c>
      <c r="K100" s="4">
        <v>0.62465753424657466</v>
      </c>
      <c r="L100" s="4">
        <v>0.20547945205479451</v>
      </c>
      <c r="M100" s="4">
        <v>4.9315068493150677E-2</v>
      </c>
      <c r="N100" s="4">
        <v>0.35342465753424657</v>
      </c>
      <c r="O100" s="4">
        <v>3.3095890410959168</v>
      </c>
      <c r="P100" s="4">
        <v>0</v>
      </c>
      <c r="Q100" s="4">
        <v>0</v>
      </c>
      <c r="R100" s="4">
        <v>8.2191780821917818E-3</v>
      </c>
      <c r="S100" s="4">
        <v>2.7397260273972603E-3</v>
      </c>
      <c r="T100" s="4">
        <v>0</v>
      </c>
      <c r="U100" s="4">
        <v>3.6520547945205766</v>
      </c>
      <c r="V100" s="4">
        <v>2.8986301369863234</v>
      </c>
      <c r="W100" s="5"/>
      <c r="X100" s="3" t="s">
        <v>392</v>
      </c>
      <c r="Y100" s="106" t="s">
        <v>558</v>
      </c>
      <c r="Z100" s="106" t="s">
        <v>558</v>
      </c>
      <c r="AA100" s="106" t="s">
        <v>558</v>
      </c>
      <c r="AB100" s="104" t="s">
        <v>236</v>
      </c>
      <c r="AC100" s="104" t="s">
        <v>246</v>
      </c>
      <c r="AD100" s="103" t="s">
        <v>602</v>
      </c>
      <c r="AE100" s="104" t="s">
        <v>236</v>
      </c>
      <c r="AF100" s="104" t="s">
        <v>246</v>
      </c>
      <c r="AG100" s="103">
        <v>42969</v>
      </c>
    </row>
    <row r="101" spans="1:33" x14ac:dyDescent="0.35">
      <c r="A101" s="3" t="s">
        <v>348</v>
      </c>
      <c r="B101" s="3" t="s">
        <v>349</v>
      </c>
      <c r="C101" s="3" t="s">
        <v>350</v>
      </c>
      <c r="D101" s="3" t="s">
        <v>291</v>
      </c>
      <c r="E101" s="6">
        <v>74103</v>
      </c>
      <c r="F101" s="3" t="s">
        <v>218</v>
      </c>
      <c r="G101" s="3" t="s">
        <v>161</v>
      </c>
      <c r="H101" s="3" t="s">
        <v>141</v>
      </c>
      <c r="I101" s="107"/>
      <c r="J101" s="4">
        <v>1.090410958904108</v>
      </c>
      <c r="K101" s="4">
        <v>1.0356164383561628</v>
      </c>
      <c r="L101" s="4">
        <v>0.85205479452054644</v>
      </c>
      <c r="M101" s="4">
        <v>0.51506849315068481</v>
      </c>
      <c r="N101" s="4">
        <v>2.4383561643835674</v>
      </c>
      <c r="O101" s="4">
        <v>0.97260273972602507</v>
      </c>
      <c r="P101" s="4">
        <v>4.6575342465753428E-2</v>
      </c>
      <c r="Q101" s="4">
        <v>3.5616438356164383E-2</v>
      </c>
      <c r="R101" s="4">
        <v>0.2657534246575341</v>
      </c>
      <c r="S101" s="4">
        <v>0.28219178082191759</v>
      </c>
      <c r="T101" s="4">
        <v>0.15890410958904108</v>
      </c>
      <c r="U101" s="4">
        <v>2.786301369863025</v>
      </c>
      <c r="V101" s="4">
        <v>2.3917808219178114</v>
      </c>
      <c r="W101" s="5"/>
      <c r="X101" s="3" t="s">
        <v>142</v>
      </c>
      <c r="Y101" s="106" t="s">
        <v>558</v>
      </c>
      <c r="Z101" s="106" t="s">
        <v>558</v>
      </c>
      <c r="AA101" s="106" t="s">
        <v>558</v>
      </c>
      <c r="AB101" s="104" t="s">
        <v>236</v>
      </c>
      <c r="AC101" s="104" t="s">
        <v>237</v>
      </c>
      <c r="AD101" s="103" t="s">
        <v>601</v>
      </c>
      <c r="AE101" s="104" t="s">
        <v>236</v>
      </c>
      <c r="AF101" s="104" t="s">
        <v>144</v>
      </c>
      <c r="AG101" s="103">
        <v>44187</v>
      </c>
    </row>
    <row r="102" spans="1:33" x14ac:dyDescent="0.35">
      <c r="A102" s="3" t="s">
        <v>600</v>
      </c>
      <c r="B102" s="3" t="s">
        <v>599</v>
      </c>
      <c r="C102" s="3" t="s">
        <v>598</v>
      </c>
      <c r="D102" s="3" t="s">
        <v>597</v>
      </c>
      <c r="E102" s="6">
        <v>4102</v>
      </c>
      <c r="F102" s="3" t="s">
        <v>270</v>
      </c>
      <c r="G102" s="3" t="s">
        <v>200</v>
      </c>
      <c r="H102" s="3" t="s">
        <v>141</v>
      </c>
      <c r="I102" s="107"/>
      <c r="J102" s="4">
        <v>1.841095890410962</v>
      </c>
      <c r="K102" s="4">
        <v>0.40821917808219171</v>
      </c>
      <c r="L102" s="4">
        <v>0.34794520547945196</v>
      </c>
      <c r="M102" s="4">
        <v>0.23013698630136983</v>
      </c>
      <c r="N102" s="4">
        <v>0.95890410958904093</v>
      </c>
      <c r="O102" s="4">
        <v>1.7780821917808252</v>
      </c>
      <c r="P102" s="4">
        <v>0</v>
      </c>
      <c r="Q102" s="4">
        <v>9.0410958904109592E-2</v>
      </c>
      <c r="R102" s="4">
        <v>1.0958904109589041E-2</v>
      </c>
      <c r="S102" s="4">
        <v>0</v>
      </c>
      <c r="T102" s="4">
        <v>0.16986301369863016</v>
      </c>
      <c r="U102" s="4">
        <v>2.6465753424657601</v>
      </c>
      <c r="V102" s="4">
        <v>1.9342465753424656</v>
      </c>
      <c r="W102" s="5"/>
      <c r="X102" s="3" t="s">
        <v>392</v>
      </c>
      <c r="Y102" s="106" t="s">
        <v>558</v>
      </c>
      <c r="Z102" s="106" t="s">
        <v>558</v>
      </c>
      <c r="AA102" s="106" t="s">
        <v>558</v>
      </c>
      <c r="AB102" s="104" t="s">
        <v>571</v>
      </c>
      <c r="AC102" s="104" t="s">
        <v>557</v>
      </c>
      <c r="AD102" s="103" t="s">
        <v>576</v>
      </c>
      <c r="AE102" s="104" t="s">
        <v>571</v>
      </c>
      <c r="AF102" s="104" t="s">
        <v>144</v>
      </c>
      <c r="AG102" s="103">
        <v>44561</v>
      </c>
    </row>
    <row r="103" spans="1:33" x14ac:dyDescent="0.35">
      <c r="A103" s="3" t="s">
        <v>389</v>
      </c>
      <c r="B103" s="3" t="s">
        <v>390</v>
      </c>
      <c r="C103" s="3" t="s">
        <v>391</v>
      </c>
      <c r="D103" s="3" t="s">
        <v>148</v>
      </c>
      <c r="E103" s="6">
        <v>30250</v>
      </c>
      <c r="F103" s="3" t="s">
        <v>149</v>
      </c>
      <c r="G103" s="3" t="s">
        <v>176</v>
      </c>
      <c r="H103" s="3" t="s">
        <v>141</v>
      </c>
      <c r="I103" s="107"/>
      <c r="J103" s="4">
        <v>0.70684931506849313</v>
      </c>
      <c r="K103" s="4">
        <v>0.32876712328767121</v>
      </c>
      <c r="L103" s="4">
        <v>1.1205479452054796</v>
      </c>
      <c r="M103" s="4">
        <v>0.56986301369862946</v>
      </c>
      <c r="N103" s="4">
        <v>1.6794520547945231</v>
      </c>
      <c r="O103" s="4">
        <v>1.0465753424657527</v>
      </c>
      <c r="P103" s="4">
        <v>0</v>
      </c>
      <c r="Q103" s="4">
        <v>0</v>
      </c>
      <c r="R103" s="4">
        <v>0.12602739726027398</v>
      </c>
      <c r="S103" s="4">
        <v>2.1917808219178082E-2</v>
      </c>
      <c r="T103" s="4">
        <v>0</v>
      </c>
      <c r="U103" s="4">
        <v>2.5780821917808305</v>
      </c>
      <c r="V103" s="4">
        <v>2.2136986301369932</v>
      </c>
      <c r="W103" s="5"/>
      <c r="X103" s="3" t="s">
        <v>583</v>
      </c>
      <c r="Y103" s="106">
        <v>44987</v>
      </c>
      <c r="Z103" s="106" t="s">
        <v>571</v>
      </c>
      <c r="AA103" s="106" t="s">
        <v>428</v>
      </c>
      <c r="AB103" s="104" t="s">
        <v>571</v>
      </c>
      <c r="AC103" s="104" t="s">
        <v>246</v>
      </c>
      <c r="AD103" s="103" t="s">
        <v>596</v>
      </c>
      <c r="AE103" s="104" t="s">
        <v>236</v>
      </c>
      <c r="AF103" s="104" t="s">
        <v>246</v>
      </c>
      <c r="AG103" s="103">
        <v>43804</v>
      </c>
    </row>
    <row r="104" spans="1:33" x14ac:dyDescent="0.35">
      <c r="A104" s="3" t="s">
        <v>37</v>
      </c>
      <c r="B104" s="3" t="s">
        <v>403</v>
      </c>
      <c r="C104" s="3" t="s">
        <v>404</v>
      </c>
      <c r="D104" s="3" t="s">
        <v>228</v>
      </c>
      <c r="E104" s="6">
        <v>33762</v>
      </c>
      <c r="F104" s="3" t="s">
        <v>26</v>
      </c>
      <c r="G104" s="3" t="s">
        <v>200</v>
      </c>
      <c r="H104" s="3" t="s">
        <v>141</v>
      </c>
      <c r="I104" s="107"/>
      <c r="J104" s="4">
        <v>0.39999999999999974</v>
      </c>
      <c r="K104" s="4">
        <v>0.70684931506849213</v>
      </c>
      <c r="L104" s="4">
        <v>1.0383561643835595</v>
      </c>
      <c r="M104" s="4">
        <v>0.42465753424657487</v>
      </c>
      <c r="N104" s="4">
        <v>1.5506849315068549</v>
      </c>
      <c r="O104" s="4">
        <v>0.90958904109588845</v>
      </c>
      <c r="P104" s="4">
        <v>2.7397260273972598E-2</v>
      </c>
      <c r="Q104" s="4">
        <v>8.2191780821917818E-2</v>
      </c>
      <c r="R104" s="4">
        <v>5.4794520547945206E-3</v>
      </c>
      <c r="S104" s="4">
        <v>1.0958904109589041E-2</v>
      </c>
      <c r="T104" s="4">
        <v>5.4794520547945206E-3</v>
      </c>
      <c r="U104" s="4">
        <v>2.5479452054794711</v>
      </c>
      <c r="V104" s="4">
        <v>1.9068493150685055</v>
      </c>
      <c r="W104" s="5"/>
      <c r="X104" s="3" t="s">
        <v>392</v>
      </c>
      <c r="Y104" s="106" t="s">
        <v>558</v>
      </c>
      <c r="Z104" s="106" t="s">
        <v>558</v>
      </c>
      <c r="AA104" s="106" t="s">
        <v>558</v>
      </c>
      <c r="AB104" s="104" t="s">
        <v>571</v>
      </c>
      <c r="AC104" s="104" t="s">
        <v>557</v>
      </c>
      <c r="AD104" s="103" t="s">
        <v>595</v>
      </c>
      <c r="AE104" s="104" t="s">
        <v>236</v>
      </c>
      <c r="AF104" s="104" t="s">
        <v>246</v>
      </c>
      <c r="AG104" s="103">
        <v>43364</v>
      </c>
    </row>
    <row r="105" spans="1:33" x14ac:dyDescent="0.35">
      <c r="A105" s="3" t="s">
        <v>406</v>
      </c>
      <c r="B105" s="3" t="s">
        <v>407</v>
      </c>
      <c r="C105" s="3" t="s">
        <v>408</v>
      </c>
      <c r="D105" s="3" t="s">
        <v>409</v>
      </c>
      <c r="E105" s="6">
        <v>96950</v>
      </c>
      <c r="F105" s="3" t="s">
        <v>262</v>
      </c>
      <c r="G105" s="3" t="s">
        <v>200</v>
      </c>
      <c r="H105" s="3" t="s">
        <v>141</v>
      </c>
      <c r="I105" s="107"/>
      <c r="J105" s="4">
        <v>0.31506849315068497</v>
      </c>
      <c r="K105" s="4">
        <v>1.9095890410958904</v>
      </c>
      <c r="L105" s="4">
        <v>0.29863013698630136</v>
      </c>
      <c r="M105" s="4">
        <v>0</v>
      </c>
      <c r="N105" s="4">
        <v>2.2164383561643834</v>
      </c>
      <c r="O105" s="4">
        <v>1.3698630136986301E-2</v>
      </c>
      <c r="P105" s="4">
        <v>0.29315068493150687</v>
      </c>
      <c r="Q105" s="4">
        <v>0</v>
      </c>
      <c r="R105" s="4">
        <v>2.1287671232876715</v>
      </c>
      <c r="S105" s="4">
        <v>0</v>
      </c>
      <c r="T105" s="4">
        <v>8.4931506849315067E-2</v>
      </c>
      <c r="U105" s="4">
        <v>0.30958904109589042</v>
      </c>
      <c r="V105" s="4">
        <v>2.5232876712328767</v>
      </c>
      <c r="W105" s="5"/>
      <c r="X105" s="3" t="s">
        <v>142</v>
      </c>
      <c r="Y105" s="106" t="s">
        <v>558</v>
      </c>
      <c r="Z105" s="106" t="s">
        <v>558</v>
      </c>
      <c r="AA105" s="106" t="s">
        <v>558</v>
      </c>
      <c r="AB105" s="104" t="s">
        <v>571</v>
      </c>
      <c r="AC105" s="104" t="s">
        <v>557</v>
      </c>
      <c r="AD105" s="103" t="s">
        <v>594</v>
      </c>
      <c r="AE105" s="104" t="s">
        <v>571</v>
      </c>
      <c r="AF105" s="104" t="s">
        <v>557</v>
      </c>
      <c r="AG105" s="103">
        <v>44618</v>
      </c>
    </row>
    <row r="106" spans="1:33" x14ac:dyDescent="0.35">
      <c r="A106" s="3" t="s">
        <v>417</v>
      </c>
      <c r="B106" s="3" t="s">
        <v>418</v>
      </c>
      <c r="C106" s="3" t="s">
        <v>419</v>
      </c>
      <c r="D106" s="3" t="s">
        <v>340</v>
      </c>
      <c r="E106" s="6">
        <v>68949</v>
      </c>
      <c r="F106" s="3" t="s">
        <v>274</v>
      </c>
      <c r="G106" s="3" t="s">
        <v>200</v>
      </c>
      <c r="H106" s="3" t="s">
        <v>141</v>
      </c>
      <c r="I106" s="107"/>
      <c r="J106" s="4">
        <v>0.54520547945205478</v>
      </c>
      <c r="K106" s="4">
        <v>0.12328767123287672</v>
      </c>
      <c r="L106" s="4">
        <v>0.42465753424657537</v>
      </c>
      <c r="M106" s="4">
        <v>1.1013698630136988</v>
      </c>
      <c r="N106" s="4">
        <v>1.6657534246575343</v>
      </c>
      <c r="O106" s="4">
        <v>0.52876712328767128</v>
      </c>
      <c r="P106" s="4">
        <v>0</v>
      </c>
      <c r="Q106" s="4">
        <v>0</v>
      </c>
      <c r="R106" s="4">
        <v>0.52054794520547953</v>
      </c>
      <c r="S106" s="4">
        <v>1.643835616438356E-2</v>
      </c>
      <c r="T106" s="4">
        <v>0</v>
      </c>
      <c r="U106" s="4">
        <v>1.6575342465753427</v>
      </c>
      <c r="V106" s="4">
        <v>2.1452054794520543</v>
      </c>
      <c r="W106" s="5"/>
      <c r="X106" s="3" t="s">
        <v>583</v>
      </c>
      <c r="Y106" s="106">
        <v>45015</v>
      </c>
      <c r="Z106" s="106" t="s">
        <v>582</v>
      </c>
      <c r="AA106" s="106" t="s">
        <v>428</v>
      </c>
      <c r="AB106" s="104" t="s">
        <v>236</v>
      </c>
      <c r="AC106" s="104" t="s">
        <v>246</v>
      </c>
      <c r="AD106" s="103" t="s">
        <v>593</v>
      </c>
      <c r="AE106" s="104" t="s">
        <v>236</v>
      </c>
      <c r="AF106" s="104" t="s">
        <v>246</v>
      </c>
      <c r="AG106" s="103">
        <v>43664</v>
      </c>
    </row>
    <row r="107" spans="1:33" x14ac:dyDescent="0.35">
      <c r="A107" s="3" t="s">
        <v>41</v>
      </c>
      <c r="B107" s="3" t="s">
        <v>432</v>
      </c>
      <c r="C107" s="3" t="s">
        <v>433</v>
      </c>
      <c r="D107" s="3" t="s">
        <v>434</v>
      </c>
      <c r="E107" s="6">
        <v>37918</v>
      </c>
      <c r="F107" s="3" t="s">
        <v>160</v>
      </c>
      <c r="G107" s="3" t="s">
        <v>200</v>
      </c>
      <c r="H107" s="3" t="s">
        <v>141</v>
      </c>
      <c r="I107" s="107"/>
      <c r="J107" s="4">
        <v>0.30410958904109586</v>
      </c>
      <c r="K107" s="4">
        <v>0.61643835616438303</v>
      </c>
      <c r="L107" s="4">
        <v>0.72054794520547827</v>
      </c>
      <c r="M107" s="4">
        <v>0.42739726027397246</v>
      </c>
      <c r="N107" s="4">
        <v>1.6684931506849356</v>
      </c>
      <c r="O107" s="4">
        <v>0.33150684931506841</v>
      </c>
      <c r="P107" s="4">
        <v>4.1095890410958909E-2</v>
      </c>
      <c r="Q107" s="4">
        <v>2.7397260273972601E-2</v>
      </c>
      <c r="R107" s="4">
        <v>2.4657534246575338E-2</v>
      </c>
      <c r="S107" s="4">
        <v>2.7397260273972603E-3</v>
      </c>
      <c r="T107" s="4">
        <v>8.2191780821917818E-3</v>
      </c>
      <c r="U107" s="4">
        <v>2.0328767123287763</v>
      </c>
      <c r="V107" s="4">
        <v>1.7917808219178153</v>
      </c>
      <c r="W107" s="5"/>
      <c r="X107" s="3" t="s">
        <v>392</v>
      </c>
      <c r="Y107" s="106" t="s">
        <v>558</v>
      </c>
      <c r="Z107" s="106" t="s">
        <v>558</v>
      </c>
      <c r="AA107" s="106" t="s">
        <v>558</v>
      </c>
      <c r="AB107" s="104" t="s">
        <v>571</v>
      </c>
      <c r="AC107" s="104" t="s">
        <v>557</v>
      </c>
      <c r="AD107" s="103" t="s">
        <v>592</v>
      </c>
      <c r="AE107" s="104" t="s">
        <v>571</v>
      </c>
      <c r="AF107" s="104" t="s">
        <v>557</v>
      </c>
      <c r="AG107" s="103">
        <v>44537</v>
      </c>
    </row>
    <row r="108" spans="1:33" x14ac:dyDescent="0.35">
      <c r="A108" s="3" t="s">
        <v>16</v>
      </c>
      <c r="B108" s="3" t="s">
        <v>271</v>
      </c>
      <c r="C108" s="3" t="s">
        <v>272</v>
      </c>
      <c r="D108" s="3" t="s">
        <v>273</v>
      </c>
      <c r="E108" s="6">
        <v>55330</v>
      </c>
      <c r="F108" s="3" t="s">
        <v>274</v>
      </c>
      <c r="G108" s="3" t="s">
        <v>161</v>
      </c>
      <c r="H108" s="3" t="s">
        <v>141</v>
      </c>
      <c r="I108" s="107"/>
      <c r="J108" s="4">
        <v>0</v>
      </c>
      <c r="K108" s="4">
        <v>2.7397260273972603E-3</v>
      </c>
      <c r="L108" s="4">
        <v>0.80547945205479454</v>
      </c>
      <c r="M108" s="4">
        <v>1.1890410958904107</v>
      </c>
      <c r="N108" s="4">
        <v>1.9972602739726024</v>
      </c>
      <c r="O108" s="4">
        <v>0</v>
      </c>
      <c r="P108" s="4">
        <v>0</v>
      </c>
      <c r="Q108" s="4">
        <v>0</v>
      </c>
      <c r="R108" s="4">
        <v>1.6684931506849314</v>
      </c>
      <c r="S108" s="4">
        <v>0</v>
      </c>
      <c r="T108" s="4">
        <v>0</v>
      </c>
      <c r="U108" s="4">
        <v>0.32876712328767121</v>
      </c>
      <c r="V108" s="4">
        <v>1.9972602739726024</v>
      </c>
      <c r="W108" s="5"/>
      <c r="X108" s="3" t="s">
        <v>583</v>
      </c>
      <c r="Y108" s="106">
        <v>44973</v>
      </c>
      <c r="Z108" s="106" t="s">
        <v>571</v>
      </c>
      <c r="AA108" s="106" t="s">
        <v>237</v>
      </c>
      <c r="AB108" s="104" t="s">
        <v>571</v>
      </c>
      <c r="AC108" s="104" t="s">
        <v>237</v>
      </c>
      <c r="AD108" s="103" t="s">
        <v>591</v>
      </c>
      <c r="AE108" s="104" t="s">
        <v>571</v>
      </c>
      <c r="AF108" s="104" t="s">
        <v>246</v>
      </c>
      <c r="AG108" s="103">
        <v>44217</v>
      </c>
    </row>
    <row r="109" spans="1:33" x14ac:dyDescent="0.35">
      <c r="A109" s="3" t="s">
        <v>439</v>
      </c>
      <c r="B109" s="3" t="s">
        <v>440</v>
      </c>
      <c r="C109" s="3" t="s">
        <v>438</v>
      </c>
      <c r="D109" s="3" t="s">
        <v>397</v>
      </c>
      <c r="E109" s="6">
        <v>29072</v>
      </c>
      <c r="F109" s="3" t="s">
        <v>149</v>
      </c>
      <c r="G109" s="3" t="s">
        <v>200</v>
      </c>
      <c r="H109" s="3" t="s">
        <v>141</v>
      </c>
      <c r="I109" s="107"/>
      <c r="J109" s="4">
        <v>0.24931506849315052</v>
      </c>
      <c r="K109" s="4">
        <v>1.0246575342465731</v>
      </c>
      <c r="L109" s="4">
        <v>0.41643835616438307</v>
      </c>
      <c r="M109" s="4">
        <v>0.14246575342465759</v>
      </c>
      <c r="N109" s="4">
        <v>1.2904109589041106</v>
      </c>
      <c r="O109" s="4">
        <v>0.52054794520547909</v>
      </c>
      <c r="P109" s="4">
        <v>8.2191780821917818E-3</v>
      </c>
      <c r="Q109" s="4">
        <v>1.3698630136986301E-2</v>
      </c>
      <c r="R109" s="4">
        <v>1.0958904109589041E-2</v>
      </c>
      <c r="S109" s="4">
        <v>0</v>
      </c>
      <c r="T109" s="4">
        <v>2.7397260273972603E-3</v>
      </c>
      <c r="U109" s="4">
        <v>1.819178082191788</v>
      </c>
      <c r="V109" s="4">
        <v>1.4356164383561671</v>
      </c>
      <c r="W109" s="5"/>
      <c r="X109" s="3" t="s">
        <v>583</v>
      </c>
      <c r="Y109" s="106">
        <v>44966</v>
      </c>
      <c r="Z109" s="106" t="s">
        <v>582</v>
      </c>
      <c r="AA109" s="106" t="s">
        <v>590</v>
      </c>
      <c r="AB109" s="104" t="s">
        <v>571</v>
      </c>
      <c r="AC109" s="104" t="s">
        <v>557</v>
      </c>
      <c r="AD109" s="103" t="s">
        <v>589</v>
      </c>
      <c r="AE109" s="104" t="s">
        <v>236</v>
      </c>
      <c r="AF109" s="104" t="s">
        <v>246</v>
      </c>
      <c r="AG109" s="103">
        <v>42993</v>
      </c>
    </row>
    <row r="110" spans="1:33" x14ac:dyDescent="0.35">
      <c r="A110" s="3" t="s">
        <v>588</v>
      </c>
      <c r="B110" s="3" t="s">
        <v>587</v>
      </c>
      <c r="C110" s="3" t="s">
        <v>586</v>
      </c>
      <c r="D110" s="3" t="s">
        <v>585</v>
      </c>
      <c r="E110" s="6">
        <v>59404</v>
      </c>
      <c r="F110" s="3" t="s">
        <v>295</v>
      </c>
      <c r="G110" s="3" t="s">
        <v>200</v>
      </c>
      <c r="H110" s="3" t="s">
        <v>141</v>
      </c>
      <c r="I110" s="107"/>
      <c r="J110" s="4">
        <v>0.27397260273972601</v>
      </c>
      <c r="K110" s="4">
        <v>0.41643835616438363</v>
      </c>
      <c r="L110" s="4">
        <v>0.37260273972602737</v>
      </c>
      <c r="M110" s="4">
        <v>0.17534246575342466</v>
      </c>
      <c r="N110" s="4">
        <v>0.76712328767123283</v>
      </c>
      <c r="O110" s="4">
        <v>0.44383561643835617</v>
      </c>
      <c r="P110" s="4">
        <v>8.21917808219178E-3</v>
      </c>
      <c r="Q110" s="4">
        <v>1.9178082191780823E-2</v>
      </c>
      <c r="R110" s="4">
        <v>3.8356164383561639E-2</v>
      </c>
      <c r="S110" s="4">
        <v>2.7397260273972603E-3</v>
      </c>
      <c r="T110" s="4">
        <v>5.4794520547945206E-3</v>
      </c>
      <c r="U110" s="4">
        <v>1.1917808219178081</v>
      </c>
      <c r="V110" s="4">
        <v>1.054794520547945</v>
      </c>
      <c r="W110" s="5"/>
      <c r="X110" s="3" t="s">
        <v>142</v>
      </c>
      <c r="Y110" s="106" t="s">
        <v>558</v>
      </c>
      <c r="Z110" s="106" t="s">
        <v>558</v>
      </c>
      <c r="AA110" s="106" t="s">
        <v>558</v>
      </c>
      <c r="AB110" s="104" t="s">
        <v>571</v>
      </c>
      <c r="AC110" s="104" t="s">
        <v>557</v>
      </c>
      <c r="AD110" s="103" t="s">
        <v>584</v>
      </c>
      <c r="AE110" s="104" t="s">
        <v>236</v>
      </c>
      <c r="AF110" s="104" t="s">
        <v>246</v>
      </c>
      <c r="AG110" s="103">
        <v>43360</v>
      </c>
    </row>
    <row r="111" spans="1:33" x14ac:dyDescent="0.35">
      <c r="A111" s="3" t="s">
        <v>441</v>
      </c>
      <c r="B111" s="3" t="s">
        <v>442</v>
      </c>
      <c r="C111" s="3" t="s">
        <v>443</v>
      </c>
      <c r="D111" s="3" t="s">
        <v>374</v>
      </c>
      <c r="E111" s="6">
        <v>28429</v>
      </c>
      <c r="F111" s="3" t="s">
        <v>149</v>
      </c>
      <c r="G111" s="3" t="s">
        <v>200</v>
      </c>
      <c r="H111" s="3" t="s">
        <v>141</v>
      </c>
      <c r="I111" s="107"/>
      <c r="J111" s="4">
        <v>0.29863013698630136</v>
      </c>
      <c r="K111" s="4">
        <v>0.21095890410958901</v>
      </c>
      <c r="L111" s="4">
        <v>0.2356164383561643</v>
      </c>
      <c r="M111" s="4">
        <v>0.14520547945205478</v>
      </c>
      <c r="N111" s="4">
        <v>0.70136986301369764</v>
      </c>
      <c r="O111" s="4">
        <v>0.18356164383561638</v>
      </c>
      <c r="P111" s="4">
        <v>5.4794520547945206E-3</v>
      </c>
      <c r="Q111" s="4">
        <v>0</v>
      </c>
      <c r="R111" s="4">
        <v>8.21917808219178E-3</v>
      </c>
      <c r="S111" s="4">
        <v>8.2191780821917818E-3</v>
      </c>
      <c r="T111" s="4">
        <v>0</v>
      </c>
      <c r="U111" s="4">
        <v>0.87397260273972432</v>
      </c>
      <c r="V111" s="4">
        <v>0.75616438356164251</v>
      </c>
      <c r="W111" s="5"/>
      <c r="X111" s="3" t="s">
        <v>583</v>
      </c>
      <c r="Y111" s="106">
        <v>45071</v>
      </c>
      <c r="Z111" s="106" t="s">
        <v>582</v>
      </c>
      <c r="AA111" s="106" t="s">
        <v>428</v>
      </c>
      <c r="AB111" s="104" t="s">
        <v>571</v>
      </c>
      <c r="AC111" s="104" t="s">
        <v>557</v>
      </c>
      <c r="AD111" s="103" t="s">
        <v>581</v>
      </c>
      <c r="AE111" s="104" t="s">
        <v>571</v>
      </c>
      <c r="AF111" s="104" t="s">
        <v>144</v>
      </c>
      <c r="AG111" s="103">
        <v>44500</v>
      </c>
    </row>
    <row r="112" spans="1:33" x14ac:dyDescent="0.35">
      <c r="A112" s="3" t="s">
        <v>410</v>
      </c>
      <c r="B112" s="3" t="s">
        <v>411</v>
      </c>
      <c r="C112" s="3" t="s">
        <v>412</v>
      </c>
      <c r="D112" s="3" t="s">
        <v>413</v>
      </c>
      <c r="E112" s="6">
        <v>58206</v>
      </c>
      <c r="F112" s="3" t="s">
        <v>274</v>
      </c>
      <c r="G112" s="3" t="s">
        <v>200</v>
      </c>
      <c r="H112" s="3" t="s">
        <v>141</v>
      </c>
      <c r="I112" s="107"/>
      <c r="J112" s="4">
        <v>1.9178082191780823E-2</v>
      </c>
      <c r="K112" s="4">
        <v>0</v>
      </c>
      <c r="L112" s="4">
        <v>0.62191780821917764</v>
      </c>
      <c r="M112" s="4">
        <v>5.4794520547945206E-3</v>
      </c>
      <c r="N112" s="4">
        <v>0.27945205479452057</v>
      </c>
      <c r="O112" s="4">
        <v>0.3315068493150683</v>
      </c>
      <c r="P112" s="4">
        <v>2.4657534246575338E-2</v>
      </c>
      <c r="Q112" s="4">
        <v>1.0958904109589041E-2</v>
      </c>
      <c r="R112" s="4">
        <v>1.0958904109589041E-2</v>
      </c>
      <c r="S112" s="4">
        <v>0</v>
      </c>
      <c r="T112" s="4">
        <v>0</v>
      </c>
      <c r="U112" s="4">
        <v>0.63561643835616399</v>
      </c>
      <c r="V112" s="4">
        <v>0.52054794520547931</v>
      </c>
      <c r="W112" s="5"/>
      <c r="X112" s="3" t="s">
        <v>142</v>
      </c>
      <c r="Y112" s="106" t="s">
        <v>558</v>
      </c>
      <c r="Z112" s="106" t="s">
        <v>558</v>
      </c>
      <c r="AA112" s="106" t="s">
        <v>558</v>
      </c>
      <c r="AB112" s="104" t="s">
        <v>236</v>
      </c>
      <c r="AC112" s="104" t="s">
        <v>557</v>
      </c>
      <c r="AD112" s="105" t="s">
        <v>580</v>
      </c>
      <c r="AE112" s="104" t="s">
        <v>571</v>
      </c>
      <c r="AF112" s="104" t="s">
        <v>144</v>
      </c>
      <c r="AG112" s="103">
        <v>44519</v>
      </c>
    </row>
    <row r="113" spans="1:35" x14ac:dyDescent="0.35">
      <c r="A113" s="3" t="s">
        <v>435</v>
      </c>
      <c r="B113" s="3" t="s">
        <v>436</v>
      </c>
      <c r="C113" s="3" t="s">
        <v>437</v>
      </c>
      <c r="D113" s="3" t="s">
        <v>315</v>
      </c>
      <c r="E113" s="6">
        <v>40031</v>
      </c>
      <c r="F113" s="3" t="s">
        <v>31</v>
      </c>
      <c r="G113" s="3" t="s">
        <v>200</v>
      </c>
      <c r="H113" s="3" t="s">
        <v>141</v>
      </c>
      <c r="I113" s="107"/>
      <c r="J113" s="4">
        <v>0.12602739726027395</v>
      </c>
      <c r="K113" s="4">
        <v>0.11232876712328768</v>
      </c>
      <c r="L113" s="4">
        <v>0.21095890410958898</v>
      </c>
      <c r="M113" s="4">
        <v>0.13424657534246576</v>
      </c>
      <c r="N113" s="4">
        <v>0.3671232876712327</v>
      </c>
      <c r="O113" s="4">
        <v>0.20273972602739712</v>
      </c>
      <c r="P113" s="4">
        <v>8.21917808219178E-3</v>
      </c>
      <c r="Q113" s="4">
        <v>5.4794520547945206E-3</v>
      </c>
      <c r="R113" s="4">
        <v>2.4657534246575338E-2</v>
      </c>
      <c r="S113" s="4">
        <v>0</v>
      </c>
      <c r="T113" s="4">
        <v>5.4794520547945206E-3</v>
      </c>
      <c r="U113" s="4">
        <v>0.55342465753424619</v>
      </c>
      <c r="V113" s="4">
        <v>0.4328767123287669</v>
      </c>
      <c r="W113" s="5"/>
      <c r="X113" s="3" t="s">
        <v>392</v>
      </c>
      <c r="Y113" s="106" t="s">
        <v>558</v>
      </c>
      <c r="Z113" s="106" t="s">
        <v>558</v>
      </c>
      <c r="AA113" s="106" t="s">
        <v>558</v>
      </c>
      <c r="AB113" s="104" t="s">
        <v>571</v>
      </c>
      <c r="AC113" s="104" t="s">
        <v>557</v>
      </c>
      <c r="AD113" s="105" t="s">
        <v>576</v>
      </c>
      <c r="AE113" s="104" t="s">
        <v>571</v>
      </c>
      <c r="AF113" s="104" t="s">
        <v>557</v>
      </c>
      <c r="AG113" s="103">
        <v>44609</v>
      </c>
    </row>
    <row r="114" spans="1:35" x14ac:dyDescent="0.35">
      <c r="A114" s="3" t="s">
        <v>579</v>
      </c>
      <c r="B114" s="3" t="s">
        <v>578</v>
      </c>
      <c r="C114" s="3" t="s">
        <v>577</v>
      </c>
      <c r="D114" s="3" t="s">
        <v>148</v>
      </c>
      <c r="E114" s="6">
        <v>30060</v>
      </c>
      <c r="F114" s="3" t="s">
        <v>149</v>
      </c>
      <c r="G114" s="3" t="s">
        <v>161</v>
      </c>
      <c r="H114" s="3" t="s">
        <v>141</v>
      </c>
      <c r="I114" s="107"/>
      <c r="J114" s="4">
        <v>0</v>
      </c>
      <c r="K114" s="4">
        <v>1.9178082191780823E-2</v>
      </c>
      <c r="L114" s="4">
        <v>0.22465753424657531</v>
      </c>
      <c r="M114" s="4">
        <v>0.26301369863013696</v>
      </c>
      <c r="N114" s="4">
        <v>0.35068493150684915</v>
      </c>
      <c r="O114" s="4">
        <v>0.13424657534246573</v>
      </c>
      <c r="P114" s="4">
        <v>1.9178082191780819E-2</v>
      </c>
      <c r="Q114" s="4">
        <v>2.7397260273972603E-3</v>
      </c>
      <c r="R114" s="4">
        <v>0</v>
      </c>
      <c r="S114" s="4">
        <v>0</v>
      </c>
      <c r="T114" s="4">
        <v>0</v>
      </c>
      <c r="U114" s="4">
        <v>0.50684931506849284</v>
      </c>
      <c r="V114" s="4">
        <v>0.38356164383561603</v>
      </c>
      <c r="W114" s="5"/>
      <c r="X114" s="3" t="s">
        <v>392</v>
      </c>
      <c r="Y114" s="106" t="s">
        <v>558</v>
      </c>
      <c r="Z114" s="106" t="s">
        <v>558</v>
      </c>
      <c r="AA114" s="106" t="s">
        <v>558</v>
      </c>
      <c r="AB114" s="104" t="s">
        <v>571</v>
      </c>
      <c r="AC114" s="104" t="s">
        <v>557</v>
      </c>
      <c r="AD114" s="105" t="s">
        <v>576</v>
      </c>
      <c r="AE114" s="104" t="s">
        <v>571</v>
      </c>
      <c r="AF114" s="104" t="s">
        <v>557</v>
      </c>
      <c r="AG114" s="103">
        <v>44532</v>
      </c>
    </row>
    <row r="115" spans="1:35" x14ac:dyDescent="0.35">
      <c r="A115" s="3" t="s">
        <v>450</v>
      </c>
      <c r="B115" s="3" t="s">
        <v>451</v>
      </c>
      <c r="C115" s="3" t="s">
        <v>452</v>
      </c>
      <c r="D115" s="3" t="s">
        <v>152</v>
      </c>
      <c r="E115" s="6">
        <v>78840</v>
      </c>
      <c r="F115" s="3" t="s">
        <v>153</v>
      </c>
      <c r="G115" s="3" t="s">
        <v>200</v>
      </c>
      <c r="H115" s="3" t="s">
        <v>141</v>
      </c>
      <c r="I115" s="107"/>
      <c r="J115" s="4">
        <v>0.12876712328767123</v>
      </c>
      <c r="K115" s="4">
        <v>0.12876712328767126</v>
      </c>
      <c r="L115" s="4">
        <v>0.17260273972602733</v>
      </c>
      <c r="M115" s="4">
        <v>2.4657534246575338E-2</v>
      </c>
      <c r="N115" s="4">
        <v>0.26027397260273943</v>
      </c>
      <c r="O115" s="4">
        <v>1.6438356164383564E-2</v>
      </c>
      <c r="P115" s="4">
        <v>0.1561643835616438</v>
      </c>
      <c r="Q115" s="4">
        <v>2.1917808219178079E-2</v>
      </c>
      <c r="R115" s="4">
        <v>2.1917808219178082E-2</v>
      </c>
      <c r="S115" s="4">
        <v>0</v>
      </c>
      <c r="T115" s="4">
        <v>2.7397260273972603E-3</v>
      </c>
      <c r="U115" s="4">
        <v>0.43013698630136932</v>
      </c>
      <c r="V115" s="4">
        <v>0.37260273972602698</v>
      </c>
      <c r="W115" s="5"/>
      <c r="X115" s="3" t="s">
        <v>392</v>
      </c>
      <c r="Y115" s="106" t="s">
        <v>558</v>
      </c>
      <c r="Z115" s="106" t="s">
        <v>558</v>
      </c>
      <c r="AA115" s="106" t="s">
        <v>558</v>
      </c>
      <c r="AB115" s="104" t="s">
        <v>571</v>
      </c>
      <c r="AC115" s="104" t="s">
        <v>557</v>
      </c>
      <c r="AD115" s="103" t="s">
        <v>575</v>
      </c>
      <c r="AE115" s="108" t="s">
        <v>236</v>
      </c>
      <c r="AF115" s="104" t="s">
        <v>246</v>
      </c>
      <c r="AG115" s="103">
        <v>43727</v>
      </c>
    </row>
    <row r="116" spans="1:35" x14ac:dyDescent="0.35">
      <c r="A116" s="3" t="s">
        <v>574</v>
      </c>
      <c r="B116" s="3" t="s">
        <v>573</v>
      </c>
      <c r="C116" s="3" t="s">
        <v>572</v>
      </c>
      <c r="D116" s="3" t="s">
        <v>453</v>
      </c>
      <c r="E116" s="6">
        <v>57701</v>
      </c>
      <c r="F116" s="3" t="s">
        <v>274</v>
      </c>
      <c r="G116" s="3" t="s">
        <v>200</v>
      </c>
      <c r="H116" s="3" t="s">
        <v>141</v>
      </c>
      <c r="I116" s="107"/>
      <c r="J116" s="4">
        <v>6.0273972602739742E-2</v>
      </c>
      <c r="K116" s="4">
        <v>8.493150684931508E-2</v>
      </c>
      <c r="L116" s="4">
        <v>0.16164383561643836</v>
      </c>
      <c r="M116" s="4">
        <v>0</v>
      </c>
      <c r="N116" s="4">
        <v>0.20821917808219173</v>
      </c>
      <c r="O116" s="4">
        <v>9.8630136986301381E-2</v>
      </c>
      <c r="P116" s="4">
        <v>0</v>
      </c>
      <c r="Q116" s="4">
        <v>0</v>
      </c>
      <c r="R116" s="4">
        <v>7.9452054794520555E-2</v>
      </c>
      <c r="S116" s="4">
        <v>4.3835616438356165E-2</v>
      </c>
      <c r="T116" s="4">
        <v>4.1095890410958909E-2</v>
      </c>
      <c r="U116" s="4">
        <v>0.1424657534246575</v>
      </c>
      <c r="V116" s="4">
        <v>0.2821917808219177</v>
      </c>
      <c r="W116" s="5"/>
      <c r="X116" s="3" t="s">
        <v>392</v>
      </c>
      <c r="Y116" s="106" t="s">
        <v>558</v>
      </c>
      <c r="Z116" s="106" t="s">
        <v>558</v>
      </c>
      <c r="AA116" s="106" t="s">
        <v>558</v>
      </c>
      <c r="AB116" s="104" t="s">
        <v>571</v>
      </c>
      <c r="AC116" s="104" t="s">
        <v>557</v>
      </c>
      <c r="AD116" s="103" t="s">
        <v>570</v>
      </c>
      <c r="AE116" s="108" t="s">
        <v>236</v>
      </c>
      <c r="AF116" s="104" t="s">
        <v>246</v>
      </c>
      <c r="AG116" s="103">
        <v>43367</v>
      </c>
    </row>
    <row r="117" spans="1:35" x14ac:dyDescent="0.35">
      <c r="A117" s="3" t="s">
        <v>454</v>
      </c>
      <c r="B117" s="3" t="s">
        <v>455</v>
      </c>
      <c r="C117" s="3" t="s">
        <v>301</v>
      </c>
      <c r="D117" s="3" t="s">
        <v>152</v>
      </c>
      <c r="E117" s="6">
        <v>78118</v>
      </c>
      <c r="F117" s="3" t="s">
        <v>153</v>
      </c>
      <c r="G117" s="3" t="s">
        <v>200</v>
      </c>
      <c r="H117" s="3" t="s">
        <v>141</v>
      </c>
      <c r="I117" s="107"/>
      <c r="J117" s="4">
        <v>7.123287671232878E-2</v>
      </c>
      <c r="K117" s="4">
        <v>9.0410958904109606E-2</v>
      </c>
      <c r="L117" s="4">
        <v>8.4931506849315108E-2</v>
      </c>
      <c r="M117" s="4">
        <v>5.2054794520547953E-2</v>
      </c>
      <c r="N117" s="4">
        <v>0.1972602739726026</v>
      </c>
      <c r="O117" s="4">
        <v>9.8630136986301409E-2</v>
      </c>
      <c r="P117" s="4">
        <v>2.7397260273972603E-3</v>
      </c>
      <c r="Q117" s="4">
        <v>0</v>
      </c>
      <c r="R117" s="4">
        <v>4.3835616438356165E-2</v>
      </c>
      <c r="S117" s="4">
        <v>8.2191780821917818E-3</v>
      </c>
      <c r="T117" s="4">
        <v>2.7397260273972601E-2</v>
      </c>
      <c r="U117" s="4">
        <v>0.21917808219178067</v>
      </c>
      <c r="V117" s="4">
        <v>0.29589041095890378</v>
      </c>
      <c r="W117" s="5"/>
      <c r="X117" s="3" t="s">
        <v>142</v>
      </c>
      <c r="Y117" s="106" t="s">
        <v>558</v>
      </c>
      <c r="Z117" s="106" t="s">
        <v>558</v>
      </c>
      <c r="AA117" s="106" t="s">
        <v>558</v>
      </c>
      <c r="AB117" s="104" t="s">
        <v>236</v>
      </c>
      <c r="AC117" s="104" t="s">
        <v>246</v>
      </c>
      <c r="AD117" s="103" t="s">
        <v>456</v>
      </c>
      <c r="AE117" s="108" t="s">
        <v>236</v>
      </c>
      <c r="AF117" s="104" t="s">
        <v>246</v>
      </c>
      <c r="AG117" s="103">
        <v>42446</v>
      </c>
    </row>
    <row r="118" spans="1:35" x14ac:dyDescent="0.35">
      <c r="A118" s="3" t="s">
        <v>447</v>
      </c>
      <c r="B118" s="3" t="s">
        <v>448</v>
      </c>
      <c r="C118" s="3" t="s">
        <v>449</v>
      </c>
      <c r="D118" s="3" t="s">
        <v>148</v>
      </c>
      <c r="E118" s="6">
        <v>30161</v>
      </c>
      <c r="F118" s="3" t="s">
        <v>149</v>
      </c>
      <c r="G118" s="3" t="s">
        <v>200</v>
      </c>
      <c r="H118" s="3" t="s">
        <v>141</v>
      </c>
      <c r="I118" s="107"/>
      <c r="J118" s="4">
        <v>3.0136986301369857E-2</v>
      </c>
      <c r="K118" s="4">
        <v>0.18356164383561638</v>
      </c>
      <c r="L118" s="4">
        <v>5.4794520547945209E-2</v>
      </c>
      <c r="M118" s="4">
        <v>1.643835616438356E-2</v>
      </c>
      <c r="N118" s="4">
        <v>0.17808219178082185</v>
      </c>
      <c r="O118" s="4">
        <v>5.2054794520547946E-2</v>
      </c>
      <c r="P118" s="4">
        <v>3.561643835616439E-2</v>
      </c>
      <c r="Q118" s="4">
        <v>1.9178082191780823E-2</v>
      </c>
      <c r="R118" s="4">
        <v>1.3698630136986301E-2</v>
      </c>
      <c r="S118" s="4">
        <v>8.21917808219178E-3</v>
      </c>
      <c r="T118" s="4">
        <v>0</v>
      </c>
      <c r="U118" s="4">
        <v>0.26301369863013685</v>
      </c>
      <c r="V118" s="4">
        <v>0.17808219178082182</v>
      </c>
      <c r="W118" s="5"/>
      <c r="X118" s="3" t="s">
        <v>162</v>
      </c>
      <c r="Y118" s="106" t="s">
        <v>558</v>
      </c>
      <c r="Z118" s="106" t="s">
        <v>558</v>
      </c>
      <c r="AA118" s="106" t="s">
        <v>558</v>
      </c>
      <c r="AB118" s="104" t="s">
        <v>162</v>
      </c>
      <c r="AC118" s="104" t="s">
        <v>162</v>
      </c>
      <c r="AD118" s="105" t="s">
        <v>162</v>
      </c>
      <c r="AE118" s="104" t="s">
        <v>162</v>
      </c>
      <c r="AF118" s="104" t="s">
        <v>162</v>
      </c>
      <c r="AG118" s="103" t="s">
        <v>162</v>
      </c>
    </row>
    <row r="119" spans="1:35" x14ac:dyDescent="0.35">
      <c r="A119" s="3" t="s">
        <v>569</v>
      </c>
      <c r="B119" s="3" t="s">
        <v>568</v>
      </c>
      <c r="C119" s="3" t="s">
        <v>567</v>
      </c>
      <c r="D119" s="3" t="s">
        <v>374</v>
      </c>
      <c r="E119" s="6">
        <v>28052</v>
      </c>
      <c r="F119" s="3" t="s">
        <v>149</v>
      </c>
      <c r="G119" s="3" t="s">
        <v>161</v>
      </c>
      <c r="H119" s="3" t="s">
        <v>141</v>
      </c>
      <c r="I119" s="107"/>
      <c r="J119" s="4">
        <v>2.7397260273972601E-2</v>
      </c>
      <c r="K119" s="4">
        <v>6.8493150684931517E-2</v>
      </c>
      <c r="L119" s="4">
        <v>6.3013698630136991E-2</v>
      </c>
      <c r="M119" s="4">
        <v>4.6575342465753428E-2</v>
      </c>
      <c r="N119" s="4">
        <v>0.14246575342465756</v>
      </c>
      <c r="O119" s="4">
        <v>5.7534246575342486E-2</v>
      </c>
      <c r="P119" s="4">
        <v>5.4794520547945206E-3</v>
      </c>
      <c r="Q119" s="4">
        <v>0</v>
      </c>
      <c r="R119" s="4">
        <v>0</v>
      </c>
      <c r="S119" s="4">
        <v>8.2191780821917818E-3</v>
      </c>
      <c r="T119" s="4">
        <v>0</v>
      </c>
      <c r="U119" s="4">
        <v>0.19726027397260265</v>
      </c>
      <c r="V119" s="4">
        <v>0.16712328767123283</v>
      </c>
      <c r="W119" s="5"/>
      <c r="X119" s="3" t="s">
        <v>142</v>
      </c>
      <c r="Y119" s="106" t="s">
        <v>558</v>
      </c>
      <c r="Z119" s="106" t="s">
        <v>558</v>
      </c>
      <c r="AA119" s="106" t="s">
        <v>558</v>
      </c>
      <c r="AB119" s="104" t="s">
        <v>236</v>
      </c>
      <c r="AC119" s="104" t="s">
        <v>557</v>
      </c>
      <c r="AD119" s="105" t="s">
        <v>566</v>
      </c>
      <c r="AE119" s="104" t="s">
        <v>236</v>
      </c>
      <c r="AF119" s="104" t="s">
        <v>246</v>
      </c>
      <c r="AG119" s="103">
        <v>43388</v>
      </c>
    </row>
    <row r="120" spans="1:35" x14ac:dyDescent="0.35">
      <c r="A120" s="3" t="s">
        <v>565</v>
      </c>
      <c r="B120" s="3" t="s">
        <v>564</v>
      </c>
      <c r="C120" s="3" t="s">
        <v>563</v>
      </c>
      <c r="D120" s="3" t="s">
        <v>188</v>
      </c>
      <c r="E120" s="6">
        <v>88310</v>
      </c>
      <c r="F120" s="3" t="s">
        <v>189</v>
      </c>
      <c r="G120" s="3" t="s">
        <v>200</v>
      </c>
      <c r="H120" s="3" t="s">
        <v>141</v>
      </c>
      <c r="I120" s="107"/>
      <c r="J120" s="4">
        <v>6.8493150684931503E-2</v>
      </c>
      <c r="K120" s="4">
        <v>0</v>
      </c>
      <c r="L120" s="4">
        <v>4.6575342465753428E-2</v>
      </c>
      <c r="M120" s="4">
        <v>0</v>
      </c>
      <c r="N120" s="4">
        <v>4.6575342465753428E-2</v>
      </c>
      <c r="O120" s="4">
        <v>6.8493150684931503E-2</v>
      </c>
      <c r="P120" s="4">
        <v>0</v>
      </c>
      <c r="Q120" s="4">
        <v>0</v>
      </c>
      <c r="R120" s="4">
        <v>0</v>
      </c>
      <c r="S120" s="4">
        <v>0</v>
      </c>
      <c r="T120" s="4">
        <v>4.6575342465753428E-2</v>
      </c>
      <c r="U120" s="4">
        <v>6.8493150684931503E-2</v>
      </c>
      <c r="V120" s="4">
        <v>0.11506849315068493</v>
      </c>
      <c r="W120" s="5"/>
      <c r="X120" s="3" t="s">
        <v>392</v>
      </c>
      <c r="Y120" s="106" t="s">
        <v>558</v>
      </c>
      <c r="Z120" s="106" t="s">
        <v>558</v>
      </c>
      <c r="AA120" s="106" t="s">
        <v>558</v>
      </c>
      <c r="AB120" s="104" t="s">
        <v>236</v>
      </c>
      <c r="AC120" s="104" t="s">
        <v>246</v>
      </c>
      <c r="AD120" s="103" t="s">
        <v>562</v>
      </c>
      <c r="AE120" s="104" t="s">
        <v>162</v>
      </c>
      <c r="AF120" s="104" t="s">
        <v>162</v>
      </c>
      <c r="AG120" s="103" t="s">
        <v>162</v>
      </c>
    </row>
    <row r="121" spans="1:35" x14ac:dyDescent="0.35">
      <c r="A121" s="3" t="s">
        <v>561</v>
      </c>
      <c r="B121" s="3" t="s">
        <v>560</v>
      </c>
      <c r="C121" s="3" t="s">
        <v>559</v>
      </c>
      <c r="D121" s="3" t="s">
        <v>397</v>
      </c>
      <c r="E121" s="6">
        <v>29483</v>
      </c>
      <c r="F121" s="3" t="s">
        <v>149</v>
      </c>
      <c r="G121" s="3" t="s">
        <v>200</v>
      </c>
      <c r="H121" s="3" t="s">
        <v>141</v>
      </c>
      <c r="I121" s="107"/>
      <c r="J121" s="4">
        <v>5.4794520547945206E-3</v>
      </c>
      <c r="K121" s="4">
        <v>1.3698630136986301E-2</v>
      </c>
      <c r="L121" s="4">
        <v>1.9178082191780819E-2</v>
      </c>
      <c r="M121" s="4">
        <v>0</v>
      </c>
      <c r="N121" s="4">
        <v>2.1917808219178079E-2</v>
      </c>
      <c r="O121" s="4">
        <v>1.6438356164383564E-2</v>
      </c>
      <c r="P121" s="4">
        <v>0</v>
      </c>
      <c r="Q121" s="4">
        <v>0</v>
      </c>
      <c r="R121" s="4">
        <v>0</v>
      </c>
      <c r="S121" s="4">
        <v>0</v>
      </c>
      <c r="T121" s="4">
        <v>0</v>
      </c>
      <c r="U121" s="4">
        <v>3.8356164383561646E-2</v>
      </c>
      <c r="V121" s="4">
        <v>1.6438356164383564E-2</v>
      </c>
      <c r="W121" s="5"/>
      <c r="X121" s="3" t="s">
        <v>142</v>
      </c>
      <c r="Y121" s="106" t="s">
        <v>558</v>
      </c>
      <c r="Z121" s="106" t="s">
        <v>558</v>
      </c>
      <c r="AA121" s="106" t="s">
        <v>558</v>
      </c>
      <c r="AB121" s="104" t="s">
        <v>236</v>
      </c>
      <c r="AC121" s="104" t="s">
        <v>557</v>
      </c>
      <c r="AD121" s="105" t="s">
        <v>556</v>
      </c>
      <c r="AE121" s="104" t="s">
        <v>162</v>
      </c>
      <c r="AF121" s="104" t="s">
        <v>162</v>
      </c>
      <c r="AG121" s="103" t="s">
        <v>162</v>
      </c>
    </row>
    <row r="122" spans="1:35" x14ac:dyDescent="0.35">
      <c r="A122" s="98"/>
      <c r="B122" s="98"/>
      <c r="C122" s="98"/>
      <c r="D122" s="98"/>
      <c r="E122" s="102"/>
      <c r="F122" s="98"/>
      <c r="G122" s="98"/>
      <c r="H122" s="98"/>
      <c r="I122" s="101"/>
      <c r="J122" s="100"/>
      <c r="K122" s="100"/>
      <c r="L122" s="100"/>
      <c r="M122" s="100"/>
      <c r="N122" s="100"/>
      <c r="O122" s="100"/>
      <c r="P122" s="100"/>
      <c r="Q122" s="100"/>
      <c r="R122" s="100"/>
      <c r="S122" s="100"/>
      <c r="T122" s="100"/>
      <c r="U122" s="100"/>
      <c r="V122" s="100"/>
      <c r="W122" s="99"/>
      <c r="X122" s="98"/>
      <c r="Y122" s="97"/>
      <c r="Z122" s="97"/>
      <c r="AA122" s="97"/>
      <c r="AB122" s="95"/>
      <c r="AC122" s="95"/>
      <c r="AD122" s="96"/>
      <c r="AE122" s="95"/>
      <c r="AF122" s="95"/>
      <c r="AG122" s="95"/>
    </row>
    <row r="123" spans="1:35" x14ac:dyDescent="0.35">
      <c r="A123" s="94" t="s">
        <v>555</v>
      </c>
      <c r="B123" s="85"/>
      <c r="C123" s="85"/>
      <c r="D123" s="85"/>
      <c r="E123" s="90"/>
      <c r="F123" s="85"/>
      <c r="G123" s="85"/>
      <c r="H123" s="85"/>
      <c r="I123" s="89"/>
      <c r="J123" s="88"/>
      <c r="K123" s="88"/>
      <c r="L123" s="88"/>
      <c r="M123" s="88"/>
      <c r="N123" s="88"/>
      <c r="O123" s="88"/>
      <c r="P123" s="88"/>
      <c r="Q123" s="88"/>
      <c r="R123" s="88"/>
      <c r="S123" s="88"/>
      <c r="T123" s="88"/>
      <c r="U123" s="88"/>
      <c r="V123" s="88"/>
      <c r="W123" s="87"/>
      <c r="X123" s="85"/>
      <c r="Y123" s="86"/>
      <c r="Z123" s="85"/>
      <c r="AA123" s="85"/>
      <c r="AD123" s="84"/>
      <c r="AF123" s="83"/>
    </row>
    <row r="124" spans="1:35" s="78" customFormat="1" x14ac:dyDescent="0.35">
      <c r="A124" s="94" t="s">
        <v>554</v>
      </c>
      <c r="B124" s="85"/>
      <c r="C124" s="85"/>
      <c r="D124" s="85"/>
      <c r="E124" s="90"/>
      <c r="F124" s="85"/>
      <c r="G124" s="85"/>
      <c r="H124" s="85"/>
      <c r="I124" s="89"/>
      <c r="J124" s="88"/>
      <c r="K124" s="88"/>
      <c r="L124" s="88"/>
      <c r="M124" s="88"/>
      <c r="N124" s="88"/>
      <c r="O124" s="88"/>
      <c r="P124" s="88"/>
      <c r="Q124" s="88"/>
      <c r="R124" s="88"/>
      <c r="S124" s="88"/>
      <c r="T124" s="88"/>
      <c r="U124" s="88"/>
      <c r="V124" s="88"/>
      <c r="W124" s="87"/>
      <c r="X124" s="85"/>
      <c r="Y124" s="86"/>
      <c r="Z124" s="85"/>
      <c r="AA124" s="85"/>
      <c r="AB124" s="79"/>
      <c r="AC124" s="79"/>
      <c r="AD124" s="84"/>
      <c r="AE124" s="80"/>
      <c r="AF124" s="83"/>
      <c r="AH124" s="77"/>
      <c r="AI124" s="77"/>
    </row>
    <row r="125" spans="1:35" s="78" customFormat="1" x14ac:dyDescent="0.35">
      <c r="A125" s="77" t="s">
        <v>553</v>
      </c>
      <c r="B125" s="92"/>
      <c r="C125" s="92"/>
      <c r="D125" s="92"/>
      <c r="E125" s="92"/>
      <c r="F125" s="85"/>
      <c r="G125" s="85"/>
      <c r="H125" s="85"/>
      <c r="I125" s="89"/>
      <c r="J125" s="88"/>
      <c r="K125" s="88"/>
      <c r="L125" s="88"/>
      <c r="M125" s="88"/>
      <c r="N125" s="88"/>
      <c r="O125" s="88"/>
      <c r="P125" s="88"/>
      <c r="Q125" s="88"/>
      <c r="R125" s="88"/>
      <c r="S125" s="88"/>
      <c r="T125" s="88"/>
      <c r="U125" s="88"/>
      <c r="V125" s="88"/>
      <c r="W125" s="87"/>
      <c r="X125" s="85"/>
      <c r="Y125" s="86"/>
      <c r="Z125" s="85"/>
      <c r="AA125" s="85"/>
      <c r="AB125" s="79"/>
      <c r="AC125" s="79"/>
      <c r="AD125" s="84"/>
      <c r="AE125" s="80"/>
      <c r="AF125" s="83"/>
      <c r="AH125" s="77"/>
      <c r="AI125" s="77"/>
    </row>
    <row r="126" spans="1:35" s="78" customFormat="1" x14ac:dyDescent="0.35">
      <c r="A126" s="93" t="s">
        <v>552</v>
      </c>
      <c r="B126" s="92"/>
      <c r="C126" s="92"/>
      <c r="D126" s="92"/>
      <c r="E126" s="92"/>
      <c r="F126" s="85"/>
      <c r="G126" s="85"/>
      <c r="H126" s="85"/>
      <c r="I126" s="89"/>
      <c r="J126" s="88"/>
      <c r="K126" s="88"/>
      <c r="L126" s="88"/>
      <c r="M126" s="88"/>
      <c r="N126" s="88"/>
      <c r="O126" s="88"/>
      <c r="P126" s="88"/>
      <c r="Q126" s="88"/>
      <c r="R126" s="88"/>
      <c r="S126" s="88"/>
      <c r="T126" s="88"/>
      <c r="U126" s="88"/>
      <c r="V126" s="88"/>
      <c r="W126" s="87"/>
      <c r="X126" s="85"/>
      <c r="Y126" s="86"/>
      <c r="Z126" s="85"/>
      <c r="AA126" s="85"/>
      <c r="AB126" s="79"/>
      <c r="AC126" s="79"/>
      <c r="AD126" s="84"/>
      <c r="AE126" s="80"/>
      <c r="AF126" s="83"/>
      <c r="AH126" s="77"/>
      <c r="AI126" s="77"/>
    </row>
    <row r="127" spans="1:35" s="78" customFormat="1" x14ac:dyDescent="0.35">
      <c r="A127" s="77" t="s">
        <v>551</v>
      </c>
      <c r="B127" s="77"/>
      <c r="C127" s="77"/>
      <c r="D127" s="77"/>
      <c r="E127" s="77"/>
      <c r="F127" s="85"/>
      <c r="G127" s="85"/>
      <c r="H127" s="85"/>
      <c r="I127" s="89"/>
      <c r="J127" s="88"/>
      <c r="K127" s="88"/>
      <c r="L127" s="88"/>
      <c r="M127" s="88"/>
      <c r="N127" s="88"/>
      <c r="O127" s="88"/>
      <c r="P127" s="88"/>
      <c r="Q127" s="88"/>
      <c r="R127" s="88"/>
      <c r="S127" s="88"/>
      <c r="T127" s="88"/>
      <c r="U127" s="88"/>
      <c r="V127" s="88"/>
      <c r="W127" s="87"/>
      <c r="X127" s="85"/>
      <c r="Y127" s="86"/>
      <c r="Z127" s="85"/>
      <c r="AA127" s="85"/>
      <c r="AB127" s="79"/>
      <c r="AC127" s="79"/>
      <c r="AD127" s="84"/>
      <c r="AE127" s="80"/>
      <c r="AF127" s="83"/>
      <c r="AH127" s="77"/>
      <c r="AI127" s="77"/>
    </row>
    <row r="128" spans="1:35" x14ac:dyDescent="0.35">
      <c r="A128" s="78"/>
      <c r="B128" s="91"/>
      <c r="C128" s="91"/>
      <c r="D128" s="91"/>
      <c r="E128" s="91"/>
      <c r="F128" s="85"/>
      <c r="G128" s="85"/>
      <c r="H128" s="85"/>
      <c r="I128" s="89"/>
      <c r="J128" s="88"/>
      <c r="K128" s="88"/>
      <c r="L128" s="88"/>
      <c r="M128" s="88"/>
      <c r="N128" s="88"/>
      <c r="O128" s="88"/>
      <c r="P128" s="88"/>
      <c r="Q128" s="88"/>
      <c r="R128" s="88"/>
      <c r="S128" s="88"/>
      <c r="T128" s="88"/>
      <c r="U128" s="88"/>
      <c r="V128" s="88"/>
      <c r="W128" s="87"/>
      <c r="X128" s="85"/>
      <c r="Y128" s="86"/>
      <c r="Z128" s="85"/>
      <c r="AA128" s="85"/>
      <c r="AD128" s="84"/>
      <c r="AF128" s="83"/>
    </row>
    <row r="129" spans="2:32" x14ac:dyDescent="0.35">
      <c r="B129" s="85"/>
      <c r="C129" s="85"/>
      <c r="D129" s="85"/>
      <c r="E129" s="90"/>
      <c r="F129" s="85"/>
      <c r="G129" s="85"/>
      <c r="H129" s="85"/>
      <c r="I129" s="89"/>
      <c r="J129" s="88"/>
      <c r="K129" s="88"/>
      <c r="L129" s="88"/>
      <c r="M129" s="88"/>
      <c r="N129" s="88"/>
      <c r="O129" s="88"/>
      <c r="P129" s="88"/>
      <c r="Q129" s="88"/>
      <c r="R129" s="88"/>
      <c r="S129" s="88"/>
      <c r="T129" s="88"/>
      <c r="U129" s="88"/>
      <c r="V129" s="88"/>
      <c r="W129" s="87"/>
      <c r="X129" s="85"/>
      <c r="Y129" s="86"/>
      <c r="Z129" s="85"/>
      <c r="AA129" s="85"/>
      <c r="AD129" s="84"/>
      <c r="AF129" s="83"/>
    </row>
  </sheetData>
  <mergeCells count="4">
    <mergeCell ref="J4:M4"/>
    <mergeCell ref="N4:Q4"/>
    <mergeCell ref="R4:U4"/>
    <mergeCell ref="W4:AG4"/>
  </mergeCells>
  <conditionalFormatting sqref="AG6">
    <cfRule type="cellIs" dxfId="0"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6B557-FFF7-4969-AB07-2F2C6E692038}">
  <dimension ref="A1:F33"/>
  <sheetViews>
    <sheetView workbookViewId="0">
      <selection activeCell="G34" sqref="G34"/>
    </sheetView>
  </sheetViews>
  <sheetFormatPr defaultRowHeight="14.5" x14ac:dyDescent="0.35"/>
  <cols>
    <col min="1" max="1" width="51.26953125" bestFit="1" customWidth="1"/>
    <col min="2" max="2" width="19" customWidth="1"/>
  </cols>
  <sheetData>
    <row r="1" spans="1:6" ht="26" x14ac:dyDescent="0.35">
      <c r="A1" s="183" t="s">
        <v>43</v>
      </c>
      <c r="B1" s="183"/>
      <c r="C1" s="183"/>
      <c r="D1" s="183"/>
      <c r="E1" s="183"/>
      <c r="F1" s="183"/>
    </row>
    <row r="2" spans="1:6" ht="15" customHeight="1" x14ac:dyDescent="0.35"/>
    <row r="3" spans="1:6" x14ac:dyDescent="0.35">
      <c r="A3" s="184" t="s">
        <v>768</v>
      </c>
      <c r="B3" s="184"/>
      <c r="C3" s="184"/>
      <c r="D3" s="184"/>
      <c r="E3" s="184"/>
    </row>
    <row r="4" spans="1:6" x14ac:dyDescent="0.35">
      <c r="A4" s="15" t="s">
        <v>769</v>
      </c>
      <c r="B4" s="15" t="s">
        <v>459</v>
      </c>
    </row>
    <row r="5" spans="1:6" ht="15" thickBot="1" x14ac:dyDescent="0.4">
      <c r="A5" s="141" t="s">
        <v>736</v>
      </c>
      <c r="B5" s="163">
        <v>166</v>
      </c>
    </row>
    <row r="6" spans="1:6" ht="15" thickTop="1" x14ac:dyDescent="0.35">
      <c r="A6" s="140" t="s">
        <v>770</v>
      </c>
      <c r="B6" s="164">
        <v>66</v>
      </c>
    </row>
    <row r="7" spans="1:6" x14ac:dyDescent="0.35">
      <c r="A7" s="140" t="s">
        <v>771</v>
      </c>
      <c r="B7" s="164">
        <v>100</v>
      </c>
    </row>
    <row r="8" spans="1:6" x14ac:dyDescent="0.35">
      <c r="A8" s="139" t="s">
        <v>772</v>
      </c>
      <c r="B8" s="139">
        <v>166</v>
      </c>
    </row>
    <row r="9" spans="1:6" x14ac:dyDescent="0.35">
      <c r="A9" s="138" t="s">
        <v>735</v>
      </c>
      <c r="B9" s="137">
        <v>25</v>
      </c>
    </row>
    <row r="10" spans="1:6" x14ac:dyDescent="0.35">
      <c r="A10" s="138" t="s">
        <v>731</v>
      </c>
      <c r="B10" s="137">
        <v>19</v>
      </c>
    </row>
    <row r="11" spans="1:6" x14ac:dyDescent="0.35">
      <c r="A11" s="138" t="s">
        <v>728</v>
      </c>
      <c r="B11" s="137">
        <v>18</v>
      </c>
    </row>
    <row r="12" spans="1:6" x14ac:dyDescent="0.35">
      <c r="A12" s="138" t="s">
        <v>773</v>
      </c>
      <c r="B12" s="137">
        <v>18</v>
      </c>
    </row>
    <row r="13" spans="1:6" x14ac:dyDescent="0.35">
      <c r="A13" s="138" t="s">
        <v>734</v>
      </c>
      <c r="B13" s="137">
        <v>14</v>
      </c>
    </row>
    <row r="14" spans="1:6" x14ac:dyDescent="0.35">
      <c r="A14" s="138" t="s">
        <v>774</v>
      </c>
      <c r="B14" s="137">
        <v>11</v>
      </c>
    </row>
    <row r="15" spans="1:6" x14ac:dyDescent="0.35">
      <c r="A15" s="138" t="s">
        <v>775</v>
      </c>
      <c r="B15" s="137">
        <v>10</v>
      </c>
    </row>
    <row r="16" spans="1:6" x14ac:dyDescent="0.35">
      <c r="A16" s="138" t="s">
        <v>725</v>
      </c>
      <c r="B16" s="137">
        <v>9</v>
      </c>
    </row>
    <row r="17" spans="1:2" x14ac:dyDescent="0.35">
      <c r="A17" s="138" t="s">
        <v>733</v>
      </c>
      <c r="B17" s="137">
        <v>7</v>
      </c>
    </row>
    <row r="18" spans="1:2" x14ac:dyDescent="0.35">
      <c r="A18" s="138" t="s">
        <v>776</v>
      </c>
      <c r="B18" s="137">
        <v>6</v>
      </c>
    </row>
    <row r="19" spans="1:2" x14ac:dyDescent="0.35">
      <c r="A19" s="138" t="s">
        <v>777</v>
      </c>
      <c r="B19" s="137">
        <v>6</v>
      </c>
    </row>
    <row r="20" spans="1:2" x14ac:dyDescent="0.35">
      <c r="A20" s="138" t="s">
        <v>730</v>
      </c>
      <c r="B20" s="137">
        <v>5</v>
      </c>
    </row>
    <row r="21" spans="1:2" x14ac:dyDescent="0.35">
      <c r="A21" s="138" t="s">
        <v>778</v>
      </c>
      <c r="B21" s="137">
        <v>4</v>
      </c>
    </row>
    <row r="22" spans="1:2" x14ac:dyDescent="0.35">
      <c r="A22" s="138" t="s">
        <v>724</v>
      </c>
      <c r="B22" s="137">
        <v>3</v>
      </c>
    </row>
    <row r="23" spans="1:2" ht="14.5" customHeight="1" x14ac:dyDescent="0.35">
      <c r="A23" s="138" t="s">
        <v>732</v>
      </c>
      <c r="B23" s="137">
        <v>2</v>
      </c>
    </row>
    <row r="24" spans="1:2" x14ac:dyDescent="0.35">
      <c r="A24" s="138" t="s">
        <v>779</v>
      </c>
      <c r="B24" s="137">
        <v>2</v>
      </c>
    </row>
    <row r="25" spans="1:2" x14ac:dyDescent="0.35">
      <c r="A25" s="138" t="s">
        <v>729</v>
      </c>
      <c r="B25" s="137">
        <v>2</v>
      </c>
    </row>
    <row r="26" spans="1:2" x14ac:dyDescent="0.35">
      <c r="A26" s="138" t="s">
        <v>726</v>
      </c>
      <c r="B26" s="137">
        <v>2</v>
      </c>
    </row>
    <row r="27" spans="1:2" x14ac:dyDescent="0.35">
      <c r="A27" s="138" t="s">
        <v>780</v>
      </c>
      <c r="B27" s="137">
        <v>2</v>
      </c>
    </row>
    <row r="28" spans="1:2" x14ac:dyDescent="0.35">
      <c r="A28" s="138" t="s">
        <v>727</v>
      </c>
      <c r="B28" s="137">
        <v>1</v>
      </c>
    </row>
    <row r="30" spans="1:2" x14ac:dyDescent="0.35">
      <c r="A30" s="185" t="s">
        <v>781</v>
      </c>
      <c r="B30" s="185"/>
    </row>
    <row r="31" spans="1:2" x14ac:dyDescent="0.35">
      <c r="A31" s="185"/>
      <c r="B31" s="185"/>
    </row>
    <row r="32" spans="1:2" x14ac:dyDescent="0.35">
      <c r="A32" s="185"/>
      <c r="B32" s="185"/>
    </row>
    <row r="33" spans="1:2" x14ac:dyDescent="0.35">
      <c r="A33" s="185"/>
      <c r="B33" s="185"/>
    </row>
  </sheetData>
  <mergeCells count="3">
    <mergeCell ref="A1:F1"/>
    <mergeCell ref="A3:E3"/>
    <mergeCell ref="A30:B3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1" ma:contentTypeDescription="Create a new document." ma:contentTypeScope="" ma:versionID="52d0bdf2c8a3912f6fd1ad2016786f4d">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b3269c1639f8899e9a032399b97962e8"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B46E41D0-3E46-4F09-90CE-85CFE9B192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5A08AC0-783C-4C1B-927A-AB27E36B29B1}">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51f64f43-848e-4f71-a29c-5b275075194e"/>
    <ds:schemaRef ds:uri="http://purl.org/dc/terms/"/>
    <ds:schemaRef ds:uri="http://schemas.openxmlformats.org/package/2006/metadata/core-properties"/>
    <ds:schemaRef ds:uri="9225b539-7b15-42b2-871d-c20cb6e17ae7"/>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Header</vt:lpstr>
      <vt:lpstr>ATD FY24 YTD</vt:lpstr>
      <vt:lpstr>ATD EOFY23 </vt:lpstr>
      <vt:lpstr>Detention FY23</vt:lpstr>
      <vt:lpstr> ICLOS and Detainees</vt:lpstr>
      <vt:lpstr>Monthly Bond Statistics</vt:lpstr>
      <vt:lpstr>Semiannual</vt:lpstr>
      <vt:lpstr>Facilities EOFY23</vt:lpstr>
      <vt:lpstr>Trans. Detainee Pop. EOFY23</vt:lpstr>
      <vt:lpstr>Vulnerable &amp; Special Population</vt:lpstr>
      <vt:lpstr>Footnotes</vt:lpstr>
      <vt:lpstr>'Detention FY23'!Print_Area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LESA, STU</cp:lastModifiedBy>
  <cp:lastPrinted>2020-02-10T19:14:43Z</cp:lastPrinted>
  <dcterms:created xsi:type="dcterms:W3CDTF">2020-01-31T18:40:16Z</dcterms:created>
  <dcterms:modified xsi:type="dcterms:W3CDTF">2023-10-16T12:59:36Z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